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Sheet1" sheetId="1" r:id="rId1"/>
  </sheets>
  <definedNames>
    <definedName name="_xlnm.Print_Area" localSheetId="0">'Sheet1'!$A$2:$H$95</definedName>
  </definedNames>
  <calcPr fullCalcOnLoad="1"/>
</workbook>
</file>

<file path=xl/sharedStrings.xml><?xml version="1.0" encoding="utf-8"?>
<sst xmlns="http://schemas.openxmlformats.org/spreadsheetml/2006/main" count="230" uniqueCount="109">
  <si>
    <t>Per set</t>
  </si>
  <si>
    <t>a.</t>
  </si>
  <si>
    <t>b.</t>
  </si>
  <si>
    <t>c.</t>
  </si>
  <si>
    <t>d.</t>
  </si>
  <si>
    <t>Per hour</t>
  </si>
  <si>
    <t>e.</t>
  </si>
  <si>
    <t>f.</t>
  </si>
  <si>
    <t>Set of Windsor Penetrometer</t>
  </si>
  <si>
    <t>Windsor Penetrometer</t>
  </si>
  <si>
    <t>Per shot</t>
  </si>
  <si>
    <t xml:space="preserve">Modified Proctor test for maximum density and optimum moisture content. </t>
  </si>
  <si>
    <t>STRUCTURAL STEEL Per ASTM or as indicated</t>
  </si>
  <si>
    <t>Shop inspection  of fabrication</t>
  </si>
  <si>
    <t>Inspection of structural steel-plumb and level, bolts</t>
  </si>
  <si>
    <t>ASNT TC-1 Ultrasonic Testing</t>
  </si>
  <si>
    <t>E709 Magnetic Particle Testing</t>
  </si>
  <si>
    <t>ASNT TC-1 A Dye Testing Penetrant Testing</t>
  </si>
  <si>
    <t>Radiographic Testing</t>
  </si>
  <si>
    <t xml:space="preserve">Form mortar/grout cubes for compressive strength.  </t>
  </si>
  <si>
    <t xml:space="preserve">Laboratory pick-up of mortar/grout cubes, test and report results. </t>
  </si>
  <si>
    <t>E447 Brick Compression Test</t>
  </si>
  <si>
    <t>Field Inspection</t>
  </si>
  <si>
    <t>E514 Absorption Test</t>
  </si>
  <si>
    <t>Plant Inspection</t>
  </si>
  <si>
    <t>Aggregate Gradation</t>
  </si>
  <si>
    <t>SPRAY ON FIREPROOFING PER ASTM STANDARDS</t>
  </si>
  <si>
    <t>Technician – Inspection of spray-on fireproofing.</t>
  </si>
  <si>
    <t>E605 Fireproofing Density Determination</t>
  </si>
  <si>
    <t>CAISSON INSPECTION</t>
  </si>
  <si>
    <t>Steel Pipe Inspection, Test Pipe Casings and Welds – Site</t>
  </si>
  <si>
    <t xml:space="preserve">Bottom Elevation, Bearing Capacities, Compression  </t>
  </si>
  <si>
    <t>Field Technician for Special Inspection.</t>
  </si>
  <si>
    <t>Professional Engineer for Special Inspections</t>
  </si>
  <si>
    <t>Each (Includes all 3 Tests)</t>
  </si>
  <si>
    <t>Organic Content Analysis</t>
  </si>
  <si>
    <t>Masonry Prisms per ASTM C1314-02a)</t>
  </si>
  <si>
    <t>Brick Analysis per ASTM C67 for conformance with ASTM C216a (five (5) brick battery)</t>
  </si>
  <si>
    <t>Asphalt Coring and Core Sample Analysis</t>
  </si>
  <si>
    <t>Concrete Coring and Core Sample Analysis</t>
  </si>
  <si>
    <t>h.</t>
  </si>
  <si>
    <t>Inspection of controlled concrete placement with 
slump, air entrainment, temperature, truck timing,  
casting of cylinder w/delivery to testing laboratory.</t>
  </si>
  <si>
    <t>g.</t>
  </si>
  <si>
    <t>i.</t>
  </si>
  <si>
    <t>Concrete Humidity test per ASTM F2170-11/ASTM F2420-05 (non-structural)</t>
  </si>
  <si>
    <t>j.</t>
  </si>
  <si>
    <t>Concrete Unit Weight Test</t>
  </si>
  <si>
    <t>Collect temperature readings for cold weather concrete work and cold weather masonry work</t>
  </si>
  <si>
    <t>Floor Flatness Inspection</t>
  </si>
  <si>
    <t>CONCRETE (Prevailing ASTM and ACI Protocols)</t>
  </si>
  <si>
    <t>SOILS &amp; AGGREGATES (Prevailing CONNDOT and ASTM Standards)</t>
  </si>
  <si>
    <t>Aggregate Abrasion Analysis</t>
  </si>
  <si>
    <t>MORTAR/GROUT Per ASTM Standards or as indicated</t>
  </si>
  <si>
    <t>FIVE BRICK SAMPLE Per ASTM Standards or as indicated</t>
  </si>
  <si>
    <t>ASPHALT PAVING Per CONNDOT and ASTM Standards</t>
  </si>
  <si>
    <t>Reinforcing Steel Placement Inspection with inspection of controlled concrete placement with 
slump, air entrainment, temperature, truck timing, casting of cylinder w/delivery to testing laboratory.</t>
  </si>
  <si>
    <t>Per Sample</t>
  </si>
  <si>
    <t>k.</t>
  </si>
  <si>
    <t>Reinforcing Steel Pre-Placement Inspection with inspection of controlled concrete placement with 
formwork inspection</t>
  </si>
  <si>
    <t>Pipe Weld Inspections</t>
  </si>
  <si>
    <t>Asphalt Extraction testing</t>
  </si>
  <si>
    <t>Water Infiltration Testing: Water Penetration of Installed Exterior Windows, Skylights, Doors, and Curtain Walls, by Uniform or Cyclic Static Air Pressure Difference</t>
  </si>
  <si>
    <t>Four hours</t>
  </si>
  <si>
    <t>l.</t>
  </si>
  <si>
    <t>Determination of Density of soils in place (test to be performed by inspection of Controlled fill &amp; compaction with field density test-site visit).</t>
  </si>
  <si>
    <t>Notes:</t>
  </si>
  <si>
    <t>Billable Hours are calculated as on-site</t>
  </si>
  <si>
    <t>Per Day</t>
  </si>
  <si>
    <t>Continuous Roof Installation Observation</t>
  </si>
  <si>
    <t>Continuous pipe and insulation jacket installation inspections</t>
  </si>
  <si>
    <t>m.</t>
  </si>
  <si>
    <t>n.</t>
  </si>
  <si>
    <t>o.</t>
  </si>
  <si>
    <t>p.</t>
  </si>
  <si>
    <t>q.</t>
  </si>
  <si>
    <t>r.</t>
  </si>
  <si>
    <r>
      <t xml:space="preserve">736 Adhesion </t>
    </r>
    <r>
      <rPr>
        <i/>
        <sz val="9"/>
        <rFont val="Calibri"/>
        <family val="2"/>
      </rPr>
      <t xml:space="preserve">I </t>
    </r>
    <r>
      <rPr>
        <sz val="9"/>
        <rFont val="Calibri"/>
        <family val="2"/>
      </rPr>
      <t>Cohesion Test</t>
    </r>
  </si>
  <si>
    <t>Concrete cylinder delivery to testing laboratory</t>
  </si>
  <si>
    <t xml:space="preserve">Set of four (4) 4" cylinders cast
</t>
  </si>
  <si>
    <t xml:space="preserve">Set of four (4) 6" cylinders cast
</t>
  </si>
  <si>
    <t xml:space="preserve">Set of five (5) 4" cylinders cast
</t>
  </si>
  <si>
    <t xml:space="preserve">Set of five (5) 6" cylinders cast
</t>
  </si>
  <si>
    <t xml:space="preserve">Additional 4" cylinders cast
</t>
  </si>
  <si>
    <t xml:space="preserve">Additional 6" cylinders cast
</t>
  </si>
  <si>
    <t>Density equipment use cost</t>
  </si>
  <si>
    <t>daily</t>
  </si>
  <si>
    <t>Expedited Service</t>
  </si>
  <si>
    <t>Soil Technician Inspection</t>
  </si>
  <si>
    <t>s.</t>
  </si>
  <si>
    <t>t.</t>
  </si>
  <si>
    <t>u.</t>
  </si>
  <si>
    <t>v.</t>
  </si>
  <si>
    <t>INSPECTION/SPECIAL INSPECTION SERVICES</t>
  </si>
  <si>
    <t>Roof Uplift Tests (1 to 3 setups): ASTM &amp; FM Global Standards</t>
  </si>
  <si>
    <t>Roof Uplift Tests (4 and more): ASTM &amp; FM Global Standards</t>
  </si>
  <si>
    <t>should be included in the below pricing</t>
  </si>
  <si>
    <t>should be included in the above cost</t>
  </si>
  <si>
    <t>Average</t>
  </si>
  <si>
    <t>Maximum Allowable Price</t>
  </si>
  <si>
    <t>Description</t>
  </si>
  <si>
    <t>40% upcharge</t>
  </si>
  <si>
    <t>INCLUDED IN TEST</t>
  </si>
  <si>
    <r>
      <t xml:space="preserve">Contractor Submitted Price </t>
    </r>
    <r>
      <rPr>
        <b/>
        <i/>
        <sz val="8"/>
        <color indexed="10"/>
        <rFont val="Calibri"/>
        <family val="2"/>
      </rPr>
      <t>Contractor shall enter a price less than or equal to the Maximum Allowable Price</t>
    </r>
  </si>
  <si>
    <t>Quantity/Unit of Measure</t>
  </si>
  <si>
    <t>Gradation Analysis</t>
  </si>
  <si>
    <t>Epoxy-coated Reinforcing Steel bars per ASTM A775/A775M-07b (welding procedures)</t>
  </si>
  <si>
    <t>Each Test</t>
  </si>
  <si>
    <t>Per Lot</t>
  </si>
  <si>
    <r>
      <rPr>
        <b/>
        <sz val="14"/>
        <color indexed="8"/>
        <rFont val="Calibri"/>
        <family val="2"/>
      </rPr>
      <t xml:space="preserve">                                                      EXHIBIT B PRICE SCHEDULE </t>
    </r>
    <r>
      <rPr>
        <sz val="9"/>
        <color indexed="8"/>
        <rFont val="Calibri"/>
        <family val="2"/>
      </rPr>
      <t xml:space="preserve">a2                                       </t>
    </r>
    <r>
      <rPr>
        <b/>
        <sz val="12"/>
        <color indexed="8"/>
        <rFont val="Calibri"/>
        <family val="2"/>
      </rPr>
      <t>19PSX0223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</si>
</sst>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i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0625">
        <fgColor theme="0" tint="-0.4999699890613556"/>
        <bgColor theme="0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32" borderId="0" xfId="0" applyFont="1" applyFill="1" applyAlignment="1">
      <alignment horizontal="left" vertical="top" wrapText="1"/>
    </xf>
    <xf numFmtId="164" fontId="3" fillId="32" borderId="0" xfId="0" applyNumberFormat="1" applyFont="1" applyFill="1" applyAlignment="1">
      <alignment horizontal="left" vertical="center" wrapText="1"/>
    </xf>
    <xf numFmtId="164" fontId="3" fillId="32" borderId="0" xfId="0" applyNumberFormat="1" applyFont="1" applyFill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vertical="top" wrapText="1"/>
    </xf>
    <xf numFmtId="164" fontId="2" fillId="32" borderId="0" xfId="0" applyNumberFormat="1" applyFont="1" applyFill="1" applyAlignment="1">
      <alignment horizontal="left" vertical="center" wrapText="1"/>
    </xf>
    <xf numFmtId="164" fontId="2" fillId="32" borderId="0" xfId="0" applyNumberFormat="1" applyFont="1" applyFill="1" applyAlignment="1">
      <alignment horizontal="center"/>
    </xf>
    <xf numFmtId="8" fontId="2" fillId="32" borderId="0" xfId="0" applyNumberFormat="1" applyFont="1" applyFill="1" applyAlignment="1">
      <alignment horizontal="left" vertical="top" wrapText="1"/>
    </xf>
    <xf numFmtId="0" fontId="0" fillId="32" borderId="0" xfId="0" applyFill="1" applyAlignment="1">
      <alignment/>
    </xf>
    <xf numFmtId="8" fontId="2" fillId="32" borderId="0" xfId="0" applyNumberFormat="1" applyFont="1" applyFill="1" applyAlignment="1">
      <alignment horizontal="centerContinuous" vertical="top" wrapText="1"/>
    </xf>
    <xf numFmtId="164" fontId="2" fillId="32" borderId="0" xfId="0" applyNumberFormat="1" applyFont="1" applyFill="1" applyAlignment="1">
      <alignment horizontal="centerContinuous" vertical="center" wrapText="1"/>
    </xf>
    <xf numFmtId="164" fontId="2" fillId="32" borderId="0" xfId="0" applyNumberFormat="1" applyFont="1" applyFill="1" applyAlignment="1">
      <alignment horizontal="centerContinuous"/>
    </xf>
    <xf numFmtId="0" fontId="4" fillId="32" borderId="0" xfId="0" applyFont="1" applyFill="1" applyAlignment="1">
      <alignment horizontal="centerContinuous" vertical="top" wrapText="1"/>
    </xf>
    <xf numFmtId="164" fontId="4" fillId="32" borderId="0" xfId="0" applyNumberFormat="1" applyFont="1" applyFill="1" applyAlignment="1">
      <alignment horizontal="centerContinuous" vertical="center" wrapText="1"/>
    </xf>
    <xf numFmtId="164" fontId="4" fillId="32" borderId="0" xfId="0" applyNumberFormat="1" applyFont="1" applyFill="1" applyAlignment="1">
      <alignment horizontal="centerContinuous"/>
    </xf>
    <xf numFmtId="0" fontId="2" fillId="32" borderId="0" xfId="0" applyFont="1" applyFill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left" vertical="top" wrapText="1"/>
    </xf>
    <xf numFmtId="9" fontId="2" fillId="32" borderId="0" xfId="59" applyFont="1" applyFill="1" applyAlignment="1">
      <alignment horizontal="left" vertical="top" wrapText="1"/>
    </xf>
    <xf numFmtId="8" fontId="2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/>
    </xf>
    <xf numFmtId="0" fontId="8" fillId="32" borderId="0" xfId="0" applyFont="1" applyFill="1" applyAlignment="1">
      <alignment vertical="top" wrapText="1"/>
    </xf>
    <xf numFmtId="0" fontId="7" fillId="32" borderId="0" xfId="0" applyFont="1" applyFill="1" applyAlignment="1">
      <alignment vertical="top" wrapText="1"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 wrapText="1"/>
    </xf>
    <xf numFmtId="0" fontId="8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/>
    </xf>
    <xf numFmtId="0" fontId="7" fillId="32" borderId="0" xfId="0" applyFont="1" applyFill="1" applyAlignment="1">
      <alignment horizontal="left" vertical="center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center" wrapText="1"/>
    </xf>
    <xf numFmtId="9" fontId="2" fillId="32" borderId="10" xfId="59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/>
    </xf>
    <xf numFmtId="8" fontId="2" fillId="32" borderId="10" xfId="0" applyNumberFormat="1" applyFont="1" applyFill="1" applyBorder="1" applyAlignment="1">
      <alignment horizontal="left" vertical="top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wrapText="1"/>
    </xf>
    <xf numFmtId="0" fontId="46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9" fontId="2" fillId="32" borderId="0" xfId="59" applyFont="1" applyFill="1" applyBorder="1" applyAlignment="1">
      <alignment horizontal="left" vertical="top" wrapText="1"/>
    </xf>
    <xf numFmtId="164" fontId="0" fillId="32" borderId="0" xfId="0" applyNumberFormat="1" applyFill="1" applyBorder="1" applyAlignment="1">
      <alignment horizontal="center" vertical="center"/>
    </xf>
    <xf numFmtId="8" fontId="2" fillId="32" borderId="0" xfId="0" applyNumberFormat="1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8" fontId="7" fillId="32" borderId="0" xfId="0" applyNumberFormat="1" applyFont="1" applyFill="1" applyAlignment="1">
      <alignment horizontal="left" vertical="center" wrapText="1"/>
    </xf>
    <xf numFmtId="16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0" xfId="0" applyNumberFormat="1" applyFont="1" applyFill="1" applyAlignment="1" applyProtection="1">
      <alignment horizontal="center" vertical="center" wrapText="1"/>
      <protection locked="0"/>
    </xf>
    <xf numFmtId="164" fontId="2" fillId="32" borderId="10" xfId="0" applyNumberFormat="1" applyFont="1" applyFill="1" applyBorder="1" applyAlignment="1" applyProtection="1">
      <alignment horizontal="center" vertical="center"/>
      <protection locked="0"/>
    </xf>
    <xf numFmtId="164" fontId="3" fillId="32" borderId="0" xfId="0" applyNumberFormat="1" applyFont="1" applyFill="1" applyAlignment="1" applyProtection="1">
      <alignment horizontal="center" vertical="center" wrapText="1"/>
      <protection locked="0"/>
    </xf>
    <xf numFmtId="164" fontId="4" fillId="32" borderId="0" xfId="0" applyNumberFormat="1" applyFont="1" applyFill="1" applyAlignment="1" applyProtection="1">
      <alignment horizontal="center" vertical="center" wrapText="1"/>
      <protection locked="0"/>
    </xf>
    <xf numFmtId="9" fontId="2" fillId="32" borderId="10" xfId="0" applyNumberFormat="1" applyFont="1" applyFill="1" applyBorder="1" applyAlignment="1" applyProtection="1">
      <alignment horizontal="center" vertical="center"/>
      <protection locked="0"/>
    </xf>
    <xf numFmtId="8" fontId="47" fillId="0" borderId="10" xfId="0" applyNumberFormat="1" applyFont="1" applyFill="1" applyBorder="1" applyAlignment="1">
      <alignment horizontal="left" vertical="center" wrapText="1"/>
    </xf>
    <xf numFmtId="164" fontId="47" fillId="0" borderId="10" xfId="44" applyNumberFormat="1" applyFont="1" applyFill="1" applyBorder="1" applyAlignment="1">
      <alignment horizontal="left" vertical="center"/>
    </xf>
    <xf numFmtId="164" fontId="47" fillId="0" borderId="10" xfId="0" applyNumberFormat="1" applyFont="1" applyFill="1" applyBorder="1" applyAlignment="1">
      <alignment horizontal="left" vertical="center"/>
    </xf>
    <xf numFmtId="8" fontId="47" fillId="32" borderId="10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8" fontId="2" fillId="32" borderId="11" xfId="0" applyNumberFormat="1" applyFont="1" applyFill="1" applyBorder="1" applyAlignment="1">
      <alignment horizontal="left" vertical="top" wrapText="1"/>
    </xf>
    <xf numFmtId="9" fontId="2" fillId="32" borderId="11" xfId="59" applyFont="1" applyFill="1" applyBorder="1" applyAlignment="1">
      <alignment horizontal="left" vertical="top" wrapText="1"/>
    </xf>
    <xf numFmtId="8" fontId="47" fillId="0" borderId="11" xfId="0" applyNumberFormat="1" applyFont="1" applyFill="1" applyBorder="1" applyAlignment="1">
      <alignment horizontal="left" vertical="center" wrapText="1"/>
    </xf>
    <xf numFmtId="164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 vertical="top"/>
    </xf>
    <xf numFmtId="0" fontId="46" fillId="32" borderId="11" xfId="0" applyFont="1" applyFill="1" applyBorder="1" applyAlignment="1">
      <alignment vertical="top"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1">
      <pane ySplit="2" topLeftCell="A3" activePane="bottomLeft" state="frozen"/>
      <selection pane="topLeft" activeCell="A1" sqref="A1"/>
      <selection pane="bottomLeft" activeCell="AX237" sqref="AX237"/>
    </sheetView>
  </sheetViews>
  <sheetFormatPr defaultColWidth="9.140625" defaultRowHeight="15"/>
  <cols>
    <col min="1" max="2" width="3.7109375" style="4" customWidth="1"/>
    <col min="3" max="3" width="40.28125" style="28" customWidth="1"/>
    <col min="4" max="4" width="16.140625" style="36" customWidth="1"/>
    <col min="5" max="5" width="12.421875" style="16" hidden="1" customWidth="1"/>
    <col min="6" max="6" width="20.57421875" style="16" hidden="1" customWidth="1"/>
    <col min="7" max="7" width="15.00390625" style="66" customWidth="1"/>
    <col min="8" max="8" width="14.8515625" style="30" customWidth="1"/>
    <col min="9" max="9" width="13.00390625" style="16" customWidth="1"/>
    <col min="10" max="10" width="12.57421875" style="7" bestFit="1" customWidth="1"/>
    <col min="11" max="11" width="11.57421875" style="7" bestFit="1" customWidth="1"/>
    <col min="12" max="12" width="10.7109375" style="7" customWidth="1"/>
    <col min="13" max="13" width="10.00390625" style="7" bestFit="1" customWidth="1"/>
    <col min="14" max="16384" width="9.140625" style="4" customWidth="1"/>
  </cols>
  <sheetData>
    <row r="1" spans="1:8" ht="23.25" customHeight="1">
      <c r="A1" s="94" t="s">
        <v>108</v>
      </c>
      <c r="B1" s="95"/>
      <c r="C1" s="95"/>
      <c r="D1" s="95"/>
      <c r="E1" s="95"/>
      <c r="F1" s="95"/>
      <c r="G1" s="95"/>
      <c r="H1" s="95"/>
    </row>
    <row r="2" spans="1:13" ht="84" customHeight="1">
      <c r="A2" s="90"/>
      <c r="B2" s="90"/>
      <c r="C2" s="91" t="s">
        <v>99</v>
      </c>
      <c r="D2" s="92" t="s">
        <v>103</v>
      </c>
      <c r="E2" s="93" t="s">
        <v>97</v>
      </c>
      <c r="F2" s="93"/>
      <c r="G2" s="58" t="s">
        <v>98</v>
      </c>
      <c r="H2" s="58" t="s">
        <v>102</v>
      </c>
      <c r="I2" s="1"/>
      <c r="J2" s="2"/>
      <c r="K2" s="3"/>
      <c r="L2" s="3"/>
      <c r="M2" s="3"/>
    </row>
    <row r="3" spans="1:10" ht="12">
      <c r="A3" s="17"/>
      <c r="B3" s="17"/>
      <c r="C3" s="17"/>
      <c r="D3" s="32"/>
      <c r="E3" s="5"/>
      <c r="F3" s="5"/>
      <c r="G3" s="29"/>
      <c r="H3" s="59"/>
      <c r="I3" s="5"/>
      <c r="J3" s="6"/>
    </row>
    <row r="4" spans="1:10" ht="12">
      <c r="A4" s="18">
        <v>1</v>
      </c>
      <c r="B4" s="18"/>
      <c r="C4" s="18" t="s">
        <v>49</v>
      </c>
      <c r="D4" s="31"/>
      <c r="E4" s="5"/>
      <c r="F4" s="5"/>
      <c r="G4" s="29"/>
      <c r="H4" s="59"/>
      <c r="I4" s="5"/>
      <c r="J4" s="6"/>
    </row>
    <row r="5" spans="1:10" ht="27" customHeight="1">
      <c r="A5" s="41" t="s">
        <v>1</v>
      </c>
      <c r="B5" s="41"/>
      <c r="C5" s="38" t="s">
        <v>78</v>
      </c>
      <c r="D5" s="39" t="s">
        <v>0</v>
      </c>
      <c r="E5" s="20">
        <v>58</v>
      </c>
      <c r="F5" s="40">
        <v>1.1</v>
      </c>
      <c r="G5" s="79">
        <f aca="true" t="shared" si="0" ref="G5:G10">E5*F5</f>
        <v>63.800000000000004</v>
      </c>
      <c r="H5" s="68"/>
      <c r="I5" s="8"/>
      <c r="J5" s="6"/>
    </row>
    <row r="6" spans="1:10" ht="27" customHeight="1">
      <c r="A6" s="41" t="s">
        <v>2</v>
      </c>
      <c r="B6" s="41"/>
      <c r="C6" s="38" t="s">
        <v>79</v>
      </c>
      <c r="D6" s="39" t="s">
        <v>0</v>
      </c>
      <c r="E6" s="20">
        <v>64</v>
      </c>
      <c r="F6" s="40">
        <v>1.1</v>
      </c>
      <c r="G6" s="79">
        <f t="shared" si="0"/>
        <v>70.4</v>
      </c>
      <c r="H6" s="68"/>
      <c r="I6" s="8"/>
      <c r="J6" s="6"/>
    </row>
    <row r="7" spans="1:10" ht="27" customHeight="1">
      <c r="A7" s="41" t="s">
        <v>3</v>
      </c>
      <c r="B7" s="42"/>
      <c r="C7" s="38" t="s">
        <v>80</v>
      </c>
      <c r="D7" s="39" t="s">
        <v>0</v>
      </c>
      <c r="E7" s="20">
        <v>66</v>
      </c>
      <c r="F7" s="40">
        <v>1.1</v>
      </c>
      <c r="G7" s="79">
        <f t="shared" si="0"/>
        <v>72.60000000000001</v>
      </c>
      <c r="H7" s="68"/>
      <c r="I7" s="8"/>
      <c r="J7" s="6"/>
    </row>
    <row r="8" spans="1:10" ht="27" customHeight="1">
      <c r="A8" s="41" t="s">
        <v>4</v>
      </c>
      <c r="B8" s="42"/>
      <c r="C8" s="38" t="s">
        <v>81</v>
      </c>
      <c r="D8" s="39" t="s">
        <v>0</v>
      </c>
      <c r="E8" s="20">
        <v>76</v>
      </c>
      <c r="F8" s="40">
        <v>1.1</v>
      </c>
      <c r="G8" s="79">
        <f t="shared" si="0"/>
        <v>83.60000000000001</v>
      </c>
      <c r="H8" s="68"/>
      <c r="I8" s="8"/>
      <c r="J8" s="6"/>
    </row>
    <row r="9" spans="1:10" ht="27" customHeight="1">
      <c r="A9" s="41" t="s">
        <v>6</v>
      </c>
      <c r="B9" s="42"/>
      <c r="C9" s="38" t="s">
        <v>82</v>
      </c>
      <c r="D9" s="39" t="s">
        <v>106</v>
      </c>
      <c r="E9" s="20">
        <f>+E7/5</f>
        <v>13.2</v>
      </c>
      <c r="F9" s="40">
        <v>1.1</v>
      </c>
      <c r="G9" s="76">
        <f t="shared" si="0"/>
        <v>14.52</v>
      </c>
      <c r="H9" s="68"/>
      <c r="I9" s="8"/>
      <c r="J9" s="6"/>
    </row>
    <row r="10" spans="1:8" s="9" customFormat="1" ht="27" customHeight="1">
      <c r="A10" s="88" t="s">
        <v>7</v>
      </c>
      <c r="B10" s="43"/>
      <c r="C10" s="38" t="s">
        <v>83</v>
      </c>
      <c r="D10" s="39" t="s">
        <v>106</v>
      </c>
      <c r="E10" s="20">
        <f>+E8/5</f>
        <v>15.2</v>
      </c>
      <c r="F10" s="40">
        <v>1.1</v>
      </c>
      <c r="G10" s="76">
        <f t="shared" si="0"/>
        <v>16.72</v>
      </c>
      <c r="H10" s="72"/>
    </row>
    <row r="11" spans="1:8" s="9" customFormat="1" ht="27" customHeight="1">
      <c r="A11" s="88" t="s">
        <v>42</v>
      </c>
      <c r="B11" s="44"/>
      <c r="C11" s="38" t="s">
        <v>77</v>
      </c>
      <c r="D11" s="39" t="s">
        <v>107</v>
      </c>
      <c r="E11" s="21" t="s">
        <v>95</v>
      </c>
      <c r="F11" s="40"/>
      <c r="G11" s="76">
        <v>123.75</v>
      </c>
      <c r="H11" s="72"/>
    </row>
    <row r="12" spans="1:10" ht="41.25" customHeight="1">
      <c r="A12" s="41" t="s">
        <v>40</v>
      </c>
      <c r="B12" s="45"/>
      <c r="C12" s="38" t="s">
        <v>41</v>
      </c>
      <c r="D12" s="39" t="s">
        <v>5</v>
      </c>
      <c r="E12" s="20">
        <v>45</v>
      </c>
      <c r="F12" s="40">
        <v>1.1</v>
      </c>
      <c r="G12" s="76">
        <f aca="true" t="shared" si="1" ref="G12:G26">E12*F12</f>
        <v>49.50000000000001</v>
      </c>
      <c r="H12" s="72"/>
      <c r="I12" s="8"/>
      <c r="J12" s="6"/>
    </row>
    <row r="13" spans="1:10" ht="41.25" customHeight="1">
      <c r="A13" s="41" t="s">
        <v>43</v>
      </c>
      <c r="B13" s="45"/>
      <c r="C13" s="38" t="s">
        <v>41</v>
      </c>
      <c r="D13" s="39" t="s">
        <v>62</v>
      </c>
      <c r="E13" s="20">
        <f>+E12*4</f>
        <v>180</v>
      </c>
      <c r="F13" s="40">
        <v>1.1</v>
      </c>
      <c r="G13" s="76">
        <f t="shared" si="1"/>
        <v>198.00000000000003</v>
      </c>
      <c r="H13" s="72"/>
      <c r="I13" s="8"/>
      <c r="J13" s="6"/>
    </row>
    <row r="14" spans="1:10" ht="41.25" customHeight="1">
      <c r="A14" s="41" t="s">
        <v>45</v>
      </c>
      <c r="B14" s="45"/>
      <c r="C14" s="38" t="s">
        <v>41</v>
      </c>
      <c r="D14" s="39" t="s">
        <v>67</v>
      </c>
      <c r="E14" s="20">
        <f>+E12*8</f>
        <v>360</v>
      </c>
      <c r="F14" s="40">
        <v>1.1</v>
      </c>
      <c r="G14" s="76">
        <f t="shared" si="1"/>
        <v>396.00000000000006</v>
      </c>
      <c r="H14" s="72"/>
      <c r="I14" s="8"/>
      <c r="J14" s="6"/>
    </row>
    <row r="15" spans="1:10" ht="41.25" customHeight="1">
      <c r="A15" s="41" t="s">
        <v>57</v>
      </c>
      <c r="B15" s="45"/>
      <c r="C15" s="38" t="s">
        <v>58</v>
      </c>
      <c r="D15" s="39" t="s">
        <v>5</v>
      </c>
      <c r="E15" s="20">
        <v>55</v>
      </c>
      <c r="F15" s="40">
        <v>1.1</v>
      </c>
      <c r="G15" s="76">
        <f t="shared" si="1"/>
        <v>60.50000000000001</v>
      </c>
      <c r="H15" s="72"/>
      <c r="I15" s="8"/>
      <c r="J15" s="6"/>
    </row>
    <row r="16" spans="1:10" ht="41.25" customHeight="1">
      <c r="A16" s="41" t="s">
        <v>63</v>
      </c>
      <c r="B16" s="45"/>
      <c r="C16" s="38" t="s">
        <v>58</v>
      </c>
      <c r="D16" s="39" t="s">
        <v>62</v>
      </c>
      <c r="E16" s="20">
        <f>+E15*4</f>
        <v>220</v>
      </c>
      <c r="F16" s="40">
        <v>1.1</v>
      </c>
      <c r="G16" s="76">
        <f t="shared" si="1"/>
        <v>242.00000000000003</v>
      </c>
      <c r="H16" s="72"/>
      <c r="I16" s="8"/>
      <c r="J16" s="6"/>
    </row>
    <row r="17" spans="1:10" ht="41.25" customHeight="1">
      <c r="A17" s="41" t="s">
        <v>70</v>
      </c>
      <c r="B17" s="45"/>
      <c r="C17" s="38" t="s">
        <v>58</v>
      </c>
      <c r="D17" s="39" t="s">
        <v>67</v>
      </c>
      <c r="E17" s="20">
        <f>+E15*8</f>
        <v>440</v>
      </c>
      <c r="F17" s="40">
        <v>1.1</v>
      </c>
      <c r="G17" s="76">
        <f t="shared" si="1"/>
        <v>484.00000000000006</v>
      </c>
      <c r="H17" s="72"/>
      <c r="I17" s="8"/>
      <c r="J17" s="6"/>
    </row>
    <row r="18" spans="1:13" ht="54" customHeight="1">
      <c r="A18" s="41" t="s">
        <v>71</v>
      </c>
      <c r="B18" s="45"/>
      <c r="C18" s="38" t="s">
        <v>55</v>
      </c>
      <c r="D18" s="39" t="s">
        <v>5</v>
      </c>
      <c r="E18" s="20">
        <v>55</v>
      </c>
      <c r="F18" s="40">
        <v>1.1</v>
      </c>
      <c r="G18" s="76">
        <f t="shared" si="1"/>
        <v>60.50000000000001</v>
      </c>
      <c r="H18" s="72"/>
      <c r="I18" s="10"/>
      <c r="J18" s="11"/>
      <c r="K18" s="12"/>
      <c r="L18" s="12"/>
      <c r="M18" s="12"/>
    </row>
    <row r="19" spans="1:13" ht="53.25" customHeight="1">
      <c r="A19" s="41" t="s">
        <v>72</v>
      </c>
      <c r="B19" s="45"/>
      <c r="C19" s="38" t="s">
        <v>55</v>
      </c>
      <c r="D19" s="39" t="s">
        <v>62</v>
      </c>
      <c r="E19" s="20">
        <f>+E18*4</f>
        <v>220</v>
      </c>
      <c r="F19" s="40">
        <v>1.1</v>
      </c>
      <c r="G19" s="76">
        <f t="shared" si="1"/>
        <v>242.00000000000003</v>
      </c>
      <c r="H19" s="72"/>
      <c r="I19" s="10"/>
      <c r="J19" s="11"/>
      <c r="K19" s="12"/>
      <c r="L19" s="12"/>
      <c r="M19" s="12"/>
    </row>
    <row r="20" spans="1:13" ht="52.5" customHeight="1">
      <c r="A20" s="41" t="s">
        <v>73</v>
      </c>
      <c r="B20" s="45"/>
      <c r="C20" s="38" t="s">
        <v>55</v>
      </c>
      <c r="D20" s="39" t="s">
        <v>67</v>
      </c>
      <c r="E20" s="20">
        <f>+E18*8</f>
        <v>440</v>
      </c>
      <c r="F20" s="40">
        <v>1.1</v>
      </c>
      <c r="G20" s="76">
        <f t="shared" si="1"/>
        <v>484.00000000000006</v>
      </c>
      <c r="H20" s="72"/>
      <c r="I20" s="10"/>
      <c r="J20" s="11"/>
      <c r="K20" s="12"/>
      <c r="L20" s="12"/>
      <c r="M20" s="12"/>
    </row>
    <row r="21" spans="1:13" ht="24">
      <c r="A21" s="41" t="s">
        <v>74</v>
      </c>
      <c r="B21" s="45"/>
      <c r="C21" s="38" t="s">
        <v>47</v>
      </c>
      <c r="D21" s="39" t="s">
        <v>5</v>
      </c>
      <c r="E21" s="20">
        <v>44</v>
      </c>
      <c r="F21" s="40">
        <v>1.1</v>
      </c>
      <c r="G21" s="76">
        <f t="shared" si="1"/>
        <v>48.400000000000006</v>
      </c>
      <c r="H21" s="72"/>
      <c r="I21" s="10"/>
      <c r="J21" s="11"/>
      <c r="K21" s="12"/>
      <c r="L21" s="12"/>
      <c r="M21" s="12"/>
    </row>
    <row r="22" spans="1:10" ht="24" customHeight="1">
      <c r="A22" s="46" t="s">
        <v>75</v>
      </c>
      <c r="B22" s="47"/>
      <c r="C22" s="38" t="s">
        <v>8</v>
      </c>
      <c r="D22" s="39" t="s">
        <v>10</v>
      </c>
      <c r="E22" s="20">
        <v>25</v>
      </c>
      <c r="F22" s="40">
        <v>1.1</v>
      </c>
      <c r="G22" s="76">
        <f t="shared" si="1"/>
        <v>27.500000000000004</v>
      </c>
      <c r="H22" s="72"/>
      <c r="I22" s="8"/>
      <c r="J22" s="6"/>
    </row>
    <row r="23" spans="1:10" ht="24" customHeight="1">
      <c r="A23" s="46" t="s">
        <v>88</v>
      </c>
      <c r="B23" s="47"/>
      <c r="C23" s="38" t="s">
        <v>9</v>
      </c>
      <c r="D23" s="39" t="s">
        <v>5</v>
      </c>
      <c r="E23" s="20">
        <v>58</v>
      </c>
      <c r="F23" s="40">
        <v>1.1</v>
      </c>
      <c r="G23" s="76">
        <f t="shared" si="1"/>
        <v>63.800000000000004</v>
      </c>
      <c r="H23" s="72"/>
      <c r="I23" s="8"/>
      <c r="J23" s="6"/>
    </row>
    <row r="24" spans="1:13" ht="24" customHeight="1">
      <c r="A24" s="46" t="s">
        <v>89</v>
      </c>
      <c r="B24" s="47"/>
      <c r="C24" s="38" t="s">
        <v>39</v>
      </c>
      <c r="D24" s="39" t="s">
        <v>5</v>
      </c>
      <c r="E24" s="20">
        <v>100</v>
      </c>
      <c r="F24" s="40">
        <v>1.1</v>
      </c>
      <c r="G24" s="76">
        <f t="shared" si="1"/>
        <v>110.00000000000001</v>
      </c>
      <c r="H24" s="72"/>
      <c r="I24" s="10"/>
      <c r="J24" s="11"/>
      <c r="K24" s="12"/>
      <c r="L24" s="12"/>
      <c r="M24" s="12"/>
    </row>
    <row r="25" spans="1:10" ht="24" customHeight="1">
      <c r="A25" s="85" t="s">
        <v>90</v>
      </c>
      <c r="B25" s="87"/>
      <c r="C25" s="38" t="s">
        <v>44</v>
      </c>
      <c r="D25" s="39" t="s">
        <v>106</v>
      </c>
      <c r="E25" s="20">
        <v>65</v>
      </c>
      <c r="F25" s="40">
        <v>1.1</v>
      </c>
      <c r="G25" s="76">
        <f t="shared" si="1"/>
        <v>71.5</v>
      </c>
      <c r="H25" s="72"/>
      <c r="I25" s="8"/>
      <c r="J25" s="6"/>
    </row>
    <row r="26" spans="1:10" ht="24" customHeight="1">
      <c r="A26" s="85" t="s">
        <v>91</v>
      </c>
      <c r="B26" s="87"/>
      <c r="C26" s="38" t="s">
        <v>46</v>
      </c>
      <c r="D26" s="39" t="s">
        <v>106</v>
      </c>
      <c r="E26" s="20">
        <v>30</v>
      </c>
      <c r="F26" s="40">
        <v>1.1</v>
      </c>
      <c r="G26" s="76">
        <f t="shared" si="1"/>
        <v>33</v>
      </c>
      <c r="H26" s="72"/>
      <c r="I26" s="8"/>
      <c r="J26" s="6"/>
    </row>
    <row r="27" spans="1:10" ht="12">
      <c r="A27" s="22"/>
      <c r="B27" s="23"/>
      <c r="C27" s="17"/>
      <c r="D27" s="31"/>
      <c r="E27" s="8"/>
      <c r="F27" s="19"/>
      <c r="G27" s="67"/>
      <c r="H27" s="69"/>
      <c r="I27" s="8"/>
      <c r="J27" s="6"/>
    </row>
    <row r="28" spans="1:10" ht="24">
      <c r="A28" s="18">
        <v>2</v>
      </c>
      <c r="B28" s="18"/>
      <c r="C28" s="25" t="s">
        <v>50</v>
      </c>
      <c r="D28" s="31"/>
      <c r="E28" s="8"/>
      <c r="F28" s="19"/>
      <c r="G28" s="67"/>
      <c r="H28" s="70"/>
      <c r="I28" s="5"/>
      <c r="J28" s="6"/>
    </row>
    <row r="29" spans="1:10" ht="24" customHeight="1">
      <c r="A29" s="41" t="s">
        <v>1</v>
      </c>
      <c r="B29" s="41"/>
      <c r="C29" s="38" t="s">
        <v>104</v>
      </c>
      <c r="D29" s="39" t="s">
        <v>106</v>
      </c>
      <c r="E29" s="20">
        <v>80</v>
      </c>
      <c r="F29" s="40">
        <v>1.1</v>
      </c>
      <c r="G29" s="76">
        <f>E29*F29</f>
        <v>88</v>
      </c>
      <c r="H29" s="72"/>
      <c r="I29" s="8"/>
      <c r="J29" s="6"/>
    </row>
    <row r="30" spans="1:10" ht="28.5" customHeight="1">
      <c r="A30" s="41" t="s">
        <v>2</v>
      </c>
      <c r="B30" s="41"/>
      <c r="C30" s="38" t="s">
        <v>11</v>
      </c>
      <c r="D30" s="39" t="s">
        <v>106</v>
      </c>
      <c r="E30" s="20">
        <v>93</v>
      </c>
      <c r="F30" s="40">
        <v>1.1</v>
      </c>
      <c r="G30" s="76">
        <f>E30*F30</f>
        <v>102.30000000000001</v>
      </c>
      <c r="H30" s="72"/>
      <c r="I30" s="8"/>
      <c r="J30" s="6"/>
    </row>
    <row r="31" spans="1:10" ht="38.25" customHeight="1">
      <c r="A31" s="41" t="s">
        <v>3</v>
      </c>
      <c r="B31" s="41"/>
      <c r="C31" s="38" t="s">
        <v>64</v>
      </c>
      <c r="D31" s="39" t="s">
        <v>106</v>
      </c>
      <c r="E31" s="20">
        <v>30</v>
      </c>
      <c r="F31" s="40">
        <v>1.1</v>
      </c>
      <c r="G31" s="76">
        <f>E31*F31</f>
        <v>33</v>
      </c>
      <c r="H31" s="72"/>
      <c r="I31" s="8"/>
      <c r="J31" s="6"/>
    </row>
    <row r="32" spans="1:10" ht="26.25" customHeight="1">
      <c r="A32" s="41" t="s">
        <v>4</v>
      </c>
      <c r="B32" s="41"/>
      <c r="C32" s="38" t="s">
        <v>84</v>
      </c>
      <c r="D32" s="39" t="s">
        <v>85</v>
      </c>
      <c r="E32" s="49" t="s">
        <v>96</v>
      </c>
      <c r="F32" s="40"/>
      <c r="G32" s="76" t="s">
        <v>101</v>
      </c>
      <c r="H32" s="89"/>
      <c r="I32" s="8"/>
      <c r="J32" s="6"/>
    </row>
    <row r="33" spans="1:10" ht="24" customHeight="1">
      <c r="A33" s="41" t="s">
        <v>6</v>
      </c>
      <c r="B33" s="41"/>
      <c r="C33" s="38" t="s">
        <v>35</v>
      </c>
      <c r="D33" s="39" t="s">
        <v>106</v>
      </c>
      <c r="E33" s="20">
        <v>62</v>
      </c>
      <c r="F33" s="40">
        <v>1.1</v>
      </c>
      <c r="G33" s="76">
        <f>E33*F33</f>
        <v>68.2</v>
      </c>
      <c r="H33" s="72"/>
      <c r="I33" s="8"/>
      <c r="J33" s="6"/>
    </row>
    <row r="34" spans="1:10" ht="24" customHeight="1">
      <c r="A34" s="41" t="s">
        <v>7</v>
      </c>
      <c r="B34" s="41"/>
      <c r="C34" s="38" t="s">
        <v>51</v>
      </c>
      <c r="D34" s="39" t="s">
        <v>106</v>
      </c>
      <c r="E34" s="20">
        <v>208</v>
      </c>
      <c r="F34" s="40">
        <v>1.1</v>
      </c>
      <c r="G34" s="76">
        <f>E34*F34</f>
        <v>228.8</v>
      </c>
      <c r="H34" s="72"/>
      <c r="I34" s="8"/>
      <c r="J34" s="6"/>
    </row>
    <row r="35" spans="1:10" ht="12">
      <c r="A35" s="55"/>
      <c r="B35" s="56"/>
      <c r="C35" s="17"/>
      <c r="D35" s="31"/>
      <c r="E35" s="8"/>
      <c r="F35" s="19"/>
      <c r="G35" s="67"/>
      <c r="H35" s="71"/>
      <c r="I35" s="5"/>
      <c r="J35" s="6"/>
    </row>
    <row r="36" spans="1:10" ht="12">
      <c r="A36" s="54">
        <v>3</v>
      </c>
      <c r="B36" s="54"/>
      <c r="C36" s="18" t="s">
        <v>12</v>
      </c>
      <c r="D36" s="31"/>
      <c r="E36" s="8"/>
      <c r="F36" s="19"/>
      <c r="G36" s="67"/>
      <c r="H36" s="71"/>
      <c r="I36" s="5"/>
      <c r="J36" s="6"/>
    </row>
    <row r="37" spans="1:10" ht="24" customHeight="1">
      <c r="A37" s="41" t="s">
        <v>1</v>
      </c>
      <c r="B37" s="41"/>
      <c r="C37" s="38" t="s">
        <v>13</v>
      </c>
      <c r="D37" s="39" t="s">
        <v>5</v>
      </c>
      <c r="E37" s="20">
        <v>75</v>
      </c>
      <c r="F37" s="40">
        <v>1.1</v>
      </c>
      <c r="G37" s="76">
        <f aca="true" t="shared" si="2" ref="G37:G43">E37*F37</f>
        <v>82.5</v>
      </c>
      <c r="H37" s="72"/>
      <c r="I37" s="8"/>
      <c r="J37" s="6"/>
    </row>
    <row r="38" spans="1:10" ht="24" customHeight="1">
      <c r="A38" s="41" t="s">
        <v>2</v>
      </c>
      <c r="B38" s="41"/>
      <c r="C38" s="38" t="s">
        <v>14</v>
      </c>
      <c r="D38" s="39" t="s">
        <v>5</v>
      </c>
      <c r="E38" s="20">
        <v>75</v>
      </c>
      <c r="F38" s="40">
        <v>1.1</v>
      </c>
      <c r="G38" s="76">
        <f t="shared" si="2"/>
        <v>82.5</v>
      </c>
      <c r="H38" s="72"/>
      <c r="I38" s="8"/>
      <c r="J38" s="6"/>
    </row>
    <row r="39" spans="1:10" ht="24" customHeight="1">
      <c r="A39" s="41" t="s">
        <v>3</v>
      </c>
      <c r="B39" s="41"/>
      <c r="C39" s="38" t="s">
        <v>15</v>
      </c>
      <c r="D39" s="39" t="s">
        <v>5</v>
      </c>
      <c r="E39" s="20">
        <v>83</v>
      </c>
      <c r="F39" s="40">
        <v>1.1</v>
      </c>
      <c r="G39" s="76">
        <f t="shared" si="2"/>
        <v>91.30000000000001</v>
      </c>
      <c r="H39" s="72"/>
      <c r="I39" s="8"/>
      <c r="J39" s="6"/>
    </row>
    <row r="40" spans="1:10" ht="24" customHeight="1">
      <c r="A40" s="41" t="s">
        <v>4</v>
      </c>
      <c r="B40" s="41"/>
      <c r="C40" s="38" t="s">
        <v>16</v>
      </c>
      <c r="D40" s="39" t="s">
        <v>5</v>
      </c>
      <c r="E40" s="20">
        <v>83</v>
      </c>
      <c r="F40" s="40">
        <v>1.1</v>
      </c>
      <c r="G40" s="76">
        <f t="shared" si="2"/>
        <v>91.30000000000001</v>
      </c>
      <c r="H40" s="72"/>
      <c r="I40" s="8"/>
      <c r="J40" s="6"/>
    </row>
    <row r="41" spans="1:10" ht="24" customHeight="1">
      <c r="A41" s="41" t="s">
        <v>6</v>
      </c>
      <c r="B41" s="41"/>
      <c r="C41" s="38" t="s">
        <v>17</v>
      </c>
      <c r="D41" s="39" t="s">
        <v>5</v>
      </c>
      <c r="E41" s="20">
        <v>84</v>
      </c>
      <c r="F41" s="40">
        <v>1.1</v>
      </c>
      <c r="G41" s="76">
        <f t="shared" si="2"/>
        <v>92.4</v>
      </c>
      <c r="H41" s="72"/>
      <c r="I41" s="8"/>
      <c r="J41" s="6"/>
    </row>
    <row r="42" spans="1:10" ht="24" customHeight="1">
      <c r="A42" s="41" t="s">
        <v>7</v>
      </c>
      <c r="B42" s="41"/>
      <c r="C42" s="38" t="s">
        <v>18</v>
      </c>
      <c r="D42" s="39" t="s">
        <v>85</v>
      </c>
      <c r="E42" s="20">
        <v>1375</v>
      </c>
      <c r="F42" s="40">
        <v>1.1</v>
      </c>
      <c r="G42" s="76">
        <f t="shared" si="2"/>
        <v>1512.5000000000002</v>
      </c>
      <c r="H42" s="72"/>
      <c r="I42" s="8"/>
      <c r="J42" s="6"/>
    </row>
    <row r="43" spans="1:13" ht="24" customHeight="1">
      <c r="A43" s="41" t="s">
        <v>42</v>
      </c>
      <c r="B43" s="57"/>
      <c r="C43" s="38" t="s">
        <v>105</v>
      </c>
      <c r="D43" s="39" t="s">
        <v>106</v>
      </c>
      <c r="E43" s="20">
        <v>50</v>
      </c>
      <c r="F43" s="40">
        <v>1.1</v>
      </c>
      <c r="G43" s="76">
        <f t="shared" si="2"/>
        <v>55.00000000000001</v>
      </c>
      <c r="H43" s="72"/>
      <c r="I43" s="4"/>
      <c r="J43" s="2"/>
      <c r="K43" s="3"/>
      <c r="L43" s="3"/>
      <c r="M43" s="3"/>
    </row>
    <row r="44" spans="1:13" ht="12">
      <c r="A44" s="18"/>
      <c r="B44" s="17"/>
      <c r="C44" s="17"/>
      <c r="D44" s="31"/>
      <c r="E44" s="8"/>
      <c r="F44" s="19"/>
      <c r="G44" s="67"/>
      <c r="H44" s="73"/>
      <c r="I44" s="1"/>
      <c r="J44" s="2"/>
      <c r="K44" s="3"/>
      <c r="L44" s="3"/>
      <c r="M44" s="3"/>
    </row>
    <row r="45" spans="1:10" ht="12">
      <c r="A45" s="18">
        <v>4</v>
      </c>
      <c r="B45" s="18"/>
      <c r="C45" s="18" t="s">
        <v>52</v>
      </c>
      <c r="D45" s="31"/>
      <c r="E45" s="8"/>
      <c r="F45" s="19"/>
      <c r="G45" s="67"/>
      <c r="H45" s="71"/>
      <c r="I45" s="5"/>
      <c r="J45" s="6"/>
    </row>
    <row r="46" spans="1:10" ht="24">
      <c r="A46" s="41" t="s">
        <v>1</v>
      </c>
      <c r="B46" s="57"/>
      <c r="C46" s="38" t="s">
        <v>19</v>
      </c>
      <c r="D46" s="39" t="s">
        <v>5</v>
      </c>
      <c r="E46" s="20">
        <v>52</v>
      </c>
      <c r="F46" s="40">
        <v>1.1</v>
      </c>
      <c r="G46" s="76">
        <f>E46*F46</f>
        <v>57.2</v>
      </c>
      <c r="H46" s="72"/>
      <c r="I46" s="8"/>
      <c r="J46" s="6"/>
    </row>
    <row r="47" spans="1:10" ht="24">
      <c r="A47" s="41" t="s">
        <v>2</v>
      </c>
      <c r="B47" s="57"/>
      <c r="C47" s="38" t="s">
        <v>20</v>
      </c>
      <c r="D47" s="39" t="s">
        <v>106</v>
      </c>
      <c r="E47" s="20">
        <v>19</v>
      </c>
      <c r="F47" s="40">
        <v>1.1</v>
      </c>
      <c r="G47" s="76">
        <f>E47*F47</f>
        <v>20.900000000000002</v>
      </c>
      <c r="H47" s="72"/>
      <c r="I47" s="8"/>
      <c r="J47" s="6"/>
    </row>
    <row r="48" spans="1:10" ht="12">
      <c r="A48" s="18"/>
      <c r="B48" s="17"/>
      <c r="C48" s="17"/>
      <c r="D48" s="31"/>
      <c r="E48" s="8"/>
      <c r="F48" s="19"/>
      <c r="G48" s="67"/>
      <c r="H48" s="71"/>
      <c r="I48" s="5"/>
      <c r="J48" s="6"/>
    </row>
    <row r="49" spans="1:10" ht="12" customHeight="1">
      <c r="A49" s="18">
        <v>5</v>
      </c>
      <c r="B49" s="18"/>
      <c r="C49" s="18" t="s">
        <v>53</v>
      </c>
      <c r="D49" s="31"/>
      <c r="E49" s="8"/>
      <c r="F49" s="19"/>
      <c r="G49" s="67"/>
      <c r="H49" s="71"/>
      <c r="I49" s="5"/>
      <c r="J49" s="6"/>
    </row>
    <row r="50" spans="1:10" ht="24.75" customHeight="1">
      <c r="A50" s="41" t="s">
        <v>1</v>
      </c>
      <c r="B50" s="45"/>
      <c r="C50" s="38" t="s">
        <v>21</v>
      </c>
      <c r="D50" s="39" t="s">
        <v>34</v>
      </c>
      <c r="E50" s="20">
        <v>115</v>
      </c>
      <c r="F50" s="40">
        <v>1.1</v>
      </c>
      <c r="G50" s="76">
        <f>E50*F50</f>
        <v>126.50000000000001</v>
      </c>
      <c r="H50" s="72"/>
      <c r="I50" s="8"/>
      <c r="J50" s="6"/>
    </row>
    <row r="51" spans="1:10" ht="23.25" customHeight="1">
      <c r="A51" s="41" t="s">
        <v>2</v>
      </c>
      <c r="B51" s="45"/>
      <c r="C51" s="38" t="s">
        <v>22</v>
      </c>
      <c r="D51" s="39" t="s">
        <v>34</v>
      </c>
      <c r="E51" s="20">
        <v>126</v>
      </c>
      <c r="F51" s="40">
        <v>1.1</v>
      </c>
      <c r="G51" s="76">
        <f>E51*F51</f>
        <v>138.60000000000002</v>
      </c>
      <c r="H51" s="72"/>
      <c r="I51" s="8"/>
      <c r="J51" s="6"/>
    </row>
    <row r="52" spans="1:10" ht="23.25" customHeight="1">
      <c r="A52" s="41" t="s">
        <v>3</v>
      </c>
      <c r="B52" s="45"/>
      <c r="C52" s="38" t="s">
        <v>23</v>
      </c>
      <c r="D52" s="39" t="s">
        <v>34</v>
      </c>
      <c r="E52" s="20">
        <v>105</v>
      </c>
      <c r="F52" s="40">
        <v>1.1</v>
      </c>
      <c r="G52" s="76">
        <f>E52*F52</f>
        <v>115.50000000000001</v>
      </c>
      <c r="H52" s="72"/>
      <c r="I52" s="8"/>
      <c r="J52" s="6"/>
    </row>
    <row r="53" spans="1:13" ht="23.25" customHeight="1">
      <c r="A53" s="41" t="s">
        <v>4</v>
      </c>
      <c r="B53" s="45"/>
      <c r="C53" s="38" t="s">
        <v>37</v>
      </c>
      <c r="D53" s="39" t="s">
        <v>0</v>
      </c>
      <c r="E53" s="20">
        <v>185</v>
      </c>
      <c r="F53" s="40">
        <v>1.1</v>
      </c>
      <c r="G53" s="76">
        <f>E53*F53</f>
        <v>203.50000000000003</v>
      </c>
      <c r="H53" s="72"/>
      <c r="I53" s="10"/>
      <c r="J53" s="11"/>
      <c r="K53" s="12"/>
      <c r="L53" s="12"/>
      <c r="M53" s="12"/>
    </row>
    <row r="54" spans="1:13" ht="12.75" customHeight="1">
      <c r="A54" s="41"/>
      <c r="B54" s="41"/>
      <c r="C54" s="42"/>
      <c r="D54" s="80"/>
      <c r="E54" s="81"/>
      <c r="F54" s="82"/>
      <c r="G54" s="83"/>
      <c r="H54" s="84"/>
      <c r="I54" s="10"/>
      <c r="J54" s="11"/>
      <c r="K54" s="12"/>
      <c r="L54" s="12"/>
      <c r="M54" s="12"/>
    </row>
    <row r="55" spans="1:10" ht="23.25" customHeight="1">
      <c r="A55" s="41">
        <v>6</v>
      </c>
      <c r="B55" s="45"/>
      <c r="C55" s="38" t="s">
        <v>36</v>
      </c>
      <c r="D55" s="39" t="s">
        <v>0</v>
      </c>
      <c r="E55" s="20">
        <v>173</v>
      </c>
      <c r="F55" s="40">
        <v>1.1</v>
      </c>
      <c r="G55" s="76">
        <f>E55*F55</f>
        <v>190.3</v>
      </c>
      <c r="H55" s="72"/>
      <c r="I55" s="8"/>
      <c r="J55" s="6"/>
    </row>
    <row r="56" spans="1:10" ht="12">
      <c r="A56" s="18"/>
      <c r="B56" s="17"/>
      <c r="C56" s="26"/>
      <c r="D56" s="34"/>
      <c r="E56" s="8"/>
      <c r="F56" s="19"/>
      <c r="G56" s="67"/>
      <c r="H56" s="71"/>
      <c r="I56" s="5"/>
      <c r="J56" s="6"/>
    </row>
    <row r="57" spans="1:13" ht="12">
      <c r="A57" s="18">
        <v>7</v>
      </c>
      <c r="B57" s="18"/>
      <c r="C57" s="18" t="s">
        <v>54</v>
      </c>
      <c r="D57" s="31"/>
      <c r="E57" s="8"/>
      <c r="F57" s="19"/>
      <c r="G57" s="67"/>
      <c r="H57" s="74"/>
      <c r="I57" s="13"/>
      <c r="J57" s="14"/>
      <c r="K57" s="15"/>
      <c r="L57" s="15"/>
      <c r="M57" s="15"/>
    </row>
    <row r="58" spans="1:10" ht="24" customHeight="1">
      <c r="A58" s="41" t="s">
        <v>1</v>
      </c>
      <c r="B58" s="45"/>
      <c r="C58" s="38" t="s">
        <v>24</v>
      </c>
      <c r="D58" s="39" t="s">
        <v>5</v>
      </c>
      <c r="E58" s="20">
        <v>53</v>
      </c>
      <c r="F58" s="40">
        <v>1.1</v>
      </c>
      <c r="G58" s="76">
        <f>E58*F58</f>
        <v>58.300000000000004</v>
      </c>
      <c r="H58" s="72"/>
      <c r="I58" s="8"/>
      <c r="J58" s="6"/>
    </row>
    <row r="59" spans="1:10" ht="24" customHeight="1">
      <c r="A59" s="41" t="s">
        <v>2</v>
      </c>
      <c r="B59" s="45"/>
      <c r="C59" s="38" t="s">
        <v>22</v>
      </c>
      <c r="D59" s="39" t="s">
        <v>5</v>
      </c>
      <c r="E59" s="20">
        <v>53</v>
      </c>
      <c r="F59" s="40">
        <v>1.1</v>
      </c>
      <c r="G59" s="76">
        <f>E59*F59</f>
        <v>58.300000000000004</v>
      </c>
      <c r="H59" s="72"/>
      <c r="I59" s="8"/>
      <c r="J59" s="6"/>
    </row>
    <row r="60" spans="1:10" ht="24" customHeight="1">
      <c r="A60" s="41" t="s">
        <v>3</v>
      </c>
      <c r="B60" s="45"/>
      <c r="C60" s="38" t="s">
        <v>25</v>
      </c>
      <c r="D60" s="39" t="s">
        <v>106</v>
      </c>
      <c r="E60" s="20">
        <v>88</v>
      </c>
      <c r="F60" s="40">
        <v>1.1</v>
      </c>
      <c r="G60" s="76">
        <f>E60*F60</f>
        <v>96.80000000000001</v>
      </c>
      <c r="H60" s="72"/>
      <c r="I60" s="8"/>
      <c r="J60" s="6"/>
    </row>
    <row r="61" spans="1:10" ht="24" customHeight="1">
      <c r="A61" s="41" t="s">
        <v>4</v>
      </c>
      <c r="B61" s="45"/>
      <c r="C61" s="38" t="s">
        <v>38</v>
      </c>
      <c r="D61" s="39" t="s">
        <v>106</v>
      </c>
      <c r="E61" s="20">
        <v>218</v>
      </c>
      <c r="F61" s="40">
        <v>1.1</v>
      </c>
      <c r="G61" s="76">
        <f>E61*F61</f>
        <v>239.8</v>
      </c>
      <c r="H61" s="72"/>
      <c r="I61" s="8"/>
      <c r="J61" s="6"/>
    </row>
    <row r="62" spans="1:10" ht="24" customHeight="1">
      <c r="A62" s="41" t="s">
        <v>6</v>
      </c>
      <c r="B62" s="45"/>
      <c r="C62" s="38" t="s">
        <v>60</v>
      </c>
      <c r="D62" s="39" t="s">
        <v>106</v>
      </c>
      <c r="E62" s="20">
        <v>188</v>
      </c>
      <c r="F62" s="40">
        <v>1.1</v>
      </c>
      <c r="G62" s="76">
        <f>E62*F62</f>
        <v>206.8</v>
      </c>
      <c r="H62" s="72"/>
      <c r="I62" s="8"/>
      <c r="J62" s="6"/>
    </row>
    <row r="63" spans="1:10" ht="12">
      <c r="A63" s="18"/>
      <c r="B63" s="17"/>
      <c r="C63" s="17"/>
      <c r="D63" s="31"/>
      <c r="E63" s="8"/>
      <c r="F63" s="19"/>
      <c r="G63" s="67"/>
      <c r="H63" s="71"/>
      <c r="I63" s="5"/>
      <c r="J63" s="6"/>
    </row>
    <row r="64" spans="1:10" ht="12">
      <c r="A64" s="18">
        <v>8</v>
      </c>
      <c r="B64" s="18"/>
      <c r="C64" s="18" t="s">
        <v>26</v>
      </c>
      <c r="D64" s="32"/>
      <c r="E64" s="8"/>
      <c r="F64" s="19"/>
      <c r="G64" s="67"/>
      <c r="H64" s="71"/>
      <c r="I64" s="5"/>
      <c r="J64" s="6"/>
    </row>
    <row r="65" spans="1:10" ht="24" customHeight="1">
      <c r="A65" s="41" t="s">
        <v>1</v>
      </c>
      <c r="B65" s="45"/>
      <c r="C65" s="38" t="s">
        <v>27</v>
      </c>
      <c r="D65" s="39" t="s">
        <v>5</v>
      </c>
      <c r="E65" s="20">
        <v>48</v>
      </c>
      <c r="F65" s="40">
        <v>1.1</v>
      </c>
      <c r="G65" s="76">
        <f>E65*F65</f>
        <v>52.800000000000004</v>
      </c>
      <c r="H65" s="72"/>
      <c r="I65" s="8"/>
      <c r="J65" s="6"/>
    </row>
    <row r="66" spans="1:13" ht="24" customHeight="1">
      <c r="A66" s="41" t="s">
        <v>2</v>
      </c>
      <c r="B66" s="45"/>
      <c r="C66" s="38" t="s">
        <v>76</v>
      </c>
      <c r="D66" s="39" t="s">
        <v>56</v>
      </c>
      <c r="E66" s="20">
        <v>37</v>
      </c>
      <c r="F66" s="40">
        <v>1.1</v>
      </c>
      <c r="G66" s="76">
        <f>E66*F66</f>
        <v>40.7</v>
      </c>
      <c r="H66" s="72"/>
      <c r="I66" s="10"/>
      <c r="J66" s="11"/>
      <c r="K66" s="12"/>
      <c r="L66" s="12"/>
      <c r="M66" s="12"/>
    </row>
    <row r="67" spans="1:10" ht="24" customHeight="1">
      <c r="A67" s="41" t="s">
        <v>3</v>
      </c>
      <c r="B67" s="45"/>
      <c r="C67" s="38" t="s">
        <v>28</v>
      </c>
      <c r="D67" s="39" t="s">
        <v>106</v>
      </c>
      <c r="E67" s="20">
        <v>35</v>
      </c>
      <c r="F67" s="40">
        <v>1.1</v>
      </c>
      <c r="G67" s="76">
        <f>E67*F67</f>
        <v>38.5</v>
      </c>
      <c r="H67" s="72"/>
      <c r="I67" s="8"/>
      <c r="J67" s="6"/>
    </row>
    <row r="68" spans="1:10" ht="12">
      <c r="A68" s="18"/>
      <c r="B68" s="17"/>
      <c r="C68" s="17"/>
      <c r="D68" s="31"/>
      <c r="E68" s="8"/>
      <c r="F68" s="19"/>
      <c r="G68" s="67"/>
      <c r="H68" s="71"/>
      <c r="I68" s="5"/>
      <c r="J68" s="6"/>
    </row>
    <row r="69" spans="1:10" ht="12">
      <c r="A69" s="18">
        <v>9</v>
      </c>
      <c r="B69" s="18"/>
      <c r="C69" s="18" t="s">
        <v>29</v>
      </c>
      <c r="D69" s="31"/>
      <c r="E69" s="8"/>
      <c r="F69" s="19"/>
      <c r="G69" s="67"/>
      <c r="H69" s="71"/>
      <c r="I69" s="5"/>
      <c r="J69" s="6"/>
    </row>
    <row r="70" spans="1:10" ht="24">
      <c r="A70" s="41" t="s">
        <v>1</v>
      </c>
      <c r="B70" s="45"/>
      <c r="C70" s="38" t="s">
        <v>31</v>
      </c>
      <c r="D70" s="39" t="s">
        <v>5</v>
      </c>
      <c r="E70" s="20">
        <v>75</v>
      </c>
      <c r="F70" s="40">
        <v>1.1</v>
      </c>
      <c r="G70" s="76">
        <f>E70*F70</f>
        <v>82.5</v>
      </c>
      <c r="H70" s="72"/>
      <c r="I70" s="8"/>
      <c r="J70" s="6"/>
    </row>
    <row r="71" spans="1:10" ht="24">
      <c r="A71" s="41" t="s">
        <v>2</v>
      </c>
      <c r="B71" s="45"/>
      <c r="C71" s="38" t="s">
        <v>30</v>
      </c>
      <c r="D71" s="39" t="s">
        <v>5</v>
      </c>
      <c r="E71" s="20">
        <v>78</v>
      </c>
      <c r="F71" s="40">
        <v>1.1</v>
      </c>
      <c r="G71" s="76">
        <f>E71*F71</f>
        <v>85.80000000000001</v>
      </c>
      <c r="H71" s="72"/>
      <c r="I71" s="8"/>
      <c r="J71" s="6"/>
    </row>
    <row r="72" spans="1:10" ht="12">
      <c r="A72" s="18"/>
      <c r="B72" s="17"/>
      <c r="C72" s="17"/>
      <c r="D72" s="31"/>
      <c r="E72" s="8"/>
      <c r="F72" s="19"/>
      <c r="G72" s="67"/>
      <c r="H72" s="71"/>
      <c r="I72" s="5"/>
      <c r="J72" s="6"/>
    </row>
    <row r="73" spans="1:10" ht="12">
      <c r="A73" s="18">
        <v>10</v>
      </c>
      <c r="B73" s="18"/>
      <c r="C73" s="18" t="s">
        <v>92</v>
      </c>
      <c r="D73" s="31"/>
      <c r="E73" s="8"/>
      <c r="F73" s="19"/>
      <c r="G73" s="67"/>
      <c r="H73" s="71"/>
      <c r="I73" s="5"/>
      <c r="J73" s="6"/>
    </row>
    <row r="74" spans="1:10" ht="24" customHeight="1">
      <c r="A74" s="41" t="s">
        <v>1</v>
      </c>
      <c r="B74" s="57"/>
      <c r="C74" s="38" t="s">
        <v>32</v>
      </c>
      <c r="D74" s="39" t="s">
        <v>5</v>
      </c>
      <c r="E74" s="20">
        <v>78</v>
      </c>
      <c r="F74" s="40">
        <v>1.1</v>
      </c>
      <c r="G74" s="76">
        <f>E74*F74</f>
        <v>85.80000000000001</v>
      </c>
      <c r="H74" s="72"/>
      <c r="I74" s="8"/>
      <c r="J74" s="6"/>
    </row>
    <row r="75" spans="1:10" ht="24" customHeight="1">
      <c r="A75" s="41" t="s">
        <v>2</v>
      </c>
      <c r="B75" s="57"/>
      <c r="C75" s="38" t="s">
        <v>32</v>
      </c>
      <c r="D75" s="50" t="s">
        <v>67</v>
      </c>
      <c r="E75" s="20">
        <f>+E74*8</f>
        <v>624</v>
      </c>
      <c r="F75" s="40">
        <v>1.1</v>
      </c>
      <c r="G75" s="76">
        <f>E75*F75</f>
        <v>686.4000000000001</v>
      </c>
      <c r="H75" s="72"/>
      <c r="I75" s="8"/>
      <c r="J75" s="6"/>
    </row>
    <row r="76" spans="1:10" ht="24" customHeight="1">
      <c r="A76" s="41" t="s">
        <v>3</v>
      </c>
      <c r="B76" s="57"/>
      <c r="C76" s="38" t="s">
        <v>33</v>
      </c>
      <c r="D76" s="39" t="s">
        <v>5</v>
      </c>
      <c r="E76" s="20">
        <v>116</v>
      </c>
      <c r="F76" s="40">
        <v>1.1</v>
      </c>
      <c r="G76" s="76">
        <f>E76*F76</f>
        <v>127.60000000000001</v>
      </c>
      <c r="H76" s="72"/>
      <c r="I76" s="8"/>
      <c r="J76" s="6"/>
    </row>
    <row r="77" spans="1:10" ht="24" customHeight="1">
      <c r="A77" s="41" t="s">
        <v>4</v>
      </c>
      <c r="B77" s="57"/>
      <c r="C77" s="38" t="s">
        <v>33</v>
      </c>
      <c r="D77" s="50" t="s">
        <v>67</v>
      </c>
      <c r="E77" s="20">
        <f>+E76*8</f>
        <v>928</v>
      </c>
      <c r="F77" s="40">
        <v>1.1</v>
      </c>
      <c r="G77" s="76">
        <f>E77*F77</f>
        <v>1020.8000000000001</v>
      </c>
      <c r="H77" s="72"/>
      <c r="I77" s="8"/>
      <c r="J77" s="6"/>
    </row>
    <row r="78" spans="1:10" ht="24" customHeight="1">
      <c r="A78" s="41" t="s">
        <v>6</v>
      </c>
      <c r="B78" s="57"/>
      <c r="C78" s="38" t="s">
        <v>87</v>
      </c>
      <c r="D78" s="50" t="s">
        <v>5</v>
      </c>
      <c r="E78" s="20"/>
      <c r="F78" s="40"/>
      <c r="G78" s="76">
        <v>36</v>
      </c>
      <c r="H78" s="72"/>
      <c r="I78" s="8"/>
      <c r="J78" s="6"/>
    </row>
    <row r="79" spans="1:10" ht="24" customHeight="1">
      <c r="A79" s="41" t="s">
        <v>7</v>
      </c>
      <c r="B79" s="57"/>
      <c r="C79" s="38" t="s">
        <v>87</v>
      </c>
      <c r="D79" s="50" t="s">
        <v>67</v>
      </c>
      <c r="E79" s="20"/>
      <c r="F79" s="40"/>
      <c r="G79" s="76">
        <v>288</v>
      </c>
      <c r="H79" s="72"/>
      <c r="I79" s="8"/>
      <c r="J79" s="6"/>
    </row>
    <row r="80" spans="1:10" ht="24" customHeight="1">
      <c r="A80" s="85" t="s">
        <v>42</v>
      </c>
      <c r="B80" s="57"/>
      <c r="C80" s="38" t="s">
        <v>69</v>
      </c>
      <c r="D80" s="39" t="s">
        <v>5</v>
      </c>
      <c r="E80" s="20"/>
      <c r="F80" s="40"/>
      <c r="G80" s="76">
        <v>90</v>
      </c>
      <c r="H80" s="72"/>
      <c r="I80" s="8"/>
      <c r="J80" s="6"/>
    </row>
    <row r="81" spans="1:10" ht="24" customHeight="1">
      <c r="A81" s="85" t="s">
        <v>40</v>
      </c>
      <c r="B81" s="57"/>
      <c r="C81" s="38" t="s">
        <v>69</v>
      </c>
      <c r="D81" s="39" t="s">
        <v>62</v>
      </c>
      <c r="E81" s="20"/>
      <c r="F81" s="40"/>
      <c r="G81" s="76">
        <v>360</v>
      </c>
      <c r="H81" s="72"/>
      <c r="I81" s="8"/>
      <c r="J81" s="6"/>
    </row>
    <row r="82" spans="1:10" ht="24" customHeight="1">
      <c r="A82" s="85" t="s">
        <v>43</v>
      </c>
      <c r="B82" s="57"/>
      <c r="C82" s="38" t="s">
        <v>69</v>
      </c>
      <c r="D82" s="39" t="s">
        <v>67</v>
      </c>
      <c r="E82" s="20"/>
      <c r="F82" s="40"/>
      <c r="G82" s="76">
        <v>720</v>
      </c>
      <c r="H82" s="72"/>
      <c r="I82" s="8"/>
      <c r="J82" s="6"/>
    </row>
    <row r="83" spans="1:8" ht="24" customHeight="1">
      <c r="A83" s="85" t="s">
        <v>45</v>
      </c>
      <c r="B83" s="48"/>
      <c r="C83" s="51" t="s">
        <v>48</v>
      </c>
      <c r="D83" s="50" t="s">
        <v>5</v>
      </c>
      <c r="E83" s="20"/>
      <c r="F83" s="40"/>
      <c r="G83" s="76">
        <v>140</v>
      </c>
      <c r="H83" s="72"/>
    </row>
    <row r="84" spans="1:8" ht="24" customHeight="1">
      <c r="A84" s="86" t="s">
        <v>57</v>
      </c>
      <c r="B84" s="48"/>
      <c r="C84" s="51" t="s">
        <v>59</v>
      </c>
      <c r="D84" s="50" t="s">
        <v>106</v>
      </c>
      <c r="E84" s="20"/>
      <c r="F84" s="40"/>
      <c r="G84" s="76">
        <v>78</v>
      </c>
      <c r="H84" s="72"/>
    </row>
    <row r="85" spans="1:8" ht="38.25" customHeight="1">
      <c r="A85" s="85" t="s">
        <v>63</v>
      </c>
      <c r="B85" s="48"/>
      <c r="C85" s="52" t="s">
        <v>61</v>
      </c>
      <c r="D85" s="50" t="s">
        <v>67</v>
      </c>
      <c r="E85" s="20">
        <v>2650</v>
      </c>
      <c r="F85" s="20"/>
      <c r="G85" s="77">
        <v>3700</v>
      </c>
      <c r="H85" s="72"/>
    </row>
    <row r="86" spans="1:8" ht="24">
      <c r="A86" s="85" t="s">
        <v>70</v>
      </c>
      <c r="B86" s="48"/>
      <c r="C86" s="52" t="s">
        <v>93</v>
      </c>
      <c r="D86" s="53" t="s">
        <v>67</v>
      </c>
      <c r="E86" s="20">
        <f>563*3</f>
        <v>1689</v>
      </c>
      <c r="F86" s="20"/>
      <c r="G86" s="78">
        <v>1689</v>
      </c>
      <c r="H86" s="72"/>
    </row>
    <row r="87" spans="1:8" ht="24">
      <c r="A87" s="85" t="s">
        <v>71</v>
      </c>
      <c r="B87" s="48"/>
      <c r="C87" s="52" t="s">
        <v>94</v>
      </c>
      <c r="D87" s="53" t="s">
        <v>67</v>
      </c>
      <c r="E87" s="20">
        <f>(6250+5000)/2</f>
        <v>5625</v>
      </c>
      <c r="F87" s="20"/>
      <c r="G87" s="78">
        <v>5625</v>
      </c>
      <c r="H87" s="72"/>
    </row>
    <row r="88" spans="1:8" ht="24" customHeight="1">
      <c r="A88" s="85" t="s">
        <v>72</v>
      </c>
      <c r="B88" s="48"/>
      <c r="C88" s="52" t="s">
        <v>68</v>
      </c>
      <c r="D88" s="39" t="s">
        <v>5</v>
      </c>
      <c r="E88" s="20"/>
      <c r="F88" s="20"/>
      <c r="G88" s="78">
        <v>105</v>
      </c>
      <c r="H88" s="72"/>
    </row>
    <row r="89" spans="1:8" ht="24" customHeight="1">
      <c r="A89" s="85" t="s">
        <v>73</v>
      </c>
      <c r="B89" s="48"/>
      <c r="C89" s="52" t="s">
        <v>68</v>
      </c>
      <c r="D89" s="39" t="s">
        <v>62</v>
      </c>
      <c r="E89" s="20"/>
      <c r="F89" s="20"/>
      <c r="G89" s="78">
        <v>420</v>
      </c>
      <c r="H89" s="72"/>
    </row>
    <row r="90" spans="1:8" ht="24" customHeight="1">
      <c r="A90" s="85" t="s">
        <v>74</v>
      </c>
      <c r="B90" s="48"/>
      <c r="C90" s="52" t="s">
        <v>68</v>
      </c>
      <c r="D90" s="39" t="s">
        <v>67</v>
      </c>
      <c r="E90" s="20"/>
      <c r="F90" s="20"/>
      <c r="G90" s="78">
        <v>840</v>
      </c>
      <c r="H90" s="72"/>
    </row>
    <row r="91" spans="1:8" ht="24" customHeight="1">
      <c r="A91" s="85" t="s">
        <v>75</v>
      </c>
      <c r="B91" s="48"/>
      <c r="C91" s="52" t="s">
        <v>86</v>
      </c>
      <c r="D91" s="50" t="s">
        <v>106</v>
      </c>
      <c r="E91" s="20"/>
      <c r="F91" s="20"/>
      <c r="G91" s="78" t="s">
        <v>100</v>
      </c>
      <c r="H91" s="75"/>
    </row>
    <row r="92" spans="1:8" s="9" customFormat="1" ht="13.5" customHeight="1">
      <c r="A92" s="61"/>
      <c r="B92" s="62"/>
      <c r="C92" s="60"/>
      <c r="D92" s="33"/>
      <c r="E92" s="62"/>
      <c r="F92" s="63"/>
      <c r="G92" s="65"/>
      <c r="H92" s="64"/>
    </row>
    <row r="93" spans="1:6" ht="12">
      <c r="A93" s="24" t="s">
        <v>65</v>
      </c>
      <c r="B93" s="24"/>
      <c r="C93" s="27" t="s">
        <v>66</v>
      </c>
      <c r="D93" s="35"/>
      <c r="E93" s="8"/>
      <c r="F93" s="8"/>
    </row>
    <row r="94" spans="1:6" ht="12">
      <c r="A94" s="24"/>
      <c r="B94" s="24"/>
      <c r="C94" s="27"/>
      <c r="D94" s="35"/>
      <c r="E94" s="8"/>
      <c r="F94" s="8"/>
    </row>
    <row r="95" spans="5:6" ht="12">
      <c r="E95" s="8"/>
      <c r="F95" s="8"/>
    </row>
    <row r="96" ht="12">
      <c r="D96" s="37"/>
    </row>
    <row r="98" ht="12">
      <c r="D98" s="37"/>
    </row>
    <row r="99" ht="12">
      <c r="D99" s="37"/>
    </row>
  </sheetData>
  <sheetProtection password="C6D7" sheet="1"/>
  <mergeCells count="1">
    <mergeCell ref="A1:H1"/>
  </mergeCells>
  <printOptions gridLines="1" horizontalCentered="1"/>
  <pageMargins left="0.45" right="0.45" top="0.75" bottom="0.5" header="0.3" footer="0.3"/>
  <pageSetup horizontalDpi="600" verticalDpi="600" orientation="portrait" paperSize="5" scale="90" r:id="rId1"/>
  <headerFooter>
    <oddHeader>&amp;C&amp;"-,Bold"&amp;12  Contract Award Schedule
Exhibit B #09PSX0333</oddHeader>
    <oddFooter>&amp;L&amp;6Award Schedule March 1,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andersonpa</dc:creator>
  <cp:keywords/>
  <dc:description/>
  <cp:lastModifiedBy>Hunter, Peter</cp:lastModifiedBy>
  <cp:lastPrinted>2019-04-05T17:11:45Z</cp:lastPrinted>
  <dcterms:created xsi:type="dcterms:W3CDTF">2010-02-23T13:56:31Z</dcterms:created>
  <dcterms:modified xsi:type="dcterms:W3CDTF">2020-01-16T14:42:36Z</dcterms:modified>
  <cp:category/>
  <cp:version/>
  <cp:contentType/>
  <cp:contentStatus/>
</cp:coreProperties>
</file>