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defaultThemeVersion="124226"/>
  <mc:AlternateContent xmlns:mc="http://schemas.openxmlformats.org/markup-compatibility/2006">
    <mc:Choice Requires="x15">
      <x15ac:absPath xmlns:x15ac="http://schemas.microsoft.com/office/spreadsheetml/2010/11/ac" url="G:\Procurement\HotDocs 11 HD Documents\018_Bids and RFP Documents\018_0050\RFP Documents\"/>
    </mc:Choice>
  </mc:AlternateContent>
  <bookViews>
    <workbookView xWindow="0" yWindow="30" windowWidth="9750" windowHeight="2805" tabRatio="888"/>
  </bookViews>
  <sheets>
    <sheet name="Project Costs" sheetId="126" r:id="rId1"/>
    <sheet name="Payment Milestone Schedule" sheetId="130" r:id="rId2"/>
  </sheets>
  <calcPr calcId="152511"/>
</workbook>
</file>

<file path=xl/calcChain.xml><?xml version="1.0" encoding="utf-8"?>
<calcChain xmlns="http://schemas.openxmlformats.org/spreadsheetml/2006/main">
  <c r="K136" i="126" l="1"/>
  <c r="M136" i="126" s="1"/>
  <c r="H136" i="126"/>
  <c r="E56" i="126"/>
  <c r="E57" i="126"/>
  <c r="E58" i="126"/>
  <c r="E55" i="126"/>
  <c r="E54" i="126"/>
  <c r="K41" i="126" l="1"/>
  <c r="H41" i="126"/>
  <c r="M41" i="126" l="1"/>
  <c r="M150" i="126"/>
  <c r="M149" i="126"/>
  <c r="M148" i="126"/>
  <c r="M147" i="126"/>
  <c r="M146" i="126"/>
  <c r="M145" i="126"/>
  <c r="K133" i="126"/>
  <c r="K134" i="126"/>
  <c r="K135" i="126"/>
  <c r="H133" i="126"/>
  <c r="M133" i="126" s="1"/>
  <c r="H134" i="126"/>
  <c r="M134" i="126" s="1"/>
  <c r="H135" i="126"/>
  <c r="M135" i="126" s="1"/>
  <c r="K132" i="126"/>
  <c r="H132" i="126"/>
  <c r="K115" i="126"/>
  <c r="K116" i="126"/>
  <c r="K117" i="126"/>
  <c r="K118" i="126"/>
  <c r="H115" i="126"/>
  <c r="M115" i="126" s="1"/>
  <c r="H116" i="126"/>
  <c r="M116" i="126" s="1"/>
  <c r="H117" i="126"/>
  <c r="M117" i="126" s="1"/>
  <c r="H118" i="126"/>
  <c r="M118" i="126" s="1"/>
  <c r="K114" i="126"/>
  <c r="H114" i="126"/>
  <c r="K106" i="126"/>
  <c r="H106" i="126"/>
  <c r="K105" i="126"/>
  <c r="H105" i="126"/>
  <c r="K104" i="126"/>
  <c r="H104" i="126"/>
  <c r="K103" i="126"/>
  <c r="H103" i="126"/>
  <c r="K102" i="126"/>
  <c r="H102" i="126"/>
  <c r="K67" i="126"/>
  <c r="K68" i="126"/>
  <c r="K69" i="126"/>
  <c r="K70" i="126"/>
  <c r="K71" i="126"/>
  <c r="K72" i="126"/>
  <c r="K73" i="126"/>
  <c r="K74" i="126"/>
  <c r="K75" i="126"/>
  <c r="K76" i="126"/>
  <c r="K77" i="126"/>
  <c r="K78" i="126"/>
  <c r="K79" i="126"/>
  <c r="K80" i="126"/>
  <c r="K81" i="126"/>
  <c r="K82" i="126"/>
  <c r="K83" i="126"/>
  <c r="K84" i="126"/>
  <c r="K85" i="126"/>
  <c r="K86" i="126"/>
  <c r="K87" i="126"/>
  <c r="K88" i="126"/>
  <c r="K89" i="126"/>
  <c r="K90" i="126"/>
  <c r="K91" i="126"/>
  <c r="K92" i="126"/>
  <c r="K93" i="126"/>
  <c r="K94" i="126"/>
  <c r="H67" i="126"/>
  <c r="M67" i="126" s="1"/>
  <c r="H68" i="126"/>
  <c r="M68" i="126" s="1"/>
  <c r="H69" i="126"/>
  <c r="M69" i="126" s="1"/>
  <c r="H70" i="126"/>
  <c r="M70" i="126" s="1"/>
  <c r="H71" i="126"/>
  <c r="M71" i="126" s="1"/>
  <c r="H72" i="126"/>
  <c r="M72" i="126" s="1"/>
  <c r="H73" i="126"/>
  <c r="M73" i="126" s="1"/>
  <c r="H74" i="126"/>
  <c r="M74" i="126" s="1"/>
  <c r="H75" i="126"/>
  <c r="M75" i="126" s="1"/>
  <c r="H76" i="126"/>
  <c r="M76" i="126" s="1"/>
  <c r="H77" i="126"/>
  <c r="M77" i="126" s="1"/>
  <c r="H78" i="126"/>
  <c r="M78" i="126" s="1"/>
  <c r="H79" i="126"/>
  <c r="M79" i="126" s="1"/>
  <c r="H80" i="126"/>
  <c r="M80" i="126" s="1"/>
  <c r="H81" i="126"/>
  <c r="M81" i="126" s="1"/>
  <c r="H82" i="126"/>
  <c r="M82" i="126" s="1"/>
  <c r="H83" i="126"/>
  <c r="M83" i="126" s="1"/>
  <c r="H84" i="126"/>
  <c r="M84" i="126" s="1"/>
  <c r="H85" i="126"/>
  <c r="M85" i="126" s="1"/>
  <c r="H86" i="126"/>
  <c r="H87" i="126"/>
  <c r="H88" i="126"/>
  <c r="H89" i="126"/>
  <c r="H90" i="126"/>
  <c r="E94" i="126"/>
  <c r="H94" i="126" s="1"/>
  <c r="E93" i="126"/>
  <c r="H93" i="126" s="1"/>
  <c r="E92" i="126"/>
  <c r="H92" i="126" s="1"/>
  <c r="E91" i="126"/>
  <c r="H91" i="126" s="1"/>
  <c r="K66" i="126"/>
  <c r="H66" i="126"/>
  <c r="H55" i="126"/>
  <c r="K55" i="126"/>
  <c r="H56" i="126"/>
  <c r="K56" i="126"/>
  <c r="H57" i="126"/>
  <c r="K57" i="126"/>
  <c r="H58" i="126"/>
  <c r="K58" i="126"/>
  <c r="H54" i="126"/>
  <c r="K54" i="126"/>
  <c r="K39" i="126"/>
  <c r="K40" i="126"/>
  <c r="K42" i="126"/>
  <c r="K43" i="126"/>
  <c r="K44" i="126"/>
  <c r="K45" i="126"/>
  <c r="K46" i="126"/>
  <c r="H39" i="126"/>
  <c r="H40" i="126"/>
  <c r="H42" i="126"/>
  <c r="H43" i="126"/>
  <c r="H44" i="126"/>
  <c r="H45" i="126"/>
  <c r="H46" i="126"/>
  <c r="K37" i="126"/>
  <c r="H37" i="126"/>
  <c r="K38" i="126"/>
  <c r="H38" i="126"/>
  <c r="K24" i="126"/>
  <c r="K25" i="126"/>
  <c r="K26" i="126"/>
  <c r="K27" i="126"/>
  <c r="K28" i="126"/>
  <c r="K29" i="126"/>
  <c r="H24" i="126"/>
  <c r="H25" i="126"/>
  <c r="H26" i="126"/>
  <c r="H27" i="126"/>
  <c r="H28" i="126"/>
  <c r="H29" i="126"/>
  <c r="M27" i="126" l="1"/>
  <c r="M132" i="126"/>
  <c r="M26" i="126"/>
  <c r="M29" i="126"/>
  <c r="M25" i="126"/>
  <c r="M28" i="126"/>
  <c r="M24" i="126"/>
  <c r="M103" i="126"/>
  <c r="M105" i="126"/>
  <c r="M114" i="126"/>
  <c r="M120" i="126" s="1"/>
  <c r="M37" i="126"/>
  <c r="M102" i="126"/>
  <c r="M104" i="126"/>
  <c r="M106" i="126"/>
  <c r="M91" i="126"/>
  <c r="M93" i="126"/>
  <c r="M39" i="126"/>
  <c r="M38" i="126"/>
  <c r="M46" i="126"/>
  <c r="M42" i="126"/>
  <c r="M66" i="126"/>
  <c r="M92" i="126"/>
  <c r="M94" i="126"/>
  <c r="M40" i="126"/>
  <c r="M43" i="126"/>
  <c r="M45" i="126"/>
  <c r="M44" i="126"/>
  <c r="M58" i="126"/>
  <c r="M56" i="126"/>
  <c r="M57" i="126"/>
  <c r="M55" i="126"/>
  <c r="M54" i="126"/>
  <c r="M31" i="126" l="1"/>
  <c r="M108" i="126"/>
  <c r="M96" i="126"/>
  <c r="M60" i="126"/>
  <c r="M48" i="126"/>
  <c r="M123" i="126" l="1"/>
</calcChain>
</file>

<file path=xl/sharedStrings.xml><?xml version="1.0" encoding="utf-8"?>
<sst xmlns="http://schemas.openxmlformats.org/spreadsheetml/2006/main" count="404" uniqueCount="228">
  <si>
    <t>UNIT</t>
  </si>
  <si>
    <t>QTY</t>
  </si>
  <si>
    <t>TOTAL PRICE</t>
  </si>
  <si>
    <t>EA</t>
  </si>
  <si>
    <t>LS</t>
  </si>
  <si>
    <t>Training</t>
  </si>
  <si>
    <t>STATE OF CONNECTICUT DEPARTMENT OF TRANSPORTATION</t>
  </si>
  <si>
    <t>WORK/ITEM DESCRIPTION</t>
  </si>
  <si>
    <t>ITEM NO.</t>
  </si>
  <si>
    <t>BY:</t>
  </si>
  <si>
    <t>PRICE PROPOSAL TEMPLATE</t>
  </si>
  <si>
    <t>SPARES</t>
  </si>
  <si>
    <t>EQUIP. COST</t>
  </si>
  <si>
    <t>UNIT COST</t>
  </si>
  <si>
    <t>TOTAL MATERIAL COST</t>
  </si>
  <si>
    <t>MATERIAL</t>
  </si>
  <si>
    <t>HOURS</t>
  </si>
  <si>
    <t>AVG. RATE</t>
  </si>
  <si>
    <t>TOTAL LABOR COST</t>
  </si>
  <si>
    <t>NOTES</t>
  </si>
  <si>
    <t>DATE:</t>
  </si>
  <si>
    <t>LABOR</t>
  </si>
  <si>
    <t>EQUIPMENT</t>
  </si>
  <si>
    <t>LABOR CLASSIFICATION</t>
  </si>
  <si>
    <t>Software Engineer</t>
  </si>
  <si>
    <t>Software Developer</t>
  </si>
  <si>
    <t>IT Technician</t>
  </si>
  <si>
    <t>DESCRIPTION</t>
  </si>
  <si>
    <t>HOURLY RATE</t>
  </si>
  <si>
    <t>Services related to configuration of software in response to changing business rules and preferences.</t>
  </si>
  <si>
    <t>Services related to the development of software customizations that enhance the original software offerings provided as part of this project.</t>
  </si>
  <si>
    <t>OPTIONAL WORK</t>
  </si>
  <si>
    <t>MATERIAL COSTS</t>
  </si>
  <si>
    <t>LABOR COSTS</t>
  </si>
  <si>
    <t>EQUIPMENT COSTS</t>
  </si>
  <si>
    <t>BUREAU OF HIGHWAY OPERATIONS</t>
  </si>
  <si>
    <t>STATE PROJECT NO. 170-3459</t>
  </si>
  <si>
    <t>FEDERAL AID PROJECT NO. 000T (060)</t>
  </si>
  <si>
    <t>STATEWIDE</t>
  </si>
  <si>
    <t>The Project Management Plan includes, among other material, the Master Schedule of Work and Quality Assurance Plan.</t>
  </si>
  <si>
    <t>The  System Design Document includes, among other material, the in-vehicle system architecture, product datasheets, communications plans, installation plans by vehicle make and model, user guides and sample reports, system hosting information, software and database descriptions, etc.</t>
  </si>
  <si>
    <t>The Test Plan shall include test setup, criteria, and test procedures for all tests included in the initial implementation period.</t>
  </si>
  <si>
    <t>The Training Plan should include all proposed training session information, sample training materials, training objectives, and training facility requirements.</t>
  </si>
  <si>
    <t>Communications Testing</t>
  </si>
  <si>
    <t>Mobilization</t>
  </si>
  <si>
    <t>Vehicle Prototype Test</t>
  </si>
  <si>
    <t>This item shall include all costs associated with providing updated User and Administration Manuals for all software and website features, functionality and reports.</t>
  </si>
  <si>
    <t>This cost shall include all costs associated with modification and customization of the Tracability Matrix, including linking all requirements to test plans and documenting demonstration that the requirement has been met.</t>
  </si>
  <si>
    <r>
      <t>TABLE 2: IMPLEMENTATION COSTS</t>
    </r>
    <r>
      <rPr>
        <sz val="10"/>
        <rFont val="Arial"/>
        <family val="2"/>
      </rPr>
      <t xml:space="preserve">:  The costs included in the table below shall incorporate costs for all relevant scope of services identified in the Technical Specifications.  Payment for these items shall be in accordance with the Milestone Payment Schedule included as part of this Price Proposal. </t>
    </r>
  </si>
  <si>
    <t>TOTAL IMPLEMENTATION COST</t>
  </si>
  <si>
    <t>This includes all costs associated with mobilization of personnel, material, and equipment to installation site.</t>
  </si>
  <si>
    <t>This includes all costs associated with testing and inspection of prototype vehicles, test documentation, and modifications to installation plans.</t>
  </si>
  <si>
    <t>This includes all costs associated with providing all required communications testing necessary to configure communications between WMTs and contractor-hosted central systems.</t>
  </si>
  <si>
    <t>TOTAL COMMUNICATIONS COST</t>
  </si>
  <si>
    <t>Monthly WMT Unlimited Cellular Data Plan, Year 2</t>
  </si>
  <si>
    <t>Monthly WMT Unlimited Cellular Data Plan, Year 3</t>
  </si>
  <si>
    <t>Monthly WMT Unlimited Cellular Data Plan, Year 4</t>
  </si>
  <si>
    <t>Monthly WMT Unlimited Cellular Data Plan, Year 5</t>
  </si>
  <si>
    <t>This assumes 652 WMT, 12 months, for Year 2</t>
  </si>
  <si>
    <t>This assumes 652 WMT, 12 months, for Year 3</t>
  </si>
  <si>
    <t>This assumes 652 WMT, 12 months, for Year 4</t>
  </si>
  <si>
    <t>This assumes 652 WMT, 12 months, for Year 5</t>
  </si>
  <si>
    <t>AVL/GPS Annual Licensing Fee, Year 1</t>
  </si>
  <si>
    <t>AVL/GPS Annual Licensing Fee, Year 2</t>
  </si>
  <si>
    <t>AVL/GPS Annual Licensing Fee, Year 3</t>
  </si>
  <si>
    <t>AVL/GPS Annual Licensing Fee, Year 4</t>
  </si>
  <si>
    <t>AVL/GPS Annual Licensing Fee, Year 5</t>
  </si>
  <si>
    <t>Monthly AVL/GPS Hosting Fee, Year 1</t>
  </si>
  <si>
    <t>Monthly AVL/GPS Hosting Fee, Year 2</t>
  </si>
  <si>
    <t>Monthly AVL/GPS Hosting Fee, Year 3</t>
  </si>
  <si>
    <t>Monthly AVL/GPS Hosting Fee, Year 4</t>
  </si>
  <si>
    <t>Monthly AVL/GPS Hosting Fee, Year 5</t>
  </si>
  <si>
    <t>MDSS Annual Licensing Fee, Year 1</t>
  </si>
  <si>
    <t>MDSS Annual Licensing Fee, Year 2</t>
  </si>
  <si>
    <t>MDSS Annual Licensing Fee, Year 3</t>
  </si>
  <si>
    <t>MDSS Annual Licensing Fee, Year 4</t>
  </si>
  <si>
    <t>MDSS Annual Licensing Fee, Year 5</t>
  </si>
  <si>
    <t>Monthly MDSS Hosting Fee, Year 1</t>
  </si>
  <si>
    <t>Monthly MDSS Hosting Fee, Year 2</t>
  </si>
  <si>
    <t>Monthly MDSS Hosting Fee, Year 3</t>
  </si>
  <si>
    <t>Monthly MDSS Hosting Fee, Year 4</t>
  </si>
  <si>
    <t>Monthly MDSS Hosting Fee, Year 5</t>
  </si>
  <si>
    <t>TOTAL SOFTWARE/WEBSITES COST</t>
  </si>
  <si>
    <r>
      <t>TABLE 4: SOFTWARE/WEBSITE COSTS</t>
    </r>
    <r>
      <rPr>
        <sz val="10"/>
        <rFont val="Arial"/>
        <family val="2"/>
      </rPr>
      <t xml:space="preserve">:  The costs included in the table below shall incorporate costs for all relevant scope of services identified in the Technical Specifications.  Payment for these items shall be in accordance with the Milestone Payment Schedule included as part of this Price Proposal. </t>
    </r>
  </si>
  <si>
    <t>Annual Maintenance and Technical Support, Year 1</t>
  </si>
  <si>
    <t>Annual Maintenance and Technical Support, Year 2</t>
  </si>
  <si>
    <t>Annual Maintenance and Technical Support, Year 3</t>
  </si>
  <si>
    <t>Annual Maintenance and Technical Support, Year 4</t>
  </si>
  <si>
    <t>Annual Maintenance and Technical Support, Year 5</t>
  </si>
  <si>
    <t>TOTAL MAINTENANCE AND TECHNICAL SUPPORT COST</t>
  </si>
  <si>
    <r>
      <t>TABLE 1: INITIATION &amp; DOCUMENTATION COSTS</t>
    </r>
    <r>
      <rPr>
        <sz val="10"/>
        <rFont val="Arial"/>
        <family val="2"/>
      </rPr>
      <t xml:space="preserve">:  The costs included in the table below shall incorporate costs for all relevant scope of services identified in the Technical Specifications.  Payment for these items shall be in accordance with the Milestone Payment Schedule included as part of this Price Proposal. </t>
    </r>
  </si>
  <si>
    <t>TOTAL INITIATION &amp; DOCUMENTATION COST</t>
  </si>
  <si>
    <t>Contractor Direct Expenses (Communications)</t>
  </si>
  <si>
    <t>Contractor Direct Expenses (Travel)</t>
  </si>
  <si>
    <t>Contractor Direct Expenses (Subsistence)</t>
  </si>
  <si>
    <t>Contractor Direct Expenses (Printing/reproduction)</t>
  </si>
  <si>
    <t>Contractor Direct Expenses (Miscellaneous)</t>
  </si>
  <si>
    <r>
      <t>TABLE 6: CONTRACTOR DIRECT EXPENSES</t>
    </r>
    <r>
      <rPr>
        <sz val="10"/>
        <rFont val="Arial"/>
        <family val="2"/>
      </rPr>
      <t>:  The costs included in the table below shall incorporate costs for all relevant scope of services identified in the Technical Specifications.  Payment for these items shall be in accordance with CTDOT's policies for reimbursement of direct expenses.  All direct expenses must receive pre-approval from the Department prior to expenses being incurred.  Contactor to provide detailed breakdown of Direct Expenses as an attachment to their Price Proposal</t>
    </r>
  </si>
  <si>
    <t>Contractor to note CTDOT caps on meal expenses.</t>
  </si>
  <si>
    <t>TOTAL DIRECT EXPENSE COST</t>
  </si>
  <si>
    <t>TOTAL OVERALL COST</t>
  </si>
  <si>
    <r>
      <rPr>
        <b/>
        <sz val="10"/>
        <rFont val="Arial"/>
        <family val="2"/>
      </rPr>
      <t>Option</t>
    </r>
    <r>
      <rPr>
        <sz val="10"/>
        <rFont val="Arial"/>
        <family val="2"/>
      </rPr>
      <t>: Additional Camera</t>
    </r>
  </si>
  <si>
    <r>
      <t>TABLE 7: OPTIONS COSTS</t>
    </r>
    <r>
      <rPr>
        <sz val="10"/>
        <rFont val="Arial"/>
        <family val="2"/>
      </rPr>
      <t>:  The Proposer shall provide detailed cost information for the options requested by the Department below.  The Proposer shall provide additional breakdown of cost information and cost assumptions for options in attachments to the Price Proposal.   The Proposer shall also include additional information on economies of scale and a price point breakdown for equipment in the quantities requested under this option as an attachment to their Price Proposal. Under no conditions should price information be included as part of the technical proposal.</t>
    </r>
  </si>
  <si>
    <r>
      <t xml:space="preserve">TABLE 8: LABOR RATES: </t>
    </r>
    <r>
      <rPr>
        <sz val="10"/>
        <rFont val="Arial"/>
        <family val="2"/>
      </rPr>
      <t>All labor rates shall meet prevailing wage requirements.  The Contractor will be allowed to exceed the annual escalation rate cap to meet prevailing wage minimums in future years. Please provide labor rates for the following classifications:</t>
    </r>
  </si>
  <si>
    <t>LABOR ITEM NO.</t>
  </si>
  <si>
    <t>Project Manager</t>
  </si>
  <si>
    <t>Administration/Support Personnel</t>
  </si>
  <si>
    <t>Services related to project management.</t>
  </si>
  <si>
    <t>Services related to administrative and technical support of the project.</t>
  </si>
  <si>
    <t>Services related to the installation, configuration, maintenance, and repair of all computer and communications equipment to support Contractor-hosted central systems.</t>
  </si>
  <si>
    <t>OPTION 1</t>
  </si>
  <si>
    <t>OPTION 2</t>
  </si>
  <si>
    <t>OPTION 3</t>
  </si>
  <si>
    <t>OPTION 4</t>
  </si>
  <si>
    <t xml:space="preserve">Beyond the 5-year maintenance and technical support period, the contractor shall guarantee that labor rates for these classifications provided as part of this contract shall not exceed an annual escalation rate cap of: </t>
  </si>
  <si>
    <t>% for a minimum 5-year period following issuance of final system acceptance. The contractor shall provide justification for all rate escalations.</t>
  </si>
  <si>
    <t>Milestone</t>
  </si>
  <si>
    <t>Payment</t>
  </si>
  <si>
    <t>Item #s</t>
  </si>
  <si>
    <t>Notes</t>
  </si>
  <si>
    <r>
      <rPr>
        <b/>
        <sz val="10"/>
        <rFont val="Arial"/>
        <family val="2"/>
      </rPr>
      <t>DESCRIPTION:</t>
    </r>
    <r>
      <rPr>
        <sz val="10"/>
        <rFont val="Arial"/>
        <family val="2"/>
      </rPr>
      <t xml:space="preserve"> Compensation and milestone payment schedule for the project management, coordination, acquisition, delivery, installation, integration, training, testing, maintenance, licensing, and technical support of the fully-functional and integrated Integrated Mobile Observations (IMO) solution for CTDOT roadways statewide.</t>
    </r>
  </si>
  <si>
    <t>CTDOT Approval of Project Management Plan, System Design Document, Requirements Tracability Matrix, Test Plan, and Training Plan.</t>
  </si>
  <si>
    <t>CTDOT Approval of Mobilization</t>
  </si>
  <si>
    <t>CTDOT Inspection and Approval of Installation of WMT Equipment on Prototype Vehicles</t>
  </si>
  <si>
    <t>CTDOT Approval of Vehicle Prototype Test</t>
  </si>
  <si>
    <t>#10</t>
  </si>
  <si>
    <t>75% of Item 10</t>
  </si>
  <si>
    <t>CTDOT Approval of Training and User and Adminstration Manual</t>
  </si>
  <si>
    <t>Monthly Communications Costs</t>
  </si>
  <si>
    <t>Annual AVL/GPS Licensing Fees</t>
  </si>
  <si>
    <t>Monthly AVL/GPS Hosting Fees</t>
  </si>
  <si>
    <t>Annual MDSS Licensing Fees</t>
  </si>
  <si>
    <t>Monthly MDSS Hosting Fees</t>
  </si>
  <si>
    <t>Annual Maintenance and Technical Support Costs</t>
  </si>
  <si>
    <t>Contractor Direct Expenses</t>
  </si>
  <si>
    <t>Contractor may invoice on a "per vehicle installed" basis, and receive 75% payment on each vehicle that has received CTDOT inpection and approval.</t>
  </si>
  <si>
    <t xml:space="preserve">Following CTDOT approval of Phase B Implementation, Contractor shall also receive payment for Project Management and Progress Meetings during the Initial Implementation period. </t>
  </si>
  <si>
    <t xml:space="preserve">CTDOT shall pay for the month just completed; CTDOT shall not pay for a month in advance.  </t>
  </si>
  <si>
    <t>Monthly, as per CTDOT reimbursement policies.</t>
  </si>
  <si>
    <t>Contractor shall submit receipts and backup material for direct expenses as part of monthly invoices.</t>
  </si>
  <si>
    <t>#1 - 5</t>
  </si>
  <si>
    <t>97.5% of Item 1, 
97.5% of Item 2, 
97.5% of Item 3, 
97.5% of Item 4, 
97.5% of Item 5</t>
  </si>
  <si>
    <t>#7</t>
  </si>
  <si>
    <t>97.5% of Item 7</t>
  </si>
  <si>
    <t>75% of Item 8</t>
  </si>
  <si>
    <t>#8</t>
  </si>
  <si>
    <t>22.5% of Item 8,
97.5% of Item 9</t>
  </si>
  <si>
    <t>#8 - 9</t>
  </si>
  <si>
    <t>97.5% of Item 11,
97.5% of Item 6</t>
  </si>
  <si>
    <t>#6, #11</t>
  </si>
  <si>
    <t>22.5% of Item 10,
97.5% of Item 12,
97.5% of Item 13</t>
  </si>
  <si>
    <t>#10, #12, #13</t>
  </si>
  <si>
    <t>75% of Item 14</t>
  </si>
  <si>
    <t>22.5% of Item 14,
97.5% of Item 15</t>
  </si>
  <si>
    <t>#14 - 15</t>
  </si>
  <si>
    <t>#14</t>
  </si>
  <si>
    <t>2.5% of Items 1 - 15</t>
  </si>
  <si>
    <t>#1 - 15</t>
  </si>
  <si>
    <t>#16 - 21</t>
  </si>
  <si>
    <t>#22-26</t>
  </si>
  <si>
    <t>#27 - 31</t>
  </si>
  <si>
    <t>#32 - 36</t>
  </si>
  <si>
    <t>#37 - 41</t>
  </si>
  <si>
    <t>#42 - 46</t>
  </si>
  <si>
    <t>#47 - 51</t>
  </si>
  <si>
    <t>Integration</t>
  </si>
  <si>
    <t>This includes all costs associated with integration and configuration of field equipment with central systems, websites, data feeds, and all intergartion must be completed prior to training and testing.</t>
  </si>
  <si>
    <r>
      <rPr>
        <b/>
        <sz val="10"/>
        <rFont val="Arial"/>
        <family val="2"/>
      </rPr>
      <t xml:space="preserve">ESTIMATES OF QUANTITIES: </t>
    </r>
    <r>
      <rPr>
        <sz val="10"/>
        <rFont val="Arial"/>
        <family val="2"/>
      </rPr>
      <t>Any quantities set forth in this template are estimated quantities and/or usages only and in no way represent a commitment and/or intent to purchase any particular amount.  Actual quantities may vary and will be identified on individual purchase orders issued by the requesting entity.</t>
    </r>
  </si>
  <si>
    <t>CTDOT AUTOMATIC VEHICLE LOCATION (AVL), MAINTENANCE DECISION SUPPORT SYSTEM (MDSS) - INTEGRATED MOBILE OBSERVATIONS (IMO) SYSTEM</t>
  </si>
  <si>
    <r>
      <rPr>
        <b/>
        <sz val="10"/>
        <rFont val="Arial"/>
        <family val="2"/>
      </rPr>
      <t>DESCRIPTION:</t>
    </r>
    <r>
      <rPr>
        <sz val="10"/>
        <rFont val="Arial"/>
        <family val="2"/>
      </rPr>
      <t xml:space="preserve"> Comprehensive costs for the project management, coordination, acquisition, delivery, installation, integration, training, testing, maintenance, licensing, and technical support of the fully-functional and integrated AVL, MDSS - IMO System  solution for CTDOT roadways statewide.</t>
    </r>
  </si>
  <si>
    <r>
      <rPr>
        <b/>
        <sz val="10"/>
        <rFont val="Arial"/>
        <family val="2"/>
      </rPr>
      <t xml:space="preserve">GENERAL INSTRUCTIONS: </t>
    </r>
    <r>
      <rPr>
        <sz val="10"/>
        <rFont val="Arial"/>
        <family val="2"/>
      </rPr>
      <t>The Proposer shall accurately and completely fill out the tables below, including all material, labor and equipment costs.  "Material Costs" refer to the cost to provide the items identified in the Materials section of the corresponding specification number.  "Labor Costs" refer to the costs of labor to provide the services identified in the corresponding specification number, including all management, coordination, detailed design, installation, configuration, integration, testing, training, warranty, technical support, and documentation services.  "Equipment Costs" refer to the costs to rent/procure specialized equipment necessary for providing the services identified in the corresponding specification number.  For example, rental of testing equipment could be included as an "Equipment Cost".  The "Total Price" for each specification item should be a not-to-exceed price for providing the entirety of the equipment and services identified in the corresponding specification number, including requirements identified in the Scope of Services, Technical Specifications, and elsewhere in the Request for Proposal documentation.  Please provide an explanation of cost assumptions,  modifications inherent to your proposed system solution, and any other necessary detail in the "Notes" column. Vague or unclear explanations of system costs will be reflected in the proposal evaluation. Under no conditions should price information be included as part of the technical proposal. The Proposer shall be responsible for ensuring that all formulas and sums in this spreadsheet are correct, and shall notify the Department of any identified deficiencies or cell formula errors.</t>
    </r>
  </si>
  <si>
    <t>Project Management Plan, Draft and Final</t>
  </si>
  <si>
    <t>System Design Document, Draft and Final</t>
  </si>
  <si>
    <t>Requirements Traceability Matrix, Draft and Final</t>
  </si>
  <si>
    <t>Test Plan, Draft and Final</t>
  </si>
  <si>
    <t>Training Plan, Draft and Final</t>
  </si>
  <si>
    <t>User and Administration Manual(s)</t>
  </si>
  <si>
    <t>WMT Equipment Installations, Vehicle Prototypes</t>
  </si>
  <si>
    <t>This includes installation, integration, configuration, and hardware testing of OBU with data storage, in-vehicle display, weather sensors, location sensors, equipment sensors, communications equipment, cameras, wiring, and other hardware on approximately 5 WMT of various makes and models.</t>
  </si>
  <si>
    <t>WMT Equipment Installations, Phase 1</t>
  </si>
  <si>
    <t>This includes installation, integration, configuration, and hardware testing of OBU with data storage, in-vehicle display, weather sensors, location sensors, equipment sensors, communications equipment, cameras, wiring, and other hardware on approximately 56 WMT of various makes and models. 5% Spares shall also be provided as part of this Item.</t>
  </si>
  <si>
    <t>This includes all costs associated with providing all required training to CTDOT staff.  Training must be completed in accordance with training plan and prior to the Phase 1 Demonstration Test.</t>
  </si>
  <si>
    <t>Phase 1 Demonstration Test</t>
  </si>
  <si>
    <t>WMT Equipment Installations, Phase 2</t>
  </si>
  <si>
    <t>This includes all costs associated with testing and inspection of Phase 1 vehicles, test documentation, and 30-day operational period. Note that Phase 1 includes vehicles equipped as part of Vehicle Prototype Test.</t>
  </si>
  <si>
    <t>Phase 2 Demonstration Test</t>
  </si>
  <si>
    <t>This includes installation, integration, configuration, and hardware testing of OBU with data storage, in-vehicle display, weather sensors, location sensors, equipment sensors, communications equipment, cameras, wiring, and other hardware on approximately 90 WMT of various makes and models.  A minimum of 5 Spares shall also be provided as part of this Item.</t>
  </si>
  <si>
    <t>This includes all costs associated with testing and inspection of Phase 2 vehicles, test documentation, and 30-day operational period.</t>
  </si>
  <si>
    <r>
      <t>TABLE 3: COMMUNICATIONS COSTS</t>
    </r>
    <r>
      <rPr>
        <sz val="10"/>
        <rFont val="Arial"/>
        <family val="2"/>
      </rPr>
      <t>:  The costs included in the table below shall incorporate costs for all relevant scope of services identified in the Technical Specifications.  Payment for these items shall be in accordance with the Milestone Payment Schedule included as part of this Price Proposal. Please note that these are estimated monthly costs only.  Contractor shall submit actual data plan costs from carrier plus 15% markup to CTDOT for reimbursement.  CTDOT reserves the right at any time during the contract period to procure unlimited data plans via a State contract.  If CTDOT chooses to procure and provide data plans, the Contractor shall be responsible for managing, monitoring, and integrating data plans at no additional cost to CTDOT.</t>
    </r>
  </si>
  <si>
    <t>Est. Monthly WMT Unlimited Cellular Data Plan, Year 1</t>
  </si>
  <si>
    <t>Est. Monthly WMT Unlimited Cellular Data Plan, Year 2</t>
  </si>
  <si>
    <t>Est. Monthly WMT Unlimited Cellular Data Plan, Year 3</t>
  </si>
  <si>
    <t>Est. Monthly WMT Unlimited Cellular Data Plan, Year 4</t>
  </si>
  <si>
    <t>Est. Monthly WMT Unlimited Cellular Data Plan, Year 5</t>
  </si>
  <si>
    <t>This assumes 61 WMT, 9 months, for Year 1</t>
  </si>
  <si>
    <t>This assumes 151 WMT, 12 months, for Year 2</t>
  </si>
  <si>
    <t>This assumes 151 WMT, 12 months, for Year 3</t>
  </si>
  <si>
    <t>This assumes 151 WMT, 12 months, for Year 4</t>
  </si>
  <si>
    <t>This assumes 151 WMT, 12 months, for Year 5</t>
  </si>
  <si>
    <t>This includes all costs associated with hosting the AVL/GPS website, including data storage, response to CTDOT data requests, and provision of the real-time data feed/API.</t>
  </si>
  <si>
    <t>This includes all costs associated with hosting the MDSS website, including integration with various data inputs, data storage, and provision of the real-time data feed/API. Assumes only 6 months for winter season.</t>
  </si>
  <si>
    <t xml:space="preserve">This annual licensing fee assumes a total of XX centerline route miles have been configured in the MDSS for Year 1.  </t>
  </si>
  <si>
    <t xml:space="preserve">This annual licensing fee assumes a total of XX centerline route miles have been configured in the MDSS for Year 2.  </t>
  </si>
  <si>
    <t xml:space="preserve">This annual licensing fee assumes a total of XX centerline route miles have been configured in the MDSS for Year 3.  </t>
  </si>
  <si>
    <t xml:space="preserve">This annual licensing fee assumes a total of XX centerline route miles have been configured in the MDSS for Year 4.  </t>
  </si>
  <si>
    <t xml:space="preserve">This annual licensing fee assumes a total of XX centerline route miles have been configured in the MDSS for Year 5.  </t>
  </si>
  <si>
    <t>This includes all costs associated with preventative and routine maintenance,  refresher training, and technical support for equipment and website services.</t>
  </si>
  <si>
    <t>This includes all costs associated with preventative and routine maintenance, refresher training, and technical support for equipment and website services.</t>
  </si>
  <si>
    <r>
      <rPr>
        <b/>
        <sz val="10"/>
        <rFont val="Arial"/>
        <family val="2"/>
      </rPr>
      <t>Option</t>
    </r>
    <r>
      <rPr>
        <sz val="10"/>
        <rFont val="Arial"/>
        <family val="2"/>
      </rPr>
      <t>: Additional Installed OBU with Data Storage, and In-Vehicle Display</t>
    </r>
  </si>
  <si>
    <r>
      <rPr>
        <b/>
        <sz val="10"/>
        <rFont val="Arial"/>
        <family val="2"/>
      </rPr>
      <t>Option:</t>
    </r>
    <r>
      <rPr>
        <sz val="10"/>
        <rFont val="Arial"/>
        <family val="2"/>
      </rPr>
      <t xml:space="preserve"> Additional Communications Equipment (Cell Modem and Antennas)</t>
    </r>
  </si>
  <si>
    <r>
      <rPr>
        <b/>
        <sz val="10"/>
        <rFont val="Arial"/>
        <family val="2"/>
      </rPr>
      <t xml:space="preserve">Option: </t>
    </r>
    <r>
      <rPr>
        <sz val="10"/>
        <rFont val="Arial"/>
        <family val="2"/>
      </rPr>
      <t>Additional Installed Weather Sensors</t>
    </r>
  </si>
  <si>
    <r>
      <t>TABLE 5: MAINTENANCE AND TECHNICAL SUPPORT COSTS</t>
    </r>
    <r>
      <rPr>
        <sz val="10"/>
        <rFont val="Arial"/>
        <family val="2"/>
      </rPr>
      <t xml:space="preserve">:  The costs included in the table below shall incorporate costs for all relevant scope of services identified in the Technical Specifications.  Payment for these items shall be in accordance with the Milestone Payment Schedule included as part of this Price Proposal. Note that Contractor shall be paid for repair of equipment no longer under warranty  using Contractor-provided spares using labor rates specified below. </t>
    </r>
  </si>
  <si>
    <t>On-Board  Equipment Installer/Maintenance Repair</t>
  </si>
  <si>
    <t>Services related to mounting, installation, and/or repair of equipment in or on vehicles, including weather sensors, cameras, in-vehicle units with data storage, in-vehicle displays, location sensors (GPS units), and cellular communications equipment.</t>
  </si>
  <si>
    <t>OPTION 5</t>
  </si>
  <si>
    <r>
      <rPr>
        <b/>
        <sz val="10"/>
        <rFont val="Arial"/>
        <family val="2"/>
      </rPr>
      <t>Option:</t>
    </r>
    <r>
      <rPr>
        <sz val="10"/>
        <rFont val="Arial"/>
        <family val="2"/>
      </rPr>
      <t xml:space="preserve"> Additional Route Miles Integrated into MDSS</t>
    </r>
  </si>
  <si>
    <t>This reperesents the marginal additional cost associated with adding route miles for integration and configuration within MDSS.</t>
  </si>
  <si>
    <t>CTDOT Inspection and Approval of Installation of WMT Equipment on Phase 1 Vehicles</t>
  </si>
  <si>
    <t>CTDOT Approval of Training, Communications Testing, and Phase 1 Demonstration Test</t>
  </si>
  <si>
    <t>CTDOT Inspection and Approval of Installation of WMT Equipment on Phase 2 Vehicles</t>
  </si>
  <si>
    <t>CTDOT Approval of Phase 2 Demonstration Test</t>
  </si>
  <si>
    <t>CTDOT Issuance of Final Acceptance of Phase 2 (Retainage)</t>
  </si>
  <si>
    <t>Following CTDOT issuance of Final Acceptance of Phase 2, Contractor shall receive retainage payment of 2.5% on all items.</t>
  </si>
  <si>
    <t>Monthly, on per working vehicle basis, following CTDOT acceptance of Phase 1 Implementation</t>
  </si>
  <si>
    <t xml:space="preserve">CTDOT shall reimburse Contractor for communications costs plus 15% markup for the month just completed; CTDOT shall not pay for a month in advance.  </t>
  </si>
  <si>
    <t>Following CTDOT acceptance of Phase 1 Implementation, the annual fee shall be paid after the first month at the beginning of each year of Maintenance and Technical Support.</t>
  </si>
  <si>
    <t>Monthly, following CTDOT acceptance of Phase 1 Implementation</t>
  </si>
  <si>
    <t>CTDOT shall pay 8.33% of the Annual Maintenance and Technical Support fee per month.  CTDOT shall also pay for any approved, non-routine maintenance not covered by warranty using labor rates provided on a monthly basis. Any penalties associated with failure to meet Maintenance and Technical Support requirements shall be withheld from these monthly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</si>
</sst>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0;[Red]0.00"/>
    <numFmt numFmtId="165" formatCode="#,##0.00;[Red]#,##0.00"/>
    <numFmt numFmtId="166" formatCode="&quot;$&quot;#,##0"/>
    <numFmt numFmtId="167" formatCode="00\+00.00"/>
    <numFmt numFmtId="168" formatCode="&quot;$&quot;#,##0;[Red]&quot;$&quot;#,##0"/>
  </numFmts>
  <fonts count="1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2"/>
      <name val="Arial"/>
      <family val="2"/>
    </font>
    <font>
      <i/>
      <sz val="10"/>
      <name val="Arial"/>
      <family val="2"/>
    </font>
    <font>
      <b/>
      <u/>
      <sz val="12"/>
      <name val="Arial"/>
      <family val="2"/>
    </font>
    <font>
      <sz val="10"/>
      <color theme="1"/>
      <name val="Arial"/>
      <family val="2"/>
    </font>
    <font>
      <b/>
      <sz val="11"/>
      <name val="Arial"/>
      <family val="2"/>
    </font>
    <font>
      <b/>
      <sz val="14"/>
      <name val="Arial"/>
      <family val="2"/>
    </font>
  </fonts>
  <fills count="6">
    <fill>
      <patternFill patternType="none"/>
    </fill>
    <fill>
      <patternFill patternType="gray125"/>
    </fill>
    <fill>
      <patternFill patternType="solid">
        <fgColor rgb="FFCCCCFF"/>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0" fontId="10" fillId="0" borderId="0"/>
    <xf numFmtId="0" fontId="3" fillId="0" borderId="0"/>
    <xf numFmtId="0" fontId="2" fillId="0" borderId="0"/>
    <xf numFmtId="43" fontId="2"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4" fillId="0" borderId="0" applyFont="0" applyFill="0" applyBorder="0" applyAlignment="0" applyProtection="0"/>
  </cellStyleXfs>
  <cellXfs count="266">
    <xf numFmtId="0" fontId="0" fillId="0" borderId="0" xfId="0"/>
    <xf numFmtId="0" fontId="4" fillId="0" borderId="0" xfId="0" applyFont="1" applyAlignment="1">
      <alignment horizontal="center"/>
    </xf>
    <xf numFmtId="1" fontId="4" fillId="0" borderId="0" xfId="0" applyNumberFormat="1" applyFont="1" applyBorder="1"/>
    <xf numFmtId="0" fontId="5" fillId="0" borderId="0" xfId="0" applyFont="1" applyBorder="1" applyAlignment="1">
      <alignment horizontal="left"/>
    </xf>
    <xf numFmtId="0" fontId="9" fillId="0" borderId="0" xfId="0" applyFont="1" applyBorder="1" applyAlignment="1">
      <alignment horizontal="center"/>
    </xf>
    <xf numFmtId="0" fontId="4" fillId="0" borderId="7"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center" vertical="center"/>
    </xf>
    <xf numFmtId="164" fontId="5" fillId="0" borderId="16" xfId="0" applyNumberFormat="1" applyFont="1" applyBorder="1" applyAlignment="1">
      <alignment horizontal="center" vertical="center"/>
    </xf>
    <xf numFmtId="166" fontId="5" fillId="0" borderId="17" xfId="0" applyNumberFormat="1" applyFont="1" applyBorder="1" applyAlignment="1">
      <alignment vertical="center"/>
    </xf>
    <xf numFmtId="49" fontId="0" fillId="0" borderId="8" xfId="0" applyNumberFormat="1" applyFont="1" applyFill="1" applyBorder="1" applyAlignment="1">
      <alignment horizontal="left" vertical="center" wrapText="1"/>
    </xf>
    <xf numFmtId="166" fontId="11" fillId="0" borderId="16" xfId="0" applyNumberFormat="1" applyFont="1" applyBorder="1" applyAlignment="1">
      <alignment horizontal="center" vertical="center"/>
    </xf>
    <xf numFmtId="1" fontId="4" fillId="0" borderId="0" xfId="0" applyNumberFormat="1" applyFont="1" applyBorder="1" applyAlignment="1">
      <alignment horizontal="left" vertical="center"/>
    </xf>
    <xf numFmtId="1" fontId="4" fillId="0" borderId="5" xfId="0" applyNumberFormat="1" applyFont="1" applyBorder="1" applyAlignment="1">
      <alignment horizontal="left" vertical="center"/>
    </xf>
    <xf numFmtId="0" fontId="5" fillId="0" borderId="0" xfId="0" applyFont="1" applyBorder="1" applyAlignment="1">
      <alignment horizontal="left" vertical="center"/>
    </xf>
    <xf numFmtId="1" fontId="5" fillId="0" borderId="0" xfId="0" applyNumberFormat="1" applyFont="1" applyBorder="1" applyAlignment="1">
      <alignment horizontal="left" vertical="center"/>
    </xf>
    <xf numFmtId="0" fontId="4" fillId="0" borderId="0" xfId="0" applyFont="1"/>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2" fontId="8"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67"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1" fontId="4" fillId="0" borderId="0" xfId="0" applyNumberFormat="1" applyFont="1" applyBorder="1" applyAlignment="1">
      <alignment horizontal="center" vertical="center"/>
    </xf>
    <xf numFmtId="1" fontId="4" fillId="0" borderId="0" xfId="0" applyNumberFormat="1"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49" fontId="5" fillId="0" borderId="0" xfId="0" applyNumberFormat="1" applyFont="1" applyBorder="1" applyAlignment="1">
      <alignment horizontal="left" vertical="center"/>
    </xf>
    <xf numFmtId="0" fontId="7" fillId="0" borderId="0" xfId="0" applyFont="1" applyFill="1" applyBorder="1" applyAlignment="1">
      <alignment horizontal="center" wrapText="1"/>
    </xf>
    <xf numFmtId="1" fontId="7" fillId="2" borderId="16" xfId="0" applyNumberFormat="1" applyFont="1" applyFill="1" applyBorder="1" applyAlignment="1">
      <alignment horizontal="center" wrapText="1"/>
    </xf>
    <xf numFmtId="1" fontId="7" fillId="2" borderId="17" xfId="0" applyNumberFormat="1" applyFont="1" applyFill="1" applyBorder="1" applyAlignment="1">
      <alignment horizontal="center" wrapText="1"/>
    </xf>
    <xf numFmtId="0" fontId="7" fillId="2" borderId="14" xfId="0" applyFont="1" applyFill="1" applyBorder="1" applyAlignment="1">
      <alignment horizontal="center" wrapText="1"/>
    </xf>
    <xf numFmtId="0" fontId="4" fillId="0" borderId="4" xfId="0" applyFont="1" applyBorder="1"/>
    <xf numFmtId="0" fontId="0" fillId="0" borderId="9" xfId="0"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9" xfId="0" applyFont="1" applyFill="1" applyBorder="1" applyAlignment="1">
      <alignment vertical="center" wrapText="1"/>
    </xf>
    <xf numFmtId="164" fontId="0" fillId="0" borderId="9"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xf>
    <xf numFmtId="0" fontId="0" fillId="0" borderId="19" xfId="0" applyNumberFormat="1" applyFill="1" applyBorder="1" applyAlignment="1">
      <alignment horizontal="center" vertical="center"/>
    </xf>
    <xf numFmtId="0" fontId="0" fillId="0" borderId="19" xfId="0" applyBorder="1" applyAlignment="1">
      <alignment vertical="center" wrapText="1"/>
    </xf>
    <xf numFmtId="0" fontId="0" fillId="0" borderId="19" xfId="0" applyNumberFormat="1" applyFont="1" applyFill="1" applyBorder="1" applyAlignment="1">
      <alignment horizontal="center" vertical="center"/>
    </xf>
    <xf numFmtId="168" fontId="0" fillId="0" borderId="19" xfId="0" applyNumberFormat="1" applyFont="1" applyFill="1" applyBorder="1" applyAlignment="1">
      <alignment horizontal="center" vertical="center"/>
    </xf>
    <xf numFmtId="0" fontId="0" fillId="0" borderId="19" xfId="0" applyFill="1" applyBorder="1" applyAlignment="1">
      <alignment horizontal="left" vertical="center" wrapText="1"/>
    </xf>
    <xf numFmtId="0" fontId="0" fillId="0" borderId="11" xfId="0" applyNumberFormat="1" applyFill="1" applyBorder="1" applyAlignment="1">
      <alignment horizontal="center" vertical="center"/>
    </xf>
    <xf numFmtId="49" fontId="0" fillId="0" borderId="20" xfId="0" applyNumberFormat="1" applyFill="1" applyBorder="1" applyAlignment="1">
      <alignment horizontal="left" vertical="center" wrapText="1"/>
    </xf>
    <xf numFmtId="0" fontId="0" fillId="3" borderId="11" xfId="0" applyNumberFormat="1" applyFill="1" applyBorder="1" applyAlignment="1">
      <alignment horizontal="center" vertical="center"/>
    </xf>
    <xf numFmtId="0" fontId="0" fillId="3" borderId="19" xfId="0" applyFill="1" applyBorder="1" applyAlignment="1">
      <alignment vertical="center" wrapText="1"/>
    </xf>
    <xf numFmtId="0" fontId="0" fillId="3" borderId="19" xfId="0" applyFill="1" applyBorder="1" applyAlignment="1">
      <alignment horizontal="center" vertical="center"/>
    </xf>
    <xf numFmtId="0" fontId="0" fillId="3" borderId="19" xfId="0" applyNumberFormat="1" applyFont="1" applyFill="1" applyBorder="1" applyAlignment="1">
      <alignment horizontal="center" vertical="center"/>
    </xf>
    <xf numFmtId="0" fontId="0" fillId="3" borderId="19" xfId="0" applyNumberFormat="1" applyFill="1" applyBorder="1" applyAlignment="1">
      <alignment horizontal="center" vertical="center"/>
    </xf>
    <xf numFmtId="168" fontId="0" fillId="3" borderId="19" xfId="0" applyNumberFormat="1" applyFont="1" applyFill="1" applyBorder="1" applyAlignment="1">
      <alignment horizontal="center" vertical="center"/>
    </xf>
    <xf numFmtId="1" fontId="7" fillId="2" borderId="14" xfId="0" applyNumberFormat="1" applyFont="1" applyFill="1" applyBorder="1" applyAlignment="1">
      <alignment horizontal="center" wrapText="1"/>
    </xf>
    <xf numFmtId="0" fontId="0" fillId="0" borderId="22" xfId="0" applyBorder="1" applyAlignment="1">
      <alignment vertical="center" wrapText="1"/>
    </xf>
    <xf numFmtId="1" fontId="6" fillId="0" borderId="0" xfId="0" applyNumberFormat="1" applyFont="1" applyFill="1" applyBorder="1" applyAlignment="1">
      <alignment horizontal="center"/>
    </xf>
    <xf numFmtId="1" fontId="7" fillId="0" borderId="0" xfId="0" applyNumberFormat="1" applyFont="1" applyFill="1" applyBorder="1" applyAlignment="1">
      <alignment horizontal="center" wrapText="1"/>
    </xf>
    <xf numFmtId="1" fontId="0" fillId="0" borderId="0" xfId="0" applyNumberFormat="1"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Border="1" applyAlignment="1">
      <alignment horizontal="center" vertical="center"/>
    </xf>
    <xf numFmtId="166" fontId="11" fillId="0" borderId="0" xfId="0" applyNumberFormat="1" applyFont="1" applyBorder="1" applyAlignment="1">
      <alignment horizontal="center" vertical="center"/>
    </xf>
    <xf numFmtId="166" fontId="5" fillId="0" borderId="0" xfId="0" applyNumberFormat="1" applyFont="1" applyBorder="1" applyAlignment="1">
      <alignment vertical="center"/>
    </xf>
    <xf numFmtId="49" fontId="0" fillId="0" borderId="0" xfId="0" applyNumberFormat="1" applyBorder="1" applyAlignment="1">
      <alignment horizontal="center" vertical="center"/>
    </xf>
    <xf numFmtId="0" fontId="4" fillId="0" borderId="10" xfId="0" applyFont="1" applyBorder="1"/>
    <xf numFmtId="0" fontId="0" fillId="3" borderId="12" xfId="0" applyNumberFormat="1" applyFill="1" applyBorder="1" applyAlignment="1">
      <alignment horizontal="center" vertical="center"/>
    </xf>
    <xf numFmtId="0" fontId="0" fillId="3" borderId="18" xfId="0" applyFill="1" applyBorder="1" applyAlignment="1">
      <alignment vertical="center" wrapText="1"/>
    </xf>
    <xf numFmtId="168" fontId="0" fillId="3" borderId="18" xfId="0" applyNumberFormat="1" applyFont="1" applyFill="1" applyBorder="1" applyAlignment="1">
      <alignment horizontal="center" vertical="center"/>
    </xf>
    <xf numFmtId="49" fontId="0" fillId="3" borderId="23" xfId="0" applyNumberFormat="1" applyFill="1" applyBorder="1" applyAlignment="1">
      <alignment horizontal="left" vertical="center" wrapText="1"/>
    </xf>
    <xf numFmtId="167" fontId="12" fillId="0" borderId="0" xfId="0" applyNumberFormat="1" applyFont="1" applyBorder="1" applyAlignment="1">
      <alignment horizontal="left" vertical="center"/>
    </xf>
    <xf numFmtId="164" fontId="5" fillId="0" borderId="0" xfId="0" applyNumberFormat="1" applyFont="1" applyBorder="1" applyAlignment="1">
      <alignment horizontal="center" vertical="center"/>
    </xf>
    <xf numFmtId="0" fontId="0" fillId="4" borderId="19" xfId="0" applyNumberFormat="1" applyFont="1" applyFill="1" applyBorder="1" applyAlignment="1">
      <alignment horizontal="center" vertical="center"/>
    </xf>
    <xf numFmtId="0" fontId="0" fillId="4" borderId="19" xfId="0" applyNumberFormat="1" applyFill="1" applyBorder="1" applyAlignment="1">
      <alignment horizontal="center" vertical="center"/>
    </xf>
    <xf numFmtId="168" fontId="0" fillId="4" borderId="19" xfId="0" applyNumberFormat="1" applyFont="1" applyFill="1" applyBorder="1" applyAlignment="1">
      <alignment horizontal="center" vertical="center"/>
    </xf>
    <xf numFmtId="0" fontId="0" fillId="3" borderId="19" xfId="0" applyFont="1" applyFill="1" applyBorder="1" applyAlignment="1">
      <alignment horizontal="center" vertical="center"/>
    </xf>
    <xf numFmtId="0" fontId="0" fillId="3" borderId="19" xfId="0" applyFill="1" applyBorder="1" applyAlignment="1">
      <alignment vertical="center"/>
    </xf>
    <xf numFmtId="0" fontId="0" fillId="3" borderId="11" xfId="0" applyFill="1" applyBorder="1" applyAlignment="1">
      <alignment horizontal="center" vertical="center"/>
    </xf>
    <xf numFmtId="0" fontId="4" fillId="0" borderId="4" xfId="0" applyFont="1" applyBorder="1" applyAlignment="1">
      <alignment wrapText="1"/>
    </xf>
    <xf numFmtId="0" fontId="4" fillId="0" borderId="0" xfId="0" applyFont="1" applyAlignment="1">
      <alignment wrapText="1"/>
    </xf>
    <xf numFmtId="0" fontId="0" fillId="4" borderId="11" xfId="0" applyFill="1" applyBorder="1" applyAlignment="1">
      <alignment horizontal="center" vertical="center"/>
    </xf>
    <xf numFmtId="0" fontId="0" fillId="4" borderId="19" xfId="0" applyFill="1" applyBorder="1" applyAlignment="1">
      <alignment vertical="center"/>
    </xf>
    <xf numFmtId="0" fontId="0" fillId="4" borderId="19" xfId="0" applyFill="1" applyBorder="1" applyAlignment="1">
      <alignment horizontal="center" vertical="center"/>
    </xf>
    <xf numFmtId="0" fontId="4" fillId="4" borderId="0" xfId="0" applyFont="1" applyFill="1"/>
    <xf numFmtId="0" fontId="0" fillId="0" borderId="19" xfId="0" applyNumberFormat="1" applyFont="1" applyFill="1" applyBorder="1" applyAlignment="1">
      <alignment horizontal="center" vertical="center" wrapText="1"/>
    </xf>
    <xf numFmtId="0" fontId="0" fillId="4" borderId="12" xfId="0" applyNumberFormat="1" applyFill="1" applyBorder="1" applyAlignment="1">
      <alignment horizontal="center" vertical="center"/>
    </xf>
    <xf numFmtId="0" fontId="0" fillId="4" borderId="18" xfId="0" applyFill="1" applyBorder="1" applyAlignment="1">
      <alignment horizontal="left" vertical="center" wrapText="1"/>
    </xf>
    <xf numFmtId="0" fontId="0" fillId="4" borderId="18" xfId="0" applyFill="1" applyBorder="1" applyAlignment="1">
      <alignment horizontal="center" vertical="center" wrapText="1"/>
    </xf>
    <xf numFmtId="0" fontId="0" fillId="4" borderId="18" xfId="0" applyNumberFormat="1" applyFont="1" applyFill="1" applyBorder="1" applyAlignment="1">
      <alignment horizontal="center" vertical="center" wrapText="1"/>
    </xf>
    <xf numFmtId="0" fontId="0" fillId="0" borderId="19" xfId="0" applyFill="1" applyBorder="1" applyAlignment="1">
      <alignment horizontal="center" vertical="center"/>
    </xf>
    <xf numFmtId="0" fontId="4" fillId="0" borderId="4" xfId="0" applyFont="1" applyFill="1" applyBorder="1"/>
    <xf numFmtId="0" fontId="4" fillId="0" borderId="0" xfId="0" applyFont="1" applyFill="1"/>
    <xf numFmtId="49" fontId="5" fillId="0" borderId="4" xfId="0" applyNumberFormat="1" applyFont="1" applyBorder="1" applyAlignment="1">
      <alignment horizontal="left" vertical="center"/>
    </xf>
    <xf numFmtId="166" fontId="5" fillId="0" borderId="5" xfId="0" applyNumberFormat="1" applyFont="1" applyBorder="1" applyAlignment="1">
      <alignment vertical="center"/>
    </xf>
    <xf numFmtId="164" fontId="0" fillId="4" borderId="18" xfId="0" applyNumberFormat="1" applyFill="1" applyBorder="1" applyAlignment="1">
      <alignment horizontal="center" vertical="center"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0" fillId="0" borderId="0" xfId="0" applyBorder="1" applyAlignment="1" applyProtection="1">
      <alignment horizontal="left" vertical="center"/>
      <protection locked="0"/>
    </xf>
    <xf numFmtId="168" fontId="0" fillId="3" borderId="19" xfId="0" applyNumberFormat="1" applyFont="1" applyFill="1" applyBorder="1" applyAlignment="1" applyProtection="1">
      <alignment horizontal="center" vertical="center"/>
      <protection locked="0"/>
    </xf>
    <xf numFmtId="168" fontId="0" fillId="0" borderId="19" xfId="0" applyNumberFormat="1" applyFont="1" applyFill="1" applyBorder="1" applyAlignment="1" applyProtection="1">
      <alignment horizontal="center" vertical="center"/>
      <protection locked="0"/>
    </xf>
    <xf numFmtId="168" fontId="0" fillId="4" borderId="19"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49" fontId="0" fillId="3" borderId="20" xfId="0" applyNumberFormat="1" applyFill="1" applyBorder="1" applyAlignment="1" applyProtection="1">
      <alignment horizontal="left" vertical="center" wrapText="1"/>
      <protection locked="0"/>
    </xf>
    <xf numFmtId="49" fontId="0" fillId="0" borderId="20" xfId="0" applyNumberForma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168" fontId="0" fillId="3" borderId="19" xfId="0" applyNumberFormat="1" applyFill="1" applyBorder="1" applyAlignment="1">
      <alignment horizontal="center" vertical="center"/>
    </xf>
    <xf numFmtId="164" fontId="0" fillId="0" borderId="19" xfId="0" applyNumberFormat="1" applyFont="1" applyFill="1" applyBorder="1" applyAlignment="1" applyProtection="1">
      <alignment horizontal="center" vertical="center" wrapText="1"/>
      <protection locked="0"/>
    </xf>
    <xf numFmtId="49" fontId="0" fillId="4" borderId="23" xfId="0" applyNumberFormat="1" applyFill="1" applyBorder="1" applyAlignment="1" applyProtection="1">
      <alignment horizontal="left" vertical="center" wrapText="1"/>
      <protection locked="0"/>
    </xf>
    <xf numFmtId="0" fontId="7" fillId="2" borderId="14" xfId="0" applyFont="1" applyFill="1" applyBorder="1" applyAlignment="1" applyProtection="1">
      <alignment horizontal="center" wrapText="1"/>
      <protection locked="0"/>
    </xf>
    <xf numFmtId="1" fontId="0" fillId="3" borderId="20" xfId="0" applyNumberFormat="1" applyFont="1" applyFill="1" applyBorder="1" applyAlignment="1" applyProtection="1">
      <alignment horizontal="left" vertical="center" wrapText="1"/>
      <protection locked="0"/>
    </xf>
    <xf numFmtId="1" fontId="0" fillId="4" borderId="20" xfId="0" applyNumberFormat="1" applyFont="1" applyFill="1" applyBorder="1" applyAlignment="1" applyProtection="1">
      <alignment horizontal="left" vertical="center" wrapText="1"/>
      <protection locked="0"/>
    </xf>
    <xf numFmtId="0" fontId="0" fillId="4" borderId="0" xfId="0" applyFont="1" applyFill="1" applyBorder="1" applyAlignment="1">
      <alignment vertical="center"/>
    </xf>
    <xf numFmtId="0" fontId="0" fillId="4" borderId="19" xfId="0" applyFont="1" applyFill="1" applyBorder="1" applyAlignment="1">
      <alignment horizontal="center" vertical="center"/>
    </xf>
    <xf numFmtId="0" fontId="4" fillId="4" borderId="4" xfId="0" applyFont="1" applyFill="1" applyBorder="1"/>
    <xf numFmtId="1" fontId="4" fillId="0" borderId="0" xfId="0" applyNumberFormat="1" applyFont="1" applyFill="1" applyBorder="1"/>
    <xf numFmtId="0" fontId="0" fillId="0" borderId="0" xfId="0" applyFill="1" applyBorder="1" applyAlignment="1"/>
    <xf numFmtId="0" fontId="4" fillId="0" borderId="0" xfId="0" applyFont="1" applyFill="1" applyBorder="1" applyAlignment="1"/>
    <xf numFmtId="1" fontId="4" fillId="0" borderId="0" xfId="0" applyNumberFormat="1" applyFont="1" applyFill="1" applyBorder="1" applyAlignment="1">
      <alignment horizontal="left"/>
    </xf>
    <xf numFmtId="1" fontId="4" fillId="0" borderId="0" xfId="0" applyNumberFormat="1" applyFont="1" applyFill="1" applyBorder="1" applyAlignment="1">
      <alignment horizontal="left" wrapText="1"/>
    </xf>
    <xf numFmtId="0" fontId="4" fillId="0" borderId="0" xfId="0" applyFont="1" applyFill="1" applyAlignment="1">
      <alignment wrapText="1"/>
    </xf>
    <xf numFmtId="1" fontId="4" fillId="0" borderId="0" xfId="0" applyNumberFormat="1" applyFont="1" applyFill="1" applyBorder="1" applyAlignment="1">
      <alignment horizontal="center"/>
    </xf>
    <xf numFmtId="0" fontId="0" fillId="0" borderId="11" xfId="0" applyFill="1" applyBorder="1" applyAlignment="1">
      <alignment horizontal="center" vertical="center"/>
    </xf>
    <xf numFmtId="0" fontId="0" fillId="0" borderId="19" xfId="0" applyFill="1" applyBorder="1" applyAlignment="1">
      <alignment vertical="center"/>
    </xf>
    <xf numFmtId="0" fontId="0" fillId="0" borderId="19" xfId="0" applyFont="1" applyFill="1" applyBorder="1" applyAlignment="1" applyProtection="1">
      <alignment horizontal="center" vertical="center"/>
      <protection locked="0"/>
    </xf>
    <xf numFmtId="1" fontId="0" fillId="0" borderId="20" xfId="0" applyNumberFormat="1" applyFont="1" applyFill="1" applyBorder="1" applyAlignment="1" applyProtection="1">
      <alignment horizontal="left" vertical="center" wrapText="1"/>
      <protection locked="0"/>
    </xf>
    <xf numFmtId="168" fontId="0" fillId="0" borderId="18" xfId="0" applyNumberFormat="1" applyFont="1" applyFill="1" applyBorder="1" applyAlignment="1">
      <alignment horizontal="center" vertical="center"/>
    </xf>
    <xf numFmtId="168" fontId="0" fillId="0" borderId="18" xfId="0" applyNumberFormat="1" applyFont="1" applyFill="1" applyBorder="1" applyAlignment="1" applyProtection="1">
      <alignment horizontal="center" vertical="center"/>
      <protection locked="0"/>
    </xf>
    <xf numFmtId="0" fontId="0" fillId="0" borderId="24" xfId="0" applyNumberFormat="1" applyFill="1" applyBorder="1" applyAlignment="1">
      <alignment horizontal="center" vertical="center"/>
    </xf>
    <xf numFmtId="0" fontId="0" fillId="0" borderId="22" xfId="0" applyFill="1" applyBorder="1" applyAlignment="1">
      <alignment vertical="center" wrapText="1"/>
    </xf>
    <xf numFmtId="0" fontId="0" fillId="0" borderId="9" xfId="0"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2" xfId="0" applyNumberFormat="1" applyFill="1" applyBorder="1" applyAlignment="1">
      <alignment horizontal="center" vertical="center"/>
    </xf>
    <xf numFmtId="168" fontId="0" fillId="0" borderId="22" xfId="0" applyNumberFormat="1" applyFont="1" applyFill="1" applyBorder="1" applyAlignment="1" applyProtection="1">
      <alignment horizontal="center" vertical="center"/>
      <protection locked="0"/>
    </xf>
    <xf numFmtId="168" fontId="0" fillId="0" borderId="22" xfId="0" applyNumberFormat="1" applyFont="1" applyFill="1" applyBorder="1" applyAlignment="1">
      <alignment horizontal="center" vertical="center"/>
    </xf>
    <xf numFmtId="0" fontId="0" fillId="0" borderId="22" xfId="0" applyFont="1" applyFill="1" applyBorder="1" applyAlignment="1" applyProtection="1">
      <alignment horizontal="center" vertical="center"/>
      <protection locked="0"/>
    </xf>
    <xf numFmtId="49" fontId="0" fillId="0" borderId="25" xfId="0" applyNumberFormat="1" applyFill="1" applyBorder="1" applyAlignment="1" applyProtection="1">
      <alignment horizontal="left" vertical="center" wrapText="1"/>
      <protection locked="0"/>
    </xf>
    <xf numFmtId="0" fontId="0" fillId="0" borderId="24" xfId="0" applyFont="1" applyFill="1" applyBorder="1" applyAlignment="1">
      <alignment horizontal="center" vertical="center"/>
    </xf>
    <xf numFmtId="1" fontId="0" fillId="0" borderId="25" xfId="0" applyNumberFormat="1" applyFont="1" applyFill="1" applyBorder="1" applyAlignment="1" applyProtection="1">
      <alignment horizontal="center" vertical="center"/>
      <protection locked="0"/>
    </xf>
    <xf numFmtId="0" fontId="7" fillId="2" borderId="26" xfId="0" applyFont="1" applyFill="1" applyBorder="1" applyAlignment="1">
      <alignment horizontal="center" wrapText="1"/>
    </xf>
    <xf numFmtId="0" fontId="7" fillId="2" borderId="27" xfId="0" applyFont="1" applyFill="1" applyBorder="1" applyAlignment="1">
      <alignment horizontal="center" wrapText="1"/>
    </xf>
    <xf numFmtId="1" fontId="7" fillId="2" borderId="27" xfId="0" applyNumberFormat="1" applyFont="1" applyFill="1" applyBorder="1" applyAlignment="1">
      <alignment horizontal="center" wrapText="1"/>
    </xf>
    <xf numFmtId="1" fontId="7" fillId="2" borderId="28" xfId="0" applyNumberFormat="1" applyFont="1" applyFill="1" applyBorder="1" applyAlignment="1">
      <alignment horizontal="center" wrapText="1"/>
    </xf>
    <xf numFmtId="0" fontId="0" fillId="4" borderId="0" xfId="0" applyFont="1" applyFill="1" applyAlignment="1">
      <alignment vertical="center"/>
    </xf>
    <xf numFmtId="0" fontId="0" fillId="0" borderId="4" xfId="0" applyBorder="1"/>
    <xf numFmtId="0" fontId="0" fillId="0" borderId="0" xfId="0" applyBorder="1"/>
    <xf numFmtId="0" fontId="0" fillId="0" borderId="5" xfId="0" applyBorder="1"/>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9" xfId="0" applyFill="1" applyBorder="1" applyAlignment="1">
      <alignment horizontal="left" vertical="center" wrapText="1"/>
    </xf>
    <xf numFmtId="0" fontId="0" fillId="4" borderId="19" xfId="0" applyFont="1" applyFill="1" applyBorder="1" applyAlignment="1">
      <alignment vertical="center"/>
    </xf>
    <xf numFmtId="0" fontId="0" fillId="4" borderId="19" xfId="0" applyFill="1" applyBorder="1" applyAlignment="1">
      <alignment vertical="center" wrapText="1"/>
    </xf>
    <xf numFmtId="49" fontId="5" fillId="0" borderId="15" xfId="0" applyNumberFormat="1" applyFont="1" applyBorder="1" applyAlignment="1">
      <alignment horizontal="left" vertical="center"/>
    </xf>
    <xf numFmtId="49" fontId="5" fillId="0" borderId="16" xfId="0" applyNumberFormat="1" applyFont="1" applyBorder="1" applyAlignment="1">
      <alignment horizontal="left"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0" fillId="0" borderId="4" xfId="0"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4" xfId="0"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7" fillId="2" borderId="27" xfId="0" applyFont="1" applyFill="1" applyBorder="1" applyAlignment="1">
      <alignment horizontal="center" wrapText="1"/>
    </xf>
    <xf numFmtId="0" fontId="0" fillId="0" borderId="22" xfId="0" applyFill="1" applyBorder="1" applyAlignment="1">
      <alignment horizontal="left" vertical="center" wrapText="1"/>
    </xf>
    <xf numFmtId="0" fontId="0" fillId="3" borderId="19" xfId="0" applyFill="1" applyBorder="1" applyAlignment="1">
      <alignment horizontal="left" vertical="center" wrapText="1"/>
    </xf>
    <xf numFmtId="0" fontId="0" fillId="3" borderId="18" xfId="0" applyFill="1" applyBorder="1" applyAlignment="1">
      <alignment horizontal="left" vertical="center"/>
    </xf>
    <xf numFmtId="0" fontId="0" fillId="0" borderId="19" xfId="0" applyFill="1" applyBorder="1" applyAlignment="1">
      <alignment horizontal="left" vertical="center" wrapText="1"/>
    </xf>
    <xf numFmtId="0" fontId="0" fillId="0" borderId="19" xfId="0" applyBorder="1" applyAlignment="1">
      <alignment horizontal="left"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9" fontId="0" fillId="0" borderId="19" xfId="0" applyNumberFormat="1"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5" fillId="5" borderId="4"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0" xfId="0" applyFont="1" applyFill="1" applyBorder="1" applyAlignment="1">
      <alignment horizontal="left" vertical="center" wrapText="1"/>
    </xf>
    <xf numFmtId="0" fontId="4" fillId="5" borderId="0" xfId="0" applyFont="1" applyFill="1" applyBorder="1" applyAlignment="1">
      <alignment vertical="center"/>
    </xf>
    <xf numFmtId="0" fontId="7" fillId="5" borderId="15" xfId="0" applyFont="1" applyFill="1" applyBorder="1" applyAlignment="1">
      <alignment horizontal="center" wrapText="1"/>
    </xf>
    <xf numFmtId="0" fontId="7" fillId="5" borderId="16" xfId="0" applyFont="1" applyFill="1" applyBorder="1" applyAlignment="1">
      <alignment horizontal="center" wrapText="1"/>
    </xf>
    <xf numFmtId="0" fontId="7" fillId="5" borderId="17" xfId="0" applyFont="1" applyFill="1" applyBorder="1" applyAlignment="1">
      <alignment horizontal="center" wrapText="1"/>
    </xf>
    <xf numFmtId="0" fontId="7" fillId="5" borderId="14" xfId="0" applyFont="1" applyFill="1" applyBorder="1" applyAlignment="1">
      <alignment horizontal="center" wrapText="1"/>
    </xf>
    <xf numFmtId="0" fontId="7" fillId="5" borderId="0" xfId="0" applyFont="1" applyFill="1" applyBorder="1" applyAlignment="1">
      <alignment horizontal="center" wrapText="1"/>
    </xf>
    <xf numFmtId="0" fontId="5" fillId="5" borderId="5" xfId="0" applyFont="1" applyFill="1" applyBorder="1" applyAlignment="1">
      <alignment horizontal="left" vertical="center" wrapText="1"/>
    </xf>
    <xf numFmtId="0" fontId="7" fillId="5" borderId="15" xfId="0" applyFont="1" applyFill="1" applyBorder="1" applyAlignment="1">
      <alignment horizontal="center" wrapText="1"/>
    </xf>
    <xf numFmtId="0" fontId="7" fillId="5" borderId="16" xfId="0" applyFont="1" applyFill="1" applyBorder="1" applyAlignment="1">
      <alignment horizontal="center" wrapText="1"/>
    </xf>
    <xf numFmtId="0" fontId="7" fillId="5" borderId="17" xfId="0" applyFont="1" applyFill="1" applyBorder="1" applyAlignment="1">
      <alignment horizontal="center" wrapText="1"/>
    </xf>
    <xf numFmtId="1" fontId="7" fillId="5" borderId="14" xfId="0" applyNumberFormat="1" applyFont="1" applyFill="1" applyBorder="1" applyAlignment="1">
      <alignment horizontal="center" wrapText="1"/>
    </xf>
    <xf numFmtId="1" fontId="7" fillId="5" borderId="16" xfId="0" applyNumberFormat="1" applyFont="1" applyFill="1" applyBorder="1" applyAlignment="1">
      <alignment horizontal="center" wrapText="1"/>
    </xf>
    <xf numFmtId="1" fontId="7" fillId="5" borderId="17" xfId="0" applyNumberFormat="1" applyFont="1" applyFill="1" applyBorder="1" applyAlignment="1">
      <alignment horizontal="center" wrapText="1"/>
    </xf>
    <xf numFmtId="0" fontId="0" fillId="5" borderId="11" xfId="0" applyFill="1" applyBorder="1" applyAlignment="1">
      <alignment horizontal="center" vertical="center"/>
    </xf>
    <xf numFmtId="0" fontId="0" fillId="5" borderId="19" xfId="0" applyFill="1" applyBorder="1" applyAlignment="1">
      <alignment vertical="center"/>
    </xf>
    <xf numFmtId="0" fontId="0" fillId="5" borderId="19" xfId="0" applyFill="1" applyBorder="1" applyAlignment="1">
      <alignment horizontal="center" vertical="center"/>
    </xf>
    <xf numFmtId="0" fontId="0" fillId="5" borderId="19" xfId="0" applyNumberFormat="1" applyFont="1" applyFill="1" applyBorder="1" applyAlignment="1">
      <alignment horizontal="center" vertical="center"/>
    </xf>
    <xf numFmtId="0" fontId="0" fillId="5" borderId="19" xfId="0" applyNumberFormat="1" applyFill="1" applyBorder="1" applyAlignment="1">
      <alignment horizontal="center" vertical="center"/>
    </xf>
    <xf numFmtId="168" fontId="0" fillId="5" borderId="19" xfId="0" applyNumberFormat="1" applyFont="1" applyFill="1" applyBorder="1" applyAlignment="1" applyProtection="1">
      <alignment horizontal="center" vertical="center"/>
      <protection locked="0"/>
    </xf>
    <xf numFmtId="168" fontId="0" fillId="5" borderId="19" xfId="0" applyNumberFormat="1"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1" fontId="0" fillId="5" borderId="20" xfId="0" applyNumberFormat="1" applyFont="1" applyFill="1" applyBorder="1" applyAlignment="1" applyProtection="1">
      <alignment horizontal="left" vertical="center" wrapText="1"/>
      <protection locked="0"/>
    </xf>
    <xf numFmtId="0" fontId="0" fillId="5" borderId="13" xfId="0" applyNumberFormat="1" applyFont="1" applyFill="1" applyBorder="1" applyAlignment="1">
      <alignment horizontal="center" vertical="center"/>
    </xf>
    <xf numFmtId="0" fontId="0" fillId="5" borderId="9" xfId="0" applyFont="1" applyFill="1" applyBorder="1" applyAlignment="1">
      <alignment vertical="center" wrapText="1"/>
    </xf>
    <xf numFmtId="0" fontId="0" fillId="5" borderId="9" xfId="0" applyFont="1" applyFill="1" applyBorder="1" applyAlignment="1">
      <alignment horizontal="center" vertical="center"/>
    </xf>
    <xf numFmtId="164" fontId="0" fillId="5" borderId="9" xfId="0" applyNumberFormat="1" applyFont="1" applyFill="1" applyBorder="1" applyAlignment="1">
      <alignment horizontal="center" vertical="center"/>
    </xf>
    <xf numFmtId="165" fontId="0" fillId="5" borderId="21" xfId="0" applyNumberFormat="1" applyFont="1" applyFill="1" applyBorder="1" applyAlignment="1">
      <alignment horizontal="center" vertical="center"/>
    </xf>
    <xf numFmtId="49" fontId="0" fillId="5" borderId="8"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xf>
    <xf numFmtId="49" fontId="5" fillId="5" borderId="16" xfId="0" applyNumberFormat="1" applyFont="1" applyFill="1" applyBorder="1" applyAlignment="1">
      <alignment horizontal="left" vertical="center"/>
    </xf>
    <xf numFmtId="0" fontId="5" fillId="5" borderId="16" xfId="0" applyFont="1" applyFill="1" applyBorder="1" applyAlignment="1">
      <alignment horizontal="center" vertical="center"/>
    </xf>
    <xf numFmtId="164" fontId="5" fillId="5" borderId="16" xfId="0" applyNumberFormat="1" applyFont="1" applyFill="1" applyBorder="1" applyAlignment="1">
      <alignment horizontal="center" vertical="center"/>
    </xf>
    <xf numFmtId="166" fontId="11" fillId="5" borderId="16" xfId="0" applyNumberFormat="1" applyFont="1" applyFill="1" applyBorder="1" applyAlignment="1">
      <alignment horizontal="center" vertical="center"/>
    </xf>
    <xf numFmtId="166" fontId="5" fillId="5" borderId="17" xfId="0" applyNumberFormat="1" applyFont="1" applyFill="1" applyBorder="1" applyAlignment="1">
      <alignment vertical="center"/>
    </xf>
    <xf numFmtId="0" fontId="5" fillId="5" borderId="4" xfId="0" applyFont="1" applyFill="1" applyBorder="1" applyAlignment="1">
      <alignment horizontal="left" vertical="center"/>
    </xf>
    <xf numFmtId="0" fontId="0" fillId="5" borderId="0" xfId="0" applyFill="1" applyBorder="1" applyAlignment="1">
      <alignment horizontal="left" vertical="center"/>
    </xf>
    <xf numFmtId="0" fontId="5" fillId="5" borderId="0" xfId="0" applyFont="1" applyFill="1" applyBorder="1" applyAlignment="1">
      <alignment horizontal="left" vertical="center"/>
    </xf>
    <xf numFmtId="0" fontId="4" fillId="5" borderId="0" xfId="0" applyFont="1" applyFill="1" applyBorder="1" applyAlignment="1">
      <alignment horizontal="left" vertical="center"/>
    </xf>
    <xf numFmtId="1" fontId="5" fillId="5" borderId="0" xfId="0" applyNumberFormat="1" applyFont="1" applyFill="1" applyBorder="1" applyAlignment="1">
      <alignment horizontal="left" vertical="center"/>
    </xf>
    <xf numFmtId="1" fontId="4" fillId="5" borderId="5" xfId="0" applyNumberFormat="1" applyFont="1" applyFill="1" applyBorder="1" applyAlignment="1">
      <alignment horizontal="left" vertical="center"/>
    </xf>
    <xf numFmtId="0" fontId="12" fillId="5" borderId="4" xfId="0" applyFont="1" applyFill="1" applyBorder="1" applyAlignment="1">
      <alignment horizontal="center" vertical="center"/>
    </xf>
    <xf numFmtId="0" fontId="12" fillId="5" borderId="0" xfId="0" applyFont="1" applyFill="1" applyBorder="1" applyAlignment="1">
      <alignment horizontal="center" vertical="center"/>
    </xf>
    <xf numFmtId="44" fontId="5" fillId="5" borderId="0" xfId="12" applyFont="1" applyFill="1" applyBorder="1" applyAlignment="1">
      <alignment horizontal="left" vertical="center"/>
    </xf>
    <xf numFmtId="0" fontId="5" fillId="5" borderId="6" xfId="0" applyFont="1" applyFill="1" applyBorder="1" applyAlignment="1">
      <alignment horizontal="left" vertical="center"/>
    </xf>
    <xf numFmtId="0" fontId="0" fillId="5" borderId="7" xfId="0" applyFill="1" applyBorder="1" applyAlignment="1">
      <alignment horizontal="left" vertical="center"/>
    </xf>
    <xf numFmtId="0" fontId="5" fillId="5" borderId="7" xfId="0" applyFont="1" applyFill="1" applyBorder="1" applyAlignment="1">
      <alignment horizontal="left" vertical="center"/>
    </xf>
    <xf numFmtId="0" fontId="4" fillId="5" borderId="7" xfId="0" applyFont="1" applyFill="1" applyBorder="1" applyAlignment="1">
      <alignment horizontal="left" vertical="center"/>
    </xf>
    <xf numFmtId="0" fontId="4" fillId="5" borderId="7" xfId="0" applyFont="1" applyFill="1" applyBorder="1" applyAlignment="1">
      <alignment vertical="center"/>
    </xf>
    <xf numFmtId="1" fontId="5" fillId="5" borderId="7" xfId="0" applyNumberFormat="1" applyFont="1" applyFill="1" applyBorder="1" applyAlignment="1">
      <alignment horizontal="left" vertical="center"/>
    </xf>
    <xf numFmtId="1" fontId="4" fillId="5" borderId="8" xfId="0" applyNumberFormat="1" applyFont="1" applyFill="1" applyBorder="1" applyAlignment="1">
      <alignment horizontal="left" vertical="center"/>
    </xf>
  </cellXfs>
  <cellStyles count="13">
    <cellStyle name="Comma 2" xfId="4"/>
    <cellStyle name="Comma 2 2" xfId="11"/>
    <cellStyle name="Comma 2 3" xfId="8"/>
    <cellStyle name="Currency" xfId="12" builtinId="4"/>
    <cellStyle name="Currency 2" xfId="5"/>
    <cellStyle name="Normal" xfId="0" builtinId="0"/>
    <cellStyle name="Normal 2" xfId="1"/>
    <cellStyle name="Normal 3" xfId="2"/>
    <cellStyle name="Normal 3 2" xfId="9"/>
    <cellStyle name="Normal 3 3" xfId="6"/>
    <cellStyle name="Normal 4" xfId="3"/>
    <cellStyle name="Normal 4 2" xfId="10"/>
    <cellStyle name="Normal 4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266"/>
  <sheetViews>
    <sheetView tabSelected="1" topLeftCell="A104" zoomScale="75" zoomScaleNormal="75" workbookViewId="0">
      <selection activeCell="B111" sqref="B111:N124"/>
    </sheetView>
  </sheetViews>
  <sheetFormatPr defaultColWidth="9.140625" defaultRowHeight="12.75" x14ac:dyDescent="0.2"/>
  <cols>
    <col min="1" max="1" width="3.28515625" style="18" customWidth="1"/>
    <col min="2" max="2" width="18.140625" style="19" customWidth="1"/>
    <col min="3" max="3" width="47" style="19" customWidth="1"/>
    <col min="4" max="4" width="8.140625" style="18" customWidth="1"/>
    <col min="5" max="6" width="11" style="1" customWidth="1"/>
    <col min="7" max="10" width="13.140625" style="1" customWidth="1"/>
    <col min="11" max="11" width="11" style="1" customWidth="1"/>
    <col min="12" max="12" width="16.140625" style="18" customWidth="1"/>
    <col min="13" max="13" width="16.28515625" style="2" customWidth="1"/>
    <col min="14" max="14" width="49.5703125" style="2" customWidth="1"/>
    <col min="15" max="15" width="3.28515625" style="133" customWidth="1"/>
    <col min="16" max="16" width="4.7109375" style="102" customWidth="1"/>
    <col min="17" max="78" width="9.140625" style="102"/>
    <col min="79" max="16384" width="9.140625" style="18"/>
  </cols>
  <sheetData>
    <row r="1" spans="1:15" ht="13.5" thickBot="1" x14ac:dyDescent="0.25"/>
    <row r="2" spans="1:15" x14ac:dyDescent="0.2">
      <c r="A2" s="76"/>
      <c r="B2" s="182" t="s">
        <v>10</v>
      </c>
      <c r="C2" s="183"/>
      <c r="D2" s="183"/>
      <c r="E2" s="183"/>
      <c r="F2" s="183"/>
      <c r="G2" s="183"/>
      <c r="H2" s="183"/>
      <c r="I2" s="183"/>
      <c r="J2" s="183"/>
      <c r="K2" s="183"/>
      <c r="L2" s="183"/>
      <c r="M2" s="183"/>
      <c r="N2" s="184"/>
      <c r="O2" s="134"/>
    </row>
    <row r="3" spans="1:15" x14ac:dyDescent="0.2">
      <c r="A3" s="47"/>
      <c r="B3" s="179" t="s">
        <v>6</v>
      </c>
      <c r="C3" s="185"/>
      <c r="D3" s="185"/>
      <c r="E3" s="185"/>
      <c r="F3" s="185"/>
      <c r="G3" s="185"/>
      <c r="H3" s="185"/>
      <c r="I3" s="185"/>
      <c r="J3" s="185"/>
      <c r="K3" s="185"/>
      <c r="L3" s="185"/>
      <c r="M3" s="185"/>
      <c r="N3" s="186"/>
      <c r="O3" s="33"/>
    </row>
    <row r="4" spans="1:15" x14ac:dyDescent="0.2">
      <c r="A4" s="47"/>
      <c r="B4" s="179" t="s">
        <v>35</v>
      </c>
      <c r="C4" s="185"/>
      <c r="D4" s="185"/>
      <c r="E4" s="185"/>
      <c r="F4" s="185"/>
      <c r="G4" s="185"/>
      <c r="H4" s="185"/>
      <c r="I4" s="185"/>
      <c r="J4" s="185"/>
      <c r="K4" s="185"/>
      <c r="L4" s="185"/>
      <c r="M4" s="185"/>
      <c r="N4" s="186"/>
      <c r="O4" s="33"/>
    </row>
    <row r="5" spans="1:15" x14ac:dyDescent="0.2">
      <c r="A5" s="47"/>
      <c r="B5" s="179"/>
      <c r="C5" s="185"/>
      <c r="D5" s="185"/>
      <c r="E5" s="185"/>
      <c r="F5" s="185"/>
      <c r="G5" s="185"/>
      <c r="H5" s="185"/>
      <c r="I5" s="185"/>
      <c r="J5" s="185"/>
      <c r="K5" s="185"/>
      <c r="L5" s="185"/>
      <c r="M5" s="185"/>
      <c r="N5" s="186"/>
      <c r="O5" s="110"/>
    </row>
    <row r="6" spans="1:15" x14ac:dyDescent="0.2">
      <c r="A6" s="47"/>
      <c r="B6" s="179" t="s">
        <v>168</v>
      </c>
      <c r="C6" s="180"/>
      <c r="D6" s="180"/>
      <c r="E6" s="180"/>
      <c r="F6" s="180"/>
      <c r="G6" s="180"/>
      <c r="H6" s="180"/>
      <c r="I6" s="180"/>
      <c r="J6" s="180"/>
      <c r="K6" s="180"/>
      <c r="L6" s="180"/>
      <c r="M6" s="180"/>
      <c r="N6" s="181"/>
      <c r="O6" s="33"/>
    </row>
    <row r="7" spans="1:15" x14ac:dyDescent="0.2">
      <c r="A7" s="47"/>
      <c r="B7" s="179" t="s">
        <v>36</v>
      </c>
      <c r="C7" s="180"/>
      <c r="D7" s="180"/>
      <c r="E7" s="180"/>
      <c r="F7" s="180"/>
      <c r="G7" s="180"/>
      <c r="H7" s="180"/>
      <c r="I7" s="180"/>
      <c r="J7" s="180"/>
      <c r="K7" s="180"/>
      <c r="L7" s="180"/>
      <c r="M7" s="180"/>
      <c r="N7" s="181"/>
      <c r="O7" s="33"/>
    </row>
    <row r="8" spans="1:15" x14ac:dyDescent="0.2">
      <c r="A8" s="47"/>
      <c r="B8" s="179" t="s">
        <v>37</v>
      </c>
      <c r="C8" s="180"/>
      <c r="D8" s="180"/>
      <c r="E8" s="180"/>
      <c r="F8" s="180"/>
      <c r="G8" s="180"/>
      <c r="H8" s="180"/>
      <c r="I8" s="180"/>
      <c r="J8" s="180"/>
      <c r="K8" s="180"/>
      <c r="L8" s="180"/>
      <c r="M8" s="180"/>
      <c r="N8" s="181"/>
      <c r="O8" s="135"/>
    </row>
    <row r="9" spans="1:15" x14ac:dyDescent="0.2">
      <c r="A9" s="47"/>
      <c r="B9" s="187" t="s">
        <v>38</v>
      </c>
      <c r="C9" s="188"/>
      <c r="D9" s="188"/>
      <c r="E9" s="188"/>
      <c r="F9" s="188"/>
      <c r="G9" s="188"/>
      <c r="H9" s="188"/>
      <c r="I9" s="188"/>
      <c r="J9" s="188"/>
      <c r="K9" s="188"/>
      <c r="L9" s="188"/>
      <c r="M9" s="188"/>
      <c r="N9" s="189"/>
      <c r="O9" s="33"/>
    </row>
    <row r="10" spans="1:15" x14ac:dyDescent="0.2">
      <c r="A10" s="47"/>
      <c r="B10" s="20"/>
      <c r="D10" s="19"/>
      <c r="E10" s="37"/>
      <c r="F10" s="37"/>
      <c r="G10" s="37"/>
      <c r="H10" s="37"/>
      <c r="I10" s="37"/>
      <c r="J10" s="37"/>
      <c r="K10" s="37"/>
      <c r="L10" s="6"/>
      <c r="M10" s="14"/>
      <c r="N10" s="15"/>
      <c r="O10" s="136"/>
    </row>
    <row r="11" spans="1:15" ht="33.75" customHeight="1" x14ac:dyDescent="0.2">
      <c r="A11" s="47"/>
      <c r="B11" s="190" t="s">
        <v>169</v>
      </c>
      <c r="C11" s="191"/>
      <c r="D11" s="191"/>
      <c r="E11" s="191"/>
      <c r="F11" s="191"/>
      <c r="G11" s="191"/>
      <c r="H11" s="191"/>
      <c r="I11" s="191"/>
      <c r="J11" s="191"/>
      <c r="K11" s="191"/>
      <c r="L11" s="191"/>
      <c r="M11" s="191"/>
      <c r="N11" s="192"/>
      <c r="O11" s="136"/>
    </row>
    <row r="12" spans="1:15" x14ac:dyDescent="0.2">
      <c r="A12" s="47"/>
      <c r="B12" s="39"/>
      <c r="C12" s="40"/>
      <c r="D12" s="40"/>
      <c r="E12" s="40"/>
      <c r="F12" s="40"/>
      <c r="G12" s="40"/>
      <c r="H12" s="40"/>
      <c r="I12" s="40"/>
      <c r="J12" s="40"/>
      <c r="K12" s="40"/>
      <c r="L12" s="40"/>
      <c r="M12" s="40"/>
      <c r="N12" s="41"/>
      <c r="O12" s="136"/>
    </row>
    <row r="13" spans="1:15" x14ac:dyDescent="0.2">
      <c r="A13" s="47"/>
      <c r="B13" s="190" t="s">
        <v>170</v>
      </c>
      <c r="C13" s="193"/>
      <c r="D13" s="193"/>
      <c r="E13" s="193"/>
      <c r="F13" s="193"/>
      <c r="G13" s="193"/>
      <c r="H13" s="193"/>
      <c r="I13" s="193"/>
      <c r="J13" s="193"/>
      <c r="K13" s="193"/>
      <c r="L13" s="193"/>
      <c r="M13" s="193"/>
      <c r="N13" s="194"/>
      <c r="O13" s="136"/>
    </row>
    <row r="14" spans="1:15" ht="80.25" customHeight="1" x14ac:dyDescent="0.2">
      <c r="A14" s="47"/>
      <c r="B14" s="190"/>
      <c r="C14" s="193"/>
      <c r="D14" s="193"/>
      <c r="E14" s="193"/>
      <c r="F14" s="193"/>
      <c r="G14" s="193"/>
      <c r="H14" s="193"/>
      <c r="I14" s="193"/>
      <c r="J14" s="193"/>
      <c r="K14" s="193"/>
      <c r="L14" s="193"/>
      <c r="M14" s="193"/>
      <c r="N14" s="194"/>
      <c r="O14" s="136"/>
    </row>
    <row r="15" spans="1:15" x14ac:dyDescent="0.2">
      <c r="A15" s="47"/>
      <c r="B15" s="165"/>
      <c r="C15" s="166"/>
      <c r="D15" s="166"/>
      <c r="E15" s="166"/>
      <c r="F15" s="166"/>
      <c r="G15" s="166"/>
      <c r="H15" s="166"/>
      <c r="I15" s="166"/>
      <c r="J15" s="166"/>
      <c r="K15" s="166"/>
      <c r="L15" s="166"/>
      <c r="M15" s="166"/>
      <c r="N15" s="167"/>
      <c r="O15" s="136"/>
    </row>
    <row r="16" spans="1:15" x14ac:dyDescent="0.2">
      <c r="A16" s="47"/>
      <c r="B16" s="190" t="s">
        <v>167</v>
      </c>
      <c r="C16" s="193"/>
      <c r="D16" s="193"/>
      <c r="E16" s="193"/>
      <c r="F16" s="193"/>
      <c r="G16" s="193"/>
      <c r="H16" s="193"/>
      <c r="I16" s="193"/>
      <c r="J16" s="193"/>
      <c r="K16" s="193"/>
      <c r="L16" s="193"/>
      <c r="M16" s="193"/>
      <c r="N16" s="194"/>
      <c r="O16" s="136"/>
    </row>
    <row r="17" spans="1:78" x14ac:dyDescent="0.2">
      <c r="A17" s="47"/>
      <c r="B17" s="20"/>
      <c r="C17" s="6"/>
      <c r="D17" s="19"/>
      <c r="E17" s="38"/>
      <c r="F17" s="38"/>
      <c r="G17" s="38"/>
      <c r="H17" s="38"/>
      <c r="I17" s="38"/>
      <c r="J17" s="38"/>
      <c r="K17" s="38"/>
      <c r="L17" s="6"/>
      <c r="M17" s="14"/>
      <c r="N17" s="15"/>
      <c r="O17" s="136"/>
    </row>
    <row r="18" spans="1:78" x14ac:dyDescent="0.2">
      <c r="A18" s="47"/>
      <c r="B18" s="8" t="s">
        <v>9</v>
      </c>
      <c r="C18" s="114"/>
      <c r="D18" s="16"/>
      <c r="E18" s="28"/>
      <c r="F18" s="28"/>
      <c r="G18" s="28"/>
      <c r="H18" s="28"/>
      <c r="I18" s="28"/>
      <c r="J18" s="28"/>
      <c r="K18" s="28"/>
      <c r="L18" s="19"/>
      <c r="M18" s="17"/>
      <c r="N18" s="15"/>
      <c r="O18" s="136"/>
    </row>
    <row r="19" spans="1:78" x14ac:dyDescent="0.2">
      <c r="A19" s="47"/>
      <c r="B19" s="8" t="s">
        <v>20</v>
      </c>
      <c r="C19" s="114"/>
      <c r="D19" s="16"/>
      <c r="E19" s="28"/>
      <c r="F19" s="28"/>
      <c r="G19" s="28"/>
      <c r="H19" s="28"/>
      <c r="I19" s="28"/>
      <c r="J19" s="28"/>
      <c r="K19" s="28"/>
      <c r="L19" s="19"/>
      <c r="M19" s="17"/>
      <c r="N19" s="15"/>
      <c r="O19" s="136"/>
    </row>
    <row r="20" spans="1:78" x14ac:dyDescent="0.2">
      <c r="A20" s="47"/>
      <c r="B20" s="8"/>
      <c r="C20" s="7"/>
      <c r="D20" s="16"/>
      <c r="E20" s="28"/>
      <c r="F20" s="28"/>
      <c r="G20" s="28"/>
      <c r="H20" s="28"/>
      <c r="I20" s="28"/>
      <c r="J20" s="28"/>
      <c r="K20" s="28"/>
      <c r="L20" s="19"/>
      <c r="M20" s="17"/>
      <c r="N20" s="15"/>
      <c r="O20" s="136"/>
    </row>
    <row r="21" spans="1:78" s="90" customFormat="1" ht="39" customHeight="1" thickBot="1" x14ac:dyDescent="0.25">
      <c r="A21" s="89"/>
      <c r="B21" s="173" t="s">
        <v>90</v>
      </c>
      <c r="C21" s="174"/>
      <c r="D21" s="174"/>
      <c r="E21" s="174"/>
      <c r="F21" s="174"/>
      <c r="G21" s="174"/>
      <c r="H21" s="174"/>
      <c r="I21" s="174"/>
      <c r="J21" s="174"/>
      <c r="K21" s="174"/>
      <c r="L21" s="174"/>
      <c r="M21" s="174"/>
      <c r="N21" s="175"/>
      <c r="O21" s="137"/>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90" customFormat="1" ht="39" customHeight="1" thickBot="1" x14ac:dyDescent="0.3">
      <c r="A22" s="89"/>
      <c r="B22" s="111"/>
      <c r="C22" s="112"/>
      <c r="D22" s="19"/>
      <c r="E22" s="176" t="s">
        <v>32</v>
      </c>
      <c r="F22" s="177"/>
      <c r="G22" s="177"/>
      <c r="H22" s="178"/>
      <c r="I22" s="176" t="s">
        <v>33</v>
      </c>
      <c r="J22" s="177"/>
      <c r="K22" s="178"/>
      <c r="L22" s="46" t="s">
        <v>34</v>
      </c>
      <c r="M22" s="43"/>
      <c r="N22" s="113"/>
      <c r="O22" s="137"/>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ht="48" thickBot="1" x14ac:dyDescent="0.3">
      <c r="A23" s="47"/>
      <c r="B23" s="106" t="s">
        <v>8</v>
      </c>
      <c r="C23" s="46" t="s">
        <v>7</v>
      </c>
      <c r="D23" s="46" t="s">
        <v>0</v>
      </c>
      <c r="E23" s="106" t="s">
        <v>1</v>
      </c>
      <c r="F23" s="107" t="s">
        <v>11</v>
      </c>
      <c r="G23" s="107" t="s">
        <v>13</v>
      </c>
      <c r="H23" s="108" t="s">
        <v>14</v>
      </c>
      <c r="I23" s="106" t="s">
        <v>16</v>
      </c>
      <c r="J23" s="107" t="s">
        <v>17</v>
      </c>
      <c r="K23" s="108" t="s">
        <v>18</v>
      </c>
      <c r="L23" s="66" t="s">
        <v>12</v>
      </c>
      <c r="M23" s="44" t="s">
        <v>2</v>
      </c>
      <c r="N23" s="45" t="s">
        <v>19</v>
      </c>
      <c r="O23" s="136"/>
    </row>
    <row r="24" spans="1:78" ht="38.25" x14ac:dyDescent="0.2">
      <c r="A24" s="47"/>
      <c r="B24" s="91">
        <v>1</v>
      </c>
      <c r="C24" s="161" t="s">
        <v>171</v>
      </c>
      <c r="D24" s="93" t="s">
        <v>4</v>
      </c>
      <c r="E24" s="83">
        <v>1</v>
      </c>
      <c r="F24" s="84"/>
      <c r="G24" s="117"/>
      <c r="H24" s="85">
        <f t="shared" ref="H24:H29" si="0">(E24+F24)*G24</f>
        <v>0</v>
      </c>
      <c r="I24" s="122"/>
      <c r="J24" s="122"/>
      <c r="K24" s="85">
        <f t="shared" ref="K24:K29" si="1">I24*J24</f>
        <v>0</v>
      </c>
      <c r="L24" s="117">
        <v>0</v>
      </c>
      <c r="M24" s="85">
        <f t="shared" ref="M24:M29" si="2">H24+K24+L24</f>
        <v>0</v>
      </c>
      <c r="N24" s="129" t="s">
        <v>39</v>
      </c>
      <c r="O24" s="136"/>
    </row>
    <row r="25" spans="1:78" ht="76.5" x14ac:dyDescent="0.2">
      <c r="A25" s="47"/>
      <c r="B25" s="88">
        <v>2</v>
      </c>
      <c r="C25" s="87" t="s">
        <v>172</v>
      </c>
      <c r="D25" s="62" t="s">
        <v>4</v>
      </c>
      <c r="E25" s="63">
        <v>1</v>
      </c>
      <c r="F25" s="64"/>
      <c r="G25" s="115"/>
      <c r="H25" s="65">
        <f t="shared" si="0"/>
        <v>0</v>
      </c>
      <c r="I25" s="123"/>
      <c r="J25" s="123"/>
      <c r="K25" s="65">
        <f t="shared" si="1"/>
        <v>0</v>
      </c>
      <c r="L25" s="115">
        <v>0</v>
      </c>
      <c r="M25" s="65">
        <f t="shared" si="2"/>
        <v>0</v>
      </c>
      <c r="N25" s="128" t="s">
        <v>40</v>
      </c>
      <c r="O25" s="136"/>
    </row>
    <row r="26" spans="1:78" ht="63.75" x14ac:dyDescent="0.2">
      <c r="A26" s="47"/>
      <c r="B26" s="91">
        <v>3</v>
      </c>
      <c r="C26" s="130" t="s">
        <v>173</v>
      </c>
      <c r="D26" s="93" t="s">
        <v>4</v>
      </c>
      <c r="E26" s="83">
        <v>1</v>
      </c>
      <c r="F26" s="84"/>
      <c r="G26" s="117"/>
      <c r="H26" s="85">
        <f t="shared" si="0"/>
        <v>0</v>
      </c>
      <c r="I26" s="122"/>
      <c r="J26" s="122"/>
      <c r="K26" s="85">
        <f t="shared" si="1"/>
        <v>0</v>
      </c>
      <c r="L26" s="117">
        <v>0</v>
      </c>
      <c r="M26" s="85">
        <f t="shared" si="2"/>
        <v>0</v>
      </c>
      <c r="N26" s="129" t="s">
        <v>47</v>
      </c>
      <c r="O26" s="136"/>
    </row>
    <row r="27" spans="1:78" ht="38.25" x14ac:dyDescent="0.2">
      <c r="A27" s="47"/>
      <c r="B27" s="88">
        <v>4</v>
      </c>
      <c r="C27" s="87" t="s">
        <v>174</v>
      </c>
      <c r="D27" s="62" t="s">
        <v>4</v>
      </c>
      <c r="E27" s="63">
        <v>1</v>
      </c>
      <c r="F27" s="64"/>
      <c r="G27" s="115"/>
      <c r="H27" s="65">
        <f t="shared" si="0"/>
        <v>0</v>
      </c>
      <c r="I27" s="123"/>
      <c r="J27" s="123"/>
      <c r="K27" s="65">
        <f t="shared" si="1"/>
        <v>0</v>
      </c>
      <c r="L27" s="115">
        <v>0</v>
      </c>
      <c r="M27" s="65">
        <f t="shared" si="2"/>
        <v>0</v>
      </c>
      <c r="N27" s="128" t="s">
        <v>41</v>
      </c>
      <c r="O27" s="136"/>
    </row>
    <row r="28" spans="1:78" ht="38.25" x14ac:dyDescent="0.2">
      <c r="A28" s="47"/>
      <c r="B28" s="91">
        <v>5</v>
      </c>
      <c r="C28" s="92" t="s">
        <v>175</v>
      </c>
      <c r="D28" s="93" t="s">
        <v>4</v>
      </c>
      <c r="E28" s="83">
        <v>1</v>
      </c>
      <c r="F28" s="84"/>
      <c r="G28" s="117"/>
      <c r="H28" s="85">
        <f t="shared" si="0"/>
        <v>0</v>
      </c>
      <c r="I28" s="122"/>
      <c r="J28" s="122"/>
      <c r="K28" s="85">
        <f t="shared" si="1"/>
        <v>0</v>
      </c>
      <c r="L28" s="117">
        <v>0</v>
      </c>
      <c r="M28" s="85">
        <f t="shared" si="2"/>
        <v>0</v>
      </c>
      <c r="N28" s="129" t="s">
        <v>42</v>
      </c>
      <c r="O28" s="136"/>
    </row>
    <row r="29" spans="1:78" ht="38.25" x14ac:dyDescent="0.2">
      <c r="A29" s="47"/>
      <c r="B29" s="88">
        <v>6</v>
      </c>
      <c r="C29" s="87" t="s">
        <v>176</v>
      </c>
      <c r="D29" s="62" t="s">
        <v>4</v>
      </c>
      <c r="E29" s="63">
        <v>1</v>
      </c>
      <c r="F29" s="64"/>
      <c r="G29" s="115"/>
      <c r="H29" s="65">
        <f t="shared" si="0"/>
        <v>0</v>
      </c>
      <c r="I29" s="123"/>
      <c r="J29" s="123"/>
      <c r="K29" s="65">
        <f t="shared" si="1"/>
        <v>0</v>
      </c>
      <c r="L29" s="115">
        <v>0</v>
      </c>
      <c r="M29" s="65">
        <f t="shared" si="2"/>
        <v>0</v>
      </c>
      <c r="N29" s="128" t="s">
        <v>46</v>
      </c>
      <c r="O29" s="136"/>
    </row>
    <row r="30" spans="1:78" ht="13.5" thickBot="1" x14ac:dyDescent="0.25">
      <c r="A30" s="47"/>
      <c r="B30" s="49"/>
      <c r="C30" s="50"/>
      <c r="D30" s="48"/>
      <c r="E30" s="51"/>
      <c r="F30" s="51"/>
      <c r="G30" s="51"/>
      <c r="H30" s="51"/>
      <c r="I30" s="51"/>
      <c r="J30" s="51"/>
      <c r="K30" s="51"/>
      <c r="L30" s="48"/>
      <c r="M30" s="52"/>
      <c r="N30" s="12"/>
      <c r="O30" s="136"/>
    </row>
    <row r="31" spans="1:78" ht="15.75" thickBot="1" x14ac:dyDescent="0.25">
      <c r="A31" s="47"/>
      <c r="B31" s="171" t="s">
        <v>91</v>
      </c>
      <c r="C31" s="172"/>
      <c r="D31" s="172"/>
      <c r="E31" s="9"/>
      <c r="F31" s="9"/>
      <c r="G31" s="9"/>
      <c r="H31" s="9"/>
      <c r="I31" s="9"/>
      <c r="J31" s="9"/>
      <c r="K31" s="9"/>
      <c r="L31" s="10"/>
      <c r="M31" s="13">
        <f>SUM(M24:M30)</f>
        <v>0</v>
      </c>
      <c r="N31" s="11"/>
      <c r="O31" s="136"/>
    </row>
    <row r="32" spans="1:78" x14ac:dyDescent="0.2">
      <c r="A32" s="47"/>
      <c r="B32" s="8"/>
      <c r="C32" s="7"/>
      <c r="D32" s="16"/>
      <c r="E32" s="28"/>
      <c r="F32" s="28"/>
      <c r="G32" s="28"/>
      <c r="H32" s="28"/>
      <c r="I32" s="28"/>
      <c r="J32" s="28"/>
      <c r="K32" s="28"/>
      <c r="L32" s="19"/>
      <c r="M32" s="17"/>
      <c r="N32" s="15"/>
      <c r="O32" s="136"/>
    </row>
    <row r="33" spans="1:78" x14ac:dyDescent="0.2">
      <c r="A33" s="47"/>
      <c r="B33" s="8"/>
      <c r="C33" s="7"/>
      <c r="D33" s="16"/>
      <c r="E33" s="28"/>
      <c r="F33" s="28"/>
      <c r="G33" s="28"/>
      <c r="H33" s="28"/>
      <c r="I33" s="28"/>
      <c r="J33" s="28"/>
      <c r="K33" s="28"/>
      <c r="L33" s="19"/>
      <c r="M33" s="17"/>
      <c r="N33" s="15"/>
      <c r="O33" s="136"/>
    </row>
    <row r="34" spans="1:78" ht="30.75" customHeight="1" thickBot="1" x14ac:dyDescent="0.25">
      <c r="A34" s="47"/>
      <c r="B34" s="173" t="s">
        <v>48</v>
      </c>
      <c r="C34" s="174"/>
      <c r="D34" s="174"/>
      <c r="E34" s="174"/>
      <c r="F34" s="174"/>
      <c r="G34" s="174"/>
      <c r="H34" s="174"/>
      <c r="I34" s="174"/>
      <c r="J34" s="174"/>
      <c r="K34" s="174"/>
      <c r="L34" s="174"/>
      <c r="M34" s="174"/>
      <c r="N34" s="175"/>
      <c r="O34" s="136"/>
    </row>
    <row r="35" spans="1:78" ht="32.25" thickBot="1" x14ac:dyDescent="0.3">
      <c r="A35" s="47"/>
      <c r="B35" s="111"/>
      <c r="C35" s="112"/>
      <c r="D35" s="19"/>
      <c r="E35" s="176" t="s">
        <v>32</v>
      </c>
      <c r="F35" s="177"/>
      <c r="G35" s="177"/>
      <c r="H35" s="178"/>
      <c r="I35" s="176" t="s">
        <v>33</v>
      </c>
      <c r="J35" s="177"/>
      <c r="K35" s="178"/>
      <c r="L35" s="46" t="s">
        <v>34</v>
      </c>
      <c r="M35" s="43"/>
      <c r="N35" s="113"/>
      <c r="O35" s="136"/>
    </row>
    <row r="36" spans="1:78" ht="48" thickBot="1" x14ac:dyDescent="0.3">
      <c r="A36" s="47"/>
      <c r="B36" s="106" t="s">
        <v>8</v>
      </c>
      <c r="C36" s="46" t="s">
        <v>7</v>
      </c>
      <c r="D36" s="46" t="s">
        <v>0</v>
      </c>
      <c r="E36" s="106" t="s">
        <v>1</v>
      </c>
      <c r="F36" s="107" t="s">
        <v>11</v>
      </c>
      <c r="G36" s="107" t="s">
        <v>13</v>
      </c>
      <c r="H36" s="108" t="s">
        <v>14</v>
      </c>
      <c r="I36" s="106" t="s">
        <v>16</v>
      </c>
      <c r="J36" s="107" t="s">
        <v>17</v>
      </c>
      <c r="K36" s="108" t="s">
        <v>18</v>
      </c>
      <c r="L36" s="66" t="s">
        <v>12</v>
      </c>
      <c r="M36" s="44" t="s">
        <v>2</v>
      </c>
      <c r="N36" s="45" t="s">
        <v>19</v>
      </c>
      <c r="O36" s="136"/>
    </row>
    <row r="37" spans="1:78" ht="25.5" x14ac:dyDescent="0.2">
      <c r="A37" s="47"/>
      <c r="B37" s="91">
        <v>7</v>
      </c>
      <c r="C37" s="170" t="s">
        <v>44</v>
      </c>
      <c r="D37" s="93" t="s">
        <v>4</v>
      </c>
      <c r="E37" s="83">
        <v>1</v>
      </c>
      <c r="F37" s="84"/>
      <c r="G37" s="117"/>
      <c r="H37" s="85">
        <f>(E37+F37)*G37</f>
        <v>0</v>
      </c>
      <c r="I37" s="122"/>
      <c r="J37" s="122"/>
      <c r="K37" s="85">
        <f>I37*J37</f>
        <v>0</v>
      </c>
      <c r="L37" s="117">
        <v>0</v>
      </c>
      <c r="M37" s="85">
        <f>H37+K37+L37</f>
        <v>0</v>
      </c>
      <c r="N37" s="129" t="s">
        <v>50</v>
      </c>
      <c r="O37" s="136"/>
    </row>
    <row r="38" spans="1:78" ht="76.5" x14ac:dyDescent="0.2">
      <c r="A38" s="47"/>
      <c r="B38" s="88">
        <v>8</v>
      </c>
      <c r="C38" s="61" t="s">
        <v>177</v>
      </c>
      <c r="D38" s="62" t="s">
        <v>3</v>
      </c>
      <c r="E38" s="63">
        <v>5</v>
      </c>
      <c r="F38" s="64">
        <v>0</v>
      </c>
      <c r="G38" s="115"/>
      <c r="H38" s="65">
        <f>(E38+F38)*G38</f>
        <v>0</v>
      </c>
      <c r="I38" s="123"/>
      <c r="J38" s="123"/>
      <c r="K38" s="65">
        <f>I38*J38</f>
        <v>0</v>
      </c>
      <c r="L38" s="115">
        <v>0</v>
      </c>
      <c r="M38" s="65">
        <f>H38+K38+L38</f>
        <v>0</v>
      </c>
      <c r="N38" s="128" t="s">
        <v>178</v>
      </c>
      <c r="O38" s="136"/>
    </row>
    <row r="39" spans="1:78" s="94" customFormat="1" ht="38.25" x14ac:dyDescent="0.2">
      <c r="A39" s="132"/>
      <c r="B39" s="91">
        <v>9</v>
      </c>
      <c r="C39" s="170" t="s">
        <v>45</v>
      </c>
      <c r="D39" s="93" t="s">
        <v>4</v>
      </c>
      <c r="E39" s="83">
        <v>1</v>
      </c>
      <c r="F39" s="84"/>
      <c r="G39" s="117"/>
      <c r="H39" s="85">
        <f t="shared" ref="H39:H46" si="3">(E39+F39)*G39</f>
        <v>0</v>
      </c>
      <c r="I39" s="122"/>
      <c r="J39" s="122"/>
      <c r="K39" s="85">
        <f t="shared" ref="K39:K46" si="4">I39*J39</f>
        <v>0</v>
      </c>
      <c r="L39" s="117">
        <v>0</v>
      </c>
      <c r="M39" s="85">
        <f t="shared" ref="M39:M46" si="5">H39+K39+L39</f>
        <v>0</v>
      </c>
      <c r="N39" s="129" t="s">
        <v>51</v>
      </c>
      <c r="O39" s="136"/>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row>
    <row r="40" spans="1:78" ht="89.25" x14ac:dyDescent="0.2">
      <c r="A40" s="47"/>
      <c r="B40" s="88">
        <v>10</v>
      </c>
      <c r="C40" s="61" t="s">
        <v>179</v>
      </c>
      <c r="D40" s="62" t="s">
        <v>3</v>
      </c>
      <c r="E40" s="63">
        <v>56</v>
      </c>
      <c r="F40" s="64">
        <v>3</v>
      </c>
      <c r="G40" s="115"/>
      <c r="H40" s="65">
        <f t="shared" si="3"/>
        <v>0</v>
      </c>
      <c r="I40" s="86"/>
      <c r="J40" s="123"/>
      <c r="K40" s="65">
        <f t="shared" si="4"/>
        <v>0</v>
      </c>
      <c r="L40" s="115">
        <v>0</v>
      </c>
      <c r="M40" s="65">
        <f t="shared" si="5"/>
        <v>0</v>
      </c>
      <c r="N40" s="128" t="s">
        <v>180</v>
      </c>
      <c r="O40" s="136"/>
    </row>
    <row r="41" spans="1:78" ht="51" x14ac:dyDescent="0.2">
      <c r="A41" s="47"/>
      <c r="B41" s="91">
        <v>11</v>
      </c>
      <c r="C41" s="170" t="s">
        <v>165</v>
      </c>
      <c r="D41" s="93" t="s">
        <v>4</v>
      </c>
      <c r="E41" s="83">
        <v>1</v>
      </c>
      <c r="F41" s="84"/>
      <c r="G41" s="117"/>
      <c r="H41" s="85">
        <f t="shared" ref="H41" si="6">(E41+F41)*G41</f>
        <v>0</v>
      </c>
      <c r="I41" s="131"/>
      <c r="J41" s="122"/>
      <c r="K41" s="85">
        <f t="shared" ref="K41" si="7">I41*J41</f>
        <v>0</v>
      </c>
      <c r="L41" s="117">
        <v>0</v>
      </c>
      <c r="M41" s="85">
        <f t="shared" ref="M41" si="8">H41+K41+L41</f>
        <v>0</v>
      </c>
      <c r="N41" s="129" t="s">
        <v>166</v>
      </c>
      <c r="O41" s="136"/>
    </row>
    <row r="42" spans="1:78" s="94" customFormat="1" ht="51" x14ac:dyDescent="0.2">
      <c r="A42" s="132"/>
      <c r="B42" s="88">
        <v>12</v>
      </c>
      <c r="C42" s="61" t="s">
        <v>5</v>
      </c>
      <c r="D42" s="62" t="s">
        <v>4</v>
      </c>
      <c r="E42" s="63">
        <v>1</v>
      </c>
      <c r="F42" s="64"/>
      <c r="G42" s="115"/>
      <c r="H42" s="65">
        <f t="shared" si="3"/>
        <v>0</v>
      </c>
      <c r="I42" s="86"/>
      <c r="J42" s="123"/>
      <c r="K42" s="65">
        <f t="shared" si="4"/>
        <v>0</v>
      </c>
      <c r="L42" s="115">
        <v>0</v>
      </c>
      <c r="M42" s="65">
        <f t="shared" si="5"/>
        <v>0</v>
      </c>
      <c r="N42" s="128" t="s">
        <v>181</v>
      </c>
      <c r="O42" s="136"/>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row>
    <row r="43" spans="1:78" ht="51" x14ac:dyDescent="0.2">
      <c r="A43" s="47"/>
      <c r="B43" s="91">
        <v>13</v>
      </c>
      <c r="C43" s="92" t="s">
        <v>43</v>
      </c>
      <c r="D43" s="93" t="s">
        <v>4</v>
      </c>
      <c r="E43" s="83">
        <v>1</v>
      </c>
      <c r="F43" s="84"/>
      <c r="G43" s="117"/>
      <c r="H43" s="85">
        <f t="shared" si="3"/>
        <v>0</v>
      </c>
      <c r="I43" s="131"/>
      <c r="J43" s="122"/>
      <c r="K43" s="85">
        <f t="shared" si="4"/>
        <v>0</v>
      </c>
      <c r="L43" s="117">
        <v>0</v>
      </c>
      <c r="M43" s="85">
        <f t="shared" si="5"/>
        <v>0</v>
      </c>
      <c r="N43" s="129" t="s">
        <v>52</v>
      </c>
      <c r="O43" s="136"/>
    </row>
    <row r="44" spans="1:78" s="94" customFormat="1" ht="51" x14ac:dyDescent="0.2">
      <c r="A44" s="132"/>
      <c r="B44" s="88">
        <v>14</v>
      </c>
      <c r="C44" s="87" t="s">
        <v>182</v>
      </c>
      <c r="D44" s="62" t="s">
        <v>4</v>
      </c>
      <c r="E44" s="63">
        <v>1</v>
      </c>
      <c r="F44" s="64"/>
      <c r="G44" s="115"/>
      <c r="H44" s="65">
        <f t="shared" si="3"/>
        <v>0</v>
      </c>
      <c r="I44" s="86"/>
      <c r="J44" s="123"/>
      <c r="K44" s="65">
        <f t="shared" si="4"/>
        <v>0</v>
      </c>
      <c r="L44" s="115">
        <v>0</v>
      </c>
      <c r="M44" s="65">
        <f t="shared" si="5"/>
        <v>0</v>
      </c>
      <c r="N44" s="128" t="s">
        <v>184</v>
      </c>
      <c r="O44" s="136"/>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row>
    <row r="45" spans="1:78" ht="89.25" x14ac:dyDescent="0.2">
      <c r="A45" s="47"/>
      <c r="B45" s="91">
        <v>15</v>
      </c>
      <c r="C45" s="169" t="s">
        <v>183</v>
      </c>
      <c r="D45" s="93" t="s">
        <v>3</v>
      </c>
      <c r="E45" s="83">
        <v>90</v>
      </c>
      <c r="F45" s="84">
        <v>5</v>
      </c>
      <c r="G45" s="117"/>
      <c r="H45" s="85">
        <f t="shared" si="3"/>
        <v>0</v>
      </c>
      <c r="I45" s="122"/>
      <c r="J45" s="122"/>
      <c r="K45" s="85">
        <f t="shared" si="4"/>
        <v>0</v>
      </c>
      <c r="L45" s="117">
        <v>0</v>
      </c>
      <c r="M45" s="85">
        <f t="shared" si="5"/>
        <v>0</v>
      </c>
      <c r="N45" s="129" t="s">
        <v>186</v>
      </c>
      <c r="O45" s="136"/>
    </row>
    <row r="46" spans="1:78" s="94" customFormat="1" ht="38.25" x14ac:dyDescent="0.2">
      <c r="A46" s="132"/>
      <c r="B46" s="88">
        <v>16</v>
      </c>
      <c r="C46" s="87" t="s">
        <v>185</v>
      </c>
      <c r="D46" s="62" t="s">
        <v>4</v>
      </c>
      <c r="E46" s="63">
        <v>1</v>
      </c>
      <c r="F46" s="64"/>
      <c r="G46" s="115"/>
      <c r="H46" s="65">
        <f t="shared" si="3"/>
        <v>0</v>
      </c>
      <c r="I46" s="123"/>
      <c r="J46" s="123"/>
      <c r="K46" s="65">
        <f t="shared" si="4"/>
        <v>0</v>
      </c>
      <c r="L46" s="115">
        <v>0</v>
      </c>
      <c r="M46" s="65">
        <f t="shared" si="5"/>
        <v>0</v>
      </c>
      <c r="N46" s="128" t="s">
        <v>187</v>
      </c>
      <c r="O46" s="136"/>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row>
    <row r="47" spans="1:78" ht="13.5" thickBot="1" x14ac:dyDescent="0.25">
      <c r="A47" s="47"/>
      <c r="B47" s="49"/>
      <c r="C47" s="50"/>
      <c r="D47" s="48"/>
      <c r="E47" s="51"/>
      <c r="F47" s="51"/>
      <c r="G47" s="51"/>
      <c r="H47" s="51"/>
      <c r="I47" s="51"/>
      <c r="J47" s="51"/>
      <c r="K47" s="51"/>
      <c r="L47" s="48"/>
      <c r="M47" s="52"/>
      <c r="N47" s="12"/>
      <c r="O47" s="136"/>
    </row>
    <row r="48" spans="1:78" ht="15.75" thickBot="1" x14ac:dyDescent="0.25">
      <c r="A48" s="47"/>
      <c r="B48" s="171" t="s">
        <v>49</v>
      </c>
      <c r="C48" s="172"/>
      <c r="D48" s="172"/>
      <c r="E48" s="9"/>
      <c r="F48" s="9"/>
      <c r="G48" s="9"/>
      <c r="H48" s="9"/>
      <c r="I48" s="9"/>
      <c r="J48" s="9"/>
      <c r="K48" s="9"/>
      <c r="L48" s="10"/>
      <c r="M48" s="13">
        <f>SUM(M38:M47)</f>
        <v>0</v>
      </c>
      <c r="N48" s="11"/>
      <c r="O48" s="136"/>
    </row>
    <row r="49" spans="1:78" ht="15" x14ac:dyDescent="0.2">
      <c r="A49" s="47"/>
      <c r="B49" s="103"/>
      <c r="C49" s="42"/>
      <c r="D49" s="42"/>
      <c r="E49" s="72"/>
      <c r="F49" s="72"/>
      <c r="G49" s="72"/>
      <c r="H49" s="72"/>
      <c r="I49" s="72"/>
      <c r="J49" s="72"/>
      <c r="K49" s="72"/>
      <c r="L49" s="82"/>
      <c r="M49" s="73"/>
      <c r="N49" s="104"/>
      <c r="O49" s="136"/>
    </row>
    <row r="50" spans="1:78" x14ac:dyDescent="0.2">
      <c r="A50" s="47"/>
      <c r="B50" s="8"/>
      <c r="C50" s="7"/>
      <c r="D50" s="16"/>
      <c r="E50" s="28"/>
      <c r="F50" s="28"/>
      <c r="G50" s="28"/>
      <c r="H50" s="28"/>
      <c r="I50" s="28"/>
      <c r="J50" s="28"/>
      <c r="K50" s="28"/>
      <c r="L50" s="19"/>
      <c r="M50" s="17"/>
      <c r="N50" s="15"/>
      <c r="O50" s="136"/>
    </row>
    <row r="51" spans="1:78" ht="58.5" customHeight="1" thickBot="1" x14ac:dyDescent="0.25">
      <c r="A51" s="47"/>
      <c r="B51" s="173" t="s">
        <v>188</v>
      </c>
      <c r="C51" s="174"/>
      <c r="D51" s="174"/>
      <c r="E51" s="174"/>
      <c r="F51" s="174"/>
      <c r="G51" s="174"/>
      <c r="H51" s="174"/>
      <c r="I51" s="174"/>
      <c r="J51" s="174"/>
      <c r="K51" s="174"/>
      <c r="L51" s="174"/>
      <c r="M51" s="174"/>
      <c r="N51" s="175"/>
      <c r="O51" s="136"/>
    </row>
    <row r="52" spans="1:78" ht="32.25" thickBot="1" x14ac:dyDescent="0.3">
      <c r="A52" s="47"/>
      <c r="B52" s="111"/>
      <c r="C52" s="112"/>
      <c r="D52" s="19"/>
      <c r="E52" s="176" t="s">
        <v>32</v>
      </c>
      <c r="F52" s="177"/>
      <c r="G52" s="177"/>
      <c r="H52" s="178"/>
      <c r="I52" s="176" t="s">
        <v>33</v>
      </c>
      <c r="J52" s="177"/>
      <c r="K52" s="178"/>
      <c r="L52" s="46" t="s">
        <v>34</v>
      </c>
      <c r="M52" s="43"/>
      <c r="N52" s="113"/>
      <c r="O52" s="136"/>
    </row>
    <row r="53" spans="1:78" ht="48" thickBot="1" x14ac:dyDescent="0.3">
      <c r="A53" s="47"/>
      <c r="B53" s="106" t="s">
        <v>8</v>
      </c>
      <c r="C53" s="46" t="s">
        <v>7</v>
      </c>
      <c r="D53" s="46" t="s">
        <v>0</v>
      </c>
      <c r="E53" s="106" t="s">
        <v>1</v>
      </c>
      <c r="F53" s="107" t="s">
        <v>11</v>
      </c>
      <c r="G53" s="107" t="s">
        <v>13</v>
      </c>
      <c r="H53" s="108" t="s">
        <v>14</v>
      </c>
      <c r="I53" s="106" t="s">
        <v>16</v>
      </c>
      <c r="J53" s="107" t="s">
        <v>17</v>
      </c>
      <c r="K53" s="108" t="s">
        <v>18</v>
      </c>
      <c r="L53" s="66" t="s">
        <v>12</v>
      </c>
      <c r="M53" s="44" t="s">
        <v>2</v>
      </c>
      <c r="N53" s="45" t="s">
        <v>19</v>
      </c>
      <c r="O53" s="136"/>
    </row>
    <row r="54" spans="1:78" x14ac:dyDescent="0.2">
      <c r="A54" s="47"/>
      <c r="B54" s="91">
        <v>17</v>
      </c>
      <c r="C54" s="92" t="s">
        <v>189</v>
      </c>
      <c r="D54" s="93" t="s">
        <v>3</v>
      </c>
      <c r="E54" s="83">
        <f>9*61</f>
        <v>549</v>
      </c>
      <c r="F54" s="84"/>
      <c r="G54" s="117"/>
      <c r="H54" s="85">
        <f>(E54+F54)*G54</f>
        <v>0</v>
      </c>
      <c r="I54" s="122"/>
      <c r="J54" s="122"/>
      <c r="K54" s="85">
        <f>I54*J54</f>
        <v>0</v>
      </c>
      <c r="L54" s="117">
        <v>0</v>
      </c>
      <c r="M54" s="85">
        <f>H54+K54+L54</f>
        <v>0</v>
      </c>
      <c r="N54" s="129" t="s">
        <v>194</v>
      </c>
      <c r="O54" s="136"/>
    </row>
    <row r="55" spans="1:78" s="94" customFormat="1" x14ac:dyDescent="0.2">
      <c r="A55" s="132"/>
      <c r="B55" s="91">
        <v>18</v>
      </c>
      <c r="C55" s="92" t="s">
        <v>190</v>
      </c>
      <c r="D55" s="93" t="s">
        <v>3</v>
      </c>
      <c r="E55" s="83">
        <f>151*12</f>
        <v>1812</v>
      </c>
      <c r="F55" s="84"/>
      <c r="G55" s="117"/>
      <c r="H55" s="85">
        <f t="shared" ref="H55:H58" si="9">(E55+F55)*G55</f>
        <v>0</v>
      </c>
      <c r="I55" s="122"/>
      <c r="J55" s="122"/>
      <c r="K55" s="85">
        <f t="shared" ref="K55:K58" si="10">I55*J55</f>
        <v>0</v>
      </c>
      <c r="L55" s="117">
        <v>0</v>
      </c>
      <c r="M55" s="85">
        <f t="shared" ref="M55:M58" si="11">H55+K55+L55</f>
        <v>0</v>
      </c>
      <c r="N55" s="129" t="s">
        <v>195</v>
      </c>
      <c r="O55" s="136"/>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row>
    <row r="56" spans="1:78" x14ac:dyDescent="0.2">
      <c r="A56" s="47"/>
      <c r="B56" s="91">
        <v>19</v>
      </c>
      <c r="C56" s="92" t="s">
        <v>191</v>
      </c>
      <c r="D56" s="93" t="s">
        <v>3</v>
      </c>
      <c r="E56" s="83">
        <f t="shared" ref="E56:E58" si="12">151*12</f>
        <v>1812</v>
      </c>
      <c r="F56" s="84"/>
      <c r="G56" s="117"/>
      <c r="H56" s="85">
        <f t="shared" si="9"/>
        <v>0</v>
      </c>
      <c r="I56" s="122"/>
      <c r="J56" s="122"/>
      <c r="K56" s="85">
        <f t="shared" si="10"/>
        <v>0</v>
      </c>
      <c r="L56" s="117">
        <v>0</v>
      </c>
      <c r="M56" s="85">
        <f t="shared" si="11"/>
        <v>0</v>
      </c>
      <c r="N56" s="129" t="s">
        <v>196</v>
      </c>
      <c r="O56" s="136"/>
    </row>
    <row r="57" spans="1:78" s="94" customFormat="1" x14ac:dyDescent="0.2">
      <c r="A57" s="132"/>
      <c r="B57" s="91">
        <v>20</v>
      </c>
      <c r="C57" s="92" t="s">
        <v>192</v>
      </c>
      <c r="D57" s="93" t="s">
        <v>3</v>
      </c>
      <c r="E57" s="83">
        <f t="shared" si="12"/>
        <v>1812</v>
      </c>
      <c r="F57" s="84"/>
      <c r="G57" s="117"/>
      <c r="H57" s="85">
        <f t="shared" si="9"/>
        <v>0</v>
      </c>
      <c r="I57" s="122"/>
      <c r="J57" s="122"/>
      <c r="K57" s="85">
        <f t="shared" si="10"/>
        <v>0</v>
      </c>
      <c r="L57" s="117">
        <v>0</v>
      </c>
      <c r="M57" s="85">
        <f t="shared" si="11"/>
        <v>0</v>
      </c>
      <c r="N57" s="129" t="s">
        <v>197</v>
      </c>
      <c r="O57" s="136"/>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row>
    <row r="58" spans="1:78" x14ac:dyDescent="0.2">
      <c r="A58" s="47"/>
      <c r="B58" s="91">
        <v>21</v>
      </c>
      <c r="C58" s="92" t="s">
        <v>193</v>
      </c>
      <c r="D58" s="93" t="s">
        <v>3</v>
      </c>
      <c r="E58" s="83">
        <f t="shared" si="12"/>
        <v>1812</v>
      </c>
      <c r="F58" s="84"/>
      <c r="G58" s="117"/>
      <c r="H58" s="85">
        <f t="shared" si="9"/>
        <v>0</v>
      </c>
      <c r="I58" s="122"/>
      <c r="J58" s="122"/>
      <c r="K58" s="85">
        <f t="shared" si="10"/>
        <v>0</v>
      </c>
      <c r="L58" s="117">
        <v>0</v>
      </c>
      <c r="M58" s="85">
        <f t="shared" si="11"/>
        <v>0</v>
      </c>
      <c r="N58" s="129" t="s">
        <v>198</v>
      </c>
      <c r="O58" s="136"/>
    </row>
    <row r="59" spans="1:78" ht="13.5" thickBot="1" x14ac:dyDescent="0.25">
      <c r="A59" s="47"/>
      <c r="B59" s="49"/>
      <c r="C59" s="50"/>
      <c r="D59" s="48"/>
      <c r="E59" s="51"/>
      <c r="F59" s="51"/>
      <c r="G59" s="51"/>
      <c r="H59" s="51"/>
      <c r="I59" s="51"/>
      <c r="J59" s="51"/>
      <c r="K59" s="51"/>
      <c r="L59" s="48"/>
      <c r="M59" s="52"/>
      <c r="N59" s="12"/>
      <c r="O59" s="136"/>
    </row>
    <row r="60" spans="1:78" ht="15.75" thickBot="1" x14ac:dyDescent="0.25">
      <c r="A60" s="47"/>
      <c r="B60" s="171" t="s">
        <v>53</v>
      </c>
      <c r="C60" s="172"/>
      <c r="D60" s="172"/>
      <c r="E60" s="9"/>
      <c r="F60" s="9"/>
      <c r="G60" s="9"/>
      <c r="H60" s="9"/>
      <c r="I60" s="9"/>
      <c r="J60" s="9"/>
      <c r="K60" s="9"/>
      <c r="L60" s="10"/>
      <c r="M60" s="13">
        <f>SUM(M54:M59)</f>
        <v>0</v>
      </c>
      <c r="N60" s="11"/>
      <c r="O60" s="136"/>
    </row>
    <row r="61" spans="1:78" ht="15" x14ac:dyDescent="0.2">
      <c r="A61" s="47"/>
      <c r="B61" s="103"/>
      <c r="C61" s="42"/>
      <c r="D61" s="42"/>
      <c r="E61" s="72"/>
      <c r="F61" s="72"/>
      <c r="G61" s="72"/>
      <c r="H61" s="72"/>
      <c r="I61" s="72"/>
      <c r="J61" s="72"/>
      <c r="K61" s="72"/>
      <c r="L61" s="82"/>
      <c r="M61" s="73"/>
      <c r="N61" s="104"/>
      <c r="O61" s="136"/>
    </row>
    <row r="62" spans="1:78" ht="15" x14ac:dyDescent="0.2">
      <c r="A62" s="47"/>
      <c r="B62" s="103"/>
      <c r="C62" s="42"/>
      <c r="D62" s="42"/>
      <c r="E62" s="72"/>
      <c r="F62" s="72"/>
      <c r="G62" s="72"/>
      <c r="H62" s="72"/>
      <c r="I62" s="72"/>
      <c r="J62" s="72"/>
      <c r="K62" s="72"/>
      <c r="L62" s="82"/>
      <c r="M62" s="73"/>
      <c r="N62" s="104"/>
      <c r="O62" s="136"/>
    </row>
    <row r="63" spans="1:78" ht="30.75" customHeight="1" thickBot="1" x14ac:dyDescent="0.25">
      <c r="A63" s="47"/>
      <c r="B63" s="173" t="s">
        <v>83</v>
      </c>
      <c r="C63" s="174"/>
      <c r="D63" s="174"/>
      <c r="E63" s="174"/>
      <c r="F63" s="174"/>
      <c r="G63" s="174"/>
      <c r="H63" s="174"/>
      <c r="I63" s="174"/>
      <c r="J63" s="174"/>
      <c r="K63" s="174"/>
      <c r="L63" s="174"/>
      <c r="M63" s="174"/>
      <c r="N63" s="175"/>
      <c r="O63" s="136"/>
    </row>
    <row r="64" spans="1:78" ht="32.25" thickBot="1" x14ac:dyDescent="0.3">
      <c r="A64" s="47"/>
      <c r="B64" s="111"/>
      <c r="C64" s="112"/>
      <c r="D64" s="19"/>
      <c r="E64" s="176" t="s">
        <v>32</v>
      </c>
      <c r="F64" s="177"/>
      <c r="G64" s="177"/>
      <c r="H64" s="178"/>
      <c r="I64" s="176" t="s">
        <v>33</v>
      </c>
      <c r="J64" s="177"/>
      <c r="K64" s="178"/>
      <c r="L64" s="46" t="s">
        <v>34</v>
      </c>
      <c r="M64" s="43"/>
      <c r="N64" s="113"/>
      <c r="O64" s="136"/>
    </row>
    <row r="65" spans="1:78" ht="48" thickBot="1" x14ac:dyDescent="0.3">
      <c r="A65" s="47"/>
      <c r="B65" s="106" t="s">
        <v>8</v>
      </c>
      <c r="C65" s="46" t="s">
        <v>7</v>
      </c>
      <c r="D65" s="46" t="s">
        <v>0</v>
      </c>
      <c r="E65" s="106" t="s">
        <v>1</v>
      </c>
      <c r="F65" s="107" t="s">
        <v>11</v>
      </c>
      <c r="G65" s="107" t="s">
        <v>13</v>
      </c>
      <c r="H65" s="108" t="s">
        <v>14</v>
      </c>
      <c r="I65" s="106" t="s">
        <v>16</v>
      </c>
      <c r="J65" s="107" t="s">
        <v>17</v>
      </c>
      <c r="K65" s="108" t="s">
        <v>18</v>
      </c>
      <c r="L65" s="66" t="s">
        <v>12</v>
      </c>
      <c r="M65" s="44" t="s">
        <v>2</v>
      </c>
      <c r="N65" s="45" t="s">
        <v>19</v>
      </c>
      <c r="O65" s="136"/>
    </row>
    <row r="66" spans="1:78" x14ac:dyDescent="0.2">
      <c r="A66" s="47"/>
      <c r="B66" s="88">
        <v>22</v>
      </c>
      <c r="C66" s="87" t="s">
        <v>62</v>
      </c>
      <c r="D66" s="62" t="s">
        <v>4</v>
      </c>
      <c r="E66" s="63">
        <v>1</v>
      </c>
      <c r="F66" s="64"/>
      <c r="G66" s="115"/>
      <c r="H66" s="65">
        <f>(E66+F66)*G66</f>
        <v>0</v>
      </c>
      <c r="I66" s="123"/>
      <c r="J66" s="123"/>
      <c r="K66" s="65">
        <f>I66*J66</f>
        <v>0</v>
      </c>
      <c r="L66" s="115">
        <v>0</v>
      </c>
      <c r="M66" s="65">
        <f>H66+K66+L66</f>
        <v>0</v>
      </c>
      <c r="N66" s="128"/>
      <c r="O66" s="136"/>
    </row>
    <row r="67" spans="1:78" s="94" customFormat="1" x14ac:dyDescent="0.2">
      <c r="A67" s="132"/>
      <c r="B67" s="91">
        <v>23</v>
      </c>
      <c r="C67" s="92" t="s">
        <v>63</v>
      </c>
      <c r="D67" s="93" t="s">
        <v>4</v>
      </c>
      <c r="E67" s="83">
        <v>1</v>
      </c>
      <c r="F67" s="84"/>
      <c r="G67" s="117"/>
      <c r="H67" s="85">
        <f t="shared" ref="H67:H94" si="13">(E67+F67)*G67</f>
        <v>0</v>
      </c>
      <c r="I67" s="122"/>
      <c r="J67" s="122"/>
      <c r="K67" s="85">
        <f t="shared" ref="K67:K94" si="14">I67*J67</f>
        <v>0</v>
      </c>
      <c r="L67" s="117">
        <v>0</v>
      </c>
      <c r="M67" s="85">
        <f t="shared" ref="M67:M85" si="15">H67+K67+L67</f>
        <v>0</v>
      </c>
      <c r="N67" s="129"/>
      <c r="O67" s="136"/>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row>
    <row r="68" spans="1:78" x14ac:dyDescent="0.2">
      <c r="A68" s="47"/>
      <c r="B68" s="88">
        <v>24</v>
      </c>
      <c r="C68" s="87" t="s">
        <v>64</v>
      </c>
      <c r="D68" s="62" t="s">
        <v>4</v>
      </c>
      <c r="E68" s="63">
        <v>1</v>
      </c>
      <c r="F68" s="64"/>
      <c r="G68" s="115"/>
      <c r="H68" s="65">
        <f t="shared" si="13"/>
        <v>0</v>
      </c>
      <c r="I68" s="123"/>
      <c r="J68" s="123"/>
      <c r="K68" s="65">
        <f t="shared" si="14"/>
        <v>0</v>
      </c>
      <c r="L68" s="115">
        <v>0</v>
      </c>
      <c r="M68" s="65">
        <f t="shared" si="15"/>
        <v>0</v>
      </c>
      <c r="N68" s="128"/>
      <c r="O68" s="136"/>
    </row>
    <row r="69" spans="1:78" s="94" customFormat="1" x14ac:dyDescent="0.2">
      <c r="A69" s="132"/>
      <c r="B69" s="91">
        <v>25</v>
      </c>
      <c r="C69" s="92" t="s">
        <v>65</v>
      </c>
      <c r="D69" s="93" t="s">
        <v>4</v>
      </c>
      <c r="E69" s="83">
        <v>1</v>
      </c>
      <c r="F69" s="84"/>
      <c r="G69" s="117"/>
      <c r="H69" s="85">
        <f t="shared" si="13"/>
        <v>0</v>
      </c>
      <c r="I69" s="122"/>
      <c r="J69" s="122"/>
      <c r="K69" s="85">
        <f t="shared" si="14"/>
        <v>0</v>
      </c>
      <c r="L69" s="117">
        <v>0</v>
      </c>
      <c r="M69" s="85">
        <f t="shared" si="15"/>
        <v>0</v>
      </c>
      <c r="N69" s="129"/>
      <c r="O69" s="136"/>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row>
    <row r="70" spans="1:78" x14ac:dyDescent="0.2">
      <c r="A70" s="47"/>
      <c r="B70" s="88">
        <v>26</v>
      </c>
      <c r="C70" s="87" t="s">
        <v>66</v>
      </c>
      <c r="D70" s="62" t="s">
        <v>4</v>
      </c>
      <c r="E70" s="63">
        <v>1</v>
      </c>
      <c r="F70" s="64"/>
      <c r="G70" s="115"/>
      <c r="H70" s="65">
        <f t="shared" si="13"/>
        <v>0</v>
      </c>
      <c r="I70" s="123"/>
      <c r="J70" s="123"/>
      <c r="K70" s="65">
        <f t="shared" si="14"/>
        <v>0</v>
      </c>
      <c r="L70" s="115">
        <v>0</v>
      </c>
      <c r="M70" s="65">
        <f t="shared" si="15"/>
        <v>0</v>
      </c>
      <c r="N70" s="128"/>
      <c r="O70" s="136"/>
    </row>
    <row r="71" spans="1:78" s="94" customFormat="1" ht="51" x14ac:dyDescent="0.2">
      <c r="A71" s="132"/>
      <c r="B71" s="91">
        <v>27</v>
      </c>
      <c r="C71" s="92" t="s">
        <v>67</v>
      </c>
      <c r="D71" s="93" t="s">
        <v>3</v>
      </c>
      <c r="E71" s="83">
        <v>12</v>
      </c>
      <c r="F71" s="84"/>
      <c r="G71" s="117"/>
      <c r="H71" s="85">
        <f t="shared" si="13"/>
        <v>0</v>
      </c>
      <c r="I71" s="122"/>
      <c r="J71" s="122"/>
      <c r="K71" s="85">
        <f t="shared" si="14"/>
        <v>0</v>
      </c>
      <c r="L71" s="117">
        <v>0</v>
      </c>
      <c r="M71" s="85">
        <f t="shared" si="15"/>
        <v>0</v>
      </c>
      <c r="N71" s="129" t="s">
        <v>199</v>
      </c>
      <c r="O71" s="136"/>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row>
    <row r="72" spans="1:78" ht="51" x14ac:dyDescent="0.2">
      <c r="A72" s="47"/>
      <c r="B72" s="88">
        <v>28</v>
      </c>
      <c r="C72" s="87" t="s">
        <v>68</v>
      </c>
      <c r="D72" s="62" t="s">
        <v>3</v>
      </c>
      <c r="E72" s="63">
        <v>12</v>
      </c>
      <c r="F72" s="64"/>
      <c r="G72" s="115"/>
      <c r="H72" s="65">
        <f t="shared" si="13"/>
        <v>0</v>
      </c>
      <c r="I72" s="123"/>
      <c r="J72" s="123"/>
      <c r="K72" s="65">
        <f t="shared" si="14"/>
        <v>0</v>
      </c>
      <c r="L72" s="115">
        <v>0</v>
      </c>
      <c r="M72" s="65">
        <f t="shared" si="15"/>
        <v>0</v>
      </c>
      <c r="N72" s="129" t="s">
        <v>199</v>
      </c>
      <c r="O72" s="136"/>
    </row>
    <row r="73" spans="1:78" s="94" customFormat="1" ht="51" x14ac:dyDescent="0.2">
      <c r="A73" s="132"/>
      <c r="B73" s="91">
        <v>29</v>
      </c>
      <c r="C73" s="92" t="s">
        <v>69</v>
      </c>
      <c r="D73" s="93" t="s">
        <v>3</v>
      </c>
      <c r="E73" s="83">
        <v>12</v>
      </c>
      <c r="F73" s="84"/>
      <c r="G73" s="117"/>
      <c r="H73" s="85">
        <f t="shared" si="13"/>
        <v>0</v>
      </c>
      <c r="I73" s="122"/>
      <c r="J73" s="122"/>
      <c r="K73" s="85">
        <f t="shared" si="14"/>
        <v>0</v>
      </c>
      <c r="L73" s="117">
        <v>0</v>
      </c>
      <c r="M73" s="85">
        <f t="shared" si="15"/>
        <v>0</v>
      </c>
      <c r="N73" s="129" t="s">
        <v>199</v>
      </c>
      <c r="O73" s="136"/>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row>
    <row r="74" spans="1:78" ht="51" x14ac:dyDescent="0.2">
      <c r="A74" s="47"/>
      <c r="B74" s="88">
        <v>30</v>
      </c>
      <c r="C74" s="87" t="s">
        <v>70</v>
      </c>
      <c r="D74" s="62" t="s">
        <v>3</v>
      </c>
      <c r="E74" s="63">
        <v>12</v>
      </c>
      <c r="F74" s="64"/>
      <c r="G74" s="115"/>
      <c r="H74" s="65">
        <f t="shared" si="13"/>
        <v>0</v>
      </c>
      <c r="I74" s="123"/>
      <c r="J74" s="123"/>
      <c r="K74" s="65">
        <f t="shared" si="14"/>
        <v>0</v>
      </c>
      <c r="L74" s="115">
        <v>0</v>
      </c>
      <c r="M74" s="65">
        <f t="shared" si="15"/>
        <v>0</v>
      </c>
      <c r="N74" s="129" t="s">
        <v>199</v>
      </c>
      <c r="O74" s="136"/>
    </row>
    <row r="75" spans="1:78" s="94" customFormat="1" ht="51" x14ac:dyDescent="0.2">
      <c r="A75" s="132"/>
      <c r="B75" s="91">
        <v>31</v>
      </c>
      <c r="C75" s="92" t="s">
        <v>71</v>
      </c>
      <c r="D75" s="93" t="s">
        <v>3</v>
      </c>
      <c r="E75" s="83">
        <v>12</v>
      </c>
      <c r="F75" s="84"/>
      <c r="G75" s="117"/>
      <c r="H75" s="85">
        <f t="shared" si="13"/>
        <v>0</v>
      </c>
      <c r="I75" s="122"/>
      <c r="J75" s="122"/>
      <c r="K75" s="85">
        <f t="shared" si="14"/>
        <v>0</v>
      </c>
      <c r="L75" s="117">
        <v>0</v>
      </c>
      <c r="M75" s="85">
        <f t="shared" si="15"/>
        <v>0</v>
      </c>
      <c r="N75" s="129" t="s">
        <v>199</v>
      </c>
      <c r="O75" s="136"/>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row>
    <row r="76" spans="1:78" ht="46.5" customHeight="1" x14ac:dyDescent="0.2">
      <c r="A76" s="47"/>
      <c r="B76" s="88">
        <v>32</v>
      </c>
      <c r="C76" s="87" t="s">
        <v>72</v>
      </c>
      <c r="D76" s="62" t="s">
        <v>4</v>
      </c>
      <c r="E76" s="63">
        <v>1</v>
      </c>
      <c r="F76" s="64"/>
      <c r="G76" s="115"/>
      <c r="H76" s="65">
        <f t="shared" si="13"/>
        <v>0</v>
      </c>
      <c r="I76" s="123"/>
      <c r="J76" s="123"/>
      <c r="K76" s="65">
        <f t="shared" si="14"/>
        <v>0</v>
      </c>
      <c r="L76" s="115">
        <v>0</v>
      </c>
      <c r="M76" s="65">
        <f t="shared" si="15"/>
        <v>0</v>
      </c>
      <c r="N76" s="128" t="s">
        <v>201</v>
      </c>
      <c r="O76" s="136"/>
    </row>
    <row r="77" spans="1:78" s="94" customFormat="1" ht="38.25" customHeight="1" x14ac:dyDescent="0.2">
      <c r="A77" s="132"/>
      <c r="B77" s="91">
        <v>33</v>
      </c>
      <c r="C77" s="92" t="s">
        <v>73</v>
      </c>
      <c r="D77" s="93" t="s">
        <v>4</v>
      </c>
      <c r="E77" s="83">
        <v>1</v>
      </c>
      <c r="F77" s="84"/>
      <c r="G77" s="117"/>
      <c r="H77" s="85">
        <f t="shared" si="13"/>
        <v>0</v>
      </c>
      <c r="I77" s="122"/>
      <c r="J77" s="122"/>
      <c r="K77" s="85">
        <f t="shared" si="14"/>
        <v>0</v>
      </c>
      <c r="L77" s="117">
        <v>0</v>
      </c>
      <c r="M77" s="85">
        <f t="shared" si="15"/>
        <v>0</v>
      </c>
      <c r="N77" s="143" t="s">
        <v>202</v>
      </c>
      <c r="O77" s="136"/>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row>
    <row r="78" spans="1:78" ht="38.25" customHeight="1" x14ac:dyDescent="0.2">
      <c r="A78" s="47"/>
      <c r="B78" s="88">
        <v>34</v>
      </c>
      <c r="C78" s="87" t="s">
        <v>74</v>
      </c>
      <c r="D78" s="62" t="s">
        <v>4</v>
      </c>
      <c r="E78" s="63">
        <v>1</v>
      </c>
      <c r="F78" s="64"/>
      <c r="G78" s="115"/>
      <c r="H78" s="65">
        <f t="shared" si="13"/>
        <v>0</v>
      </c>
      <c r="I78" s="123"/>
      <c r="J78" s="123"/>
      <c r="K78" s="65">
        <f t="shared" si="14"/>
        <v>0</v>
      </c>
      <c r="L78" s="115">
        <v>0</v>
      </c>
      <c r="M78" s="65">
        <f t="shared" si="15"/>
        <v>0</v>
      </c>
      <c r="N78" s="128" t="s">
        <v>203</v>
      </c>
      <c r="O78" s="136"/>
    </row>
    <row r="79" spans="1:78" s="94" customFormat="1" ht="38.25" customHeight="1" x14ac:dyDescent="0.2">
      <c r="A79" s="132"/>
      <c r="B79" s="91">
        <v>35</v>
      </c>
      <c r="C79" s="92" t="s">
        <v>75</v>
      </c>
      <c r="D79" s="93" t="s">
        <v>4</v>
      </c>
      <c r="E79" s="83">
        <v>1</v>
      </c>
      <c r="F79" s="84"/>
      <c r="G79" s="117"/>
      <c r="H79" s="85">
        <f t="shared" si="13"/>
        <v>0</v>
      </c>
      <c r="I79" s="122"/>
      <c r="J79" s="122"/>
      <c r="K79" s="85">
        <f t="shared" si="14"/>
        <v>0</v>
      </c>
      <c r="L79" s="117">
        <v>0</v>
      </c>
      <c r="M79" s="85">
        <f t="shared" si="15"/>
        <v>0</v>
      </c>
      <c r="N79" s="143" t="s">
        <v>204</v>
      </c>
      <c r="O79" s="136"/>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row>
    <row r="80" spans="1:78" ht="38.25" customHeight="1" x14ac:dyDescent="0.2">
      <c r="A80" s="47"/>
      <c r="B80" s="88">
        <v>36</v>
      </c>
      <c r="C80" s="87" t="s">
        <v>76</v>
      </c>
      <c r="D80" s="62" t="s">
        <v>4</v>
      </c>
      <c r="E80" s="63">
        <v>1</v>
      </c>
      <c r="F80" s="64"/>
      <c r="G80" s="115"/>
      <c r="H80" s="65">
        <f t="shared" si="13"/>
        <v>0</v>
      </c>
      <c r="I80" s="123"/>
      <c r="J80" s="123"/>
      <c r="K80" s="65">
        <f t="shared" si="14"/>
        <v>0</v>
      </c>
      <c r="L80" s="115">
        <v>0</v>
      </c>
      <c r="M80" s="65">
        <f t="shared" si="15"/>
        <v>0</v>
      </c>
      <c r="N80" s="128" t="s">
        <v>205</v>
      </c>
      <c r="O80" s="136"/>
    </row>
    <row r="81" spans="1:78" s="94" customFormat="1" ht="51" x14ac:dyDescent="0.2">
      <c r="A81" s="132"/>
      <c r="B81" s="91">
        <v>37</v>
      </c>
      <c r="C81" s="92" t="s">
        <v>77</v>
      </c>
      <c r="D81" s="93" t="s">
        <v>3</v>
      </c>
      <c r="E81" s="83">
        <v>6</v>
      </c>
      <c r="F81" s="84"/>
      <c r="G81" s="117"/>
      <c r="H81" s="85">
        <f t="shared" si="13"/>
        <v>0</v>
      </c>
      <c r="I81" s="122"/>
      <c r="J81" s="122"/>
      <c r="K81" s="85">
        <f t="shared" si="14"/>
        <v>0</v>
      </c>
      <c r="L81" s="117">
        <v>0</v>
      </c>
      <c r="M81" s="85">
        <f t="shared" si="15"/>
        <v>0</v>
      </c>
      <c r="N81" s="129" t="s">
        <v>200</v>
      </c>
      <c r="O81" s="136"/>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row>
    <row r="82" spans="1:78" ht="51" x14ac:dyDescent="0.2">
      <c r="A82" s="47"/>
      <c r="B82" s="88">
        <v>38</v>
      </c>
      <c r="C82" s="87" t="s">
        <v>78</v>
      </c>
      <c r="D82" s="62" t="s">
        <v>3</v>
      </c>
      <c r="E82" s="63">
        <v>6</v>
      </c>
      <c r="F82" s="64"/>
      <c r="G82" s="115"/>
      <c r="H82" s="65">
        <f t="shared" si="13"/>
        <v>0</v>
      </c>
      <c r="I82" s="123"/>
      <c r="J82" s="123"/>
      <c r="K82" s="65">
        <f t="shared" si="14"/>
        <v>0</v>
      </c>
      <c r="L82" s="115">
        <v>0</v>
      </c>
      <c r="M82" s="65">
        <f t="shared" si="15"/>
        <v>0</v>
      </c>
      <c r="N82" s="129" t="s">
        <v>200</v>
      </c>
      <c r="O82" s="136"/>
    </row>
    <row r="83" spans="1:78" s="94" customFormat="1" ht="51" x14ac:dyDescent="0.2">
      <c r="A83" s="132"/>
      <c r="B83" s="91">
        <v>39</v>
      </c>
      <c r="C83" s="92" t="s">
        <v>79</v>
      </c>
      <c r="D83" s="93" t="s">
        <v>3</v>
      </c>
      <c r="E83" s="83">
        <v>6</v>
      </c>
      <c r="F83" s="84"/>
      <c r="G83" s="117"/>
      <c r="H83" s="85">
        <f t="shared" si="13"/>
        <v>0</v>
      </c>
      <c r="I83" s="122"/>
      <c r="J83" s="122"/>
      <c r="K83" s="85">
        <f t="shared" si="14"/>
        <v>0</v>
      </c>
      <c r="L83" s="117">
        <v>0</v>
      </c>
      <c r="M83" s="85">
        <f t="shared" si="15"/>
        <v>0</v>
      </c>
      <c r="N83" s="129" t="s">
        <v>200</v>
      </c>
      <c r="O83" s="136"/>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row>
    <row r="84" spans="1:78" ht="51" x14ac:dyDescent="0.2">
      <c r="A84" s="47"/>
      <c r="B84" s="88">
        <v>40</v>
      </c>
      <c r="C84" s="87" t="s">
        <v>80</v>
      </c>
      <c r="D84" s="62" t="s">
        <v>3</v>
      </c>
      <c r="E84" s="63">
        <v>6</v>
      </c>
      <c r="F84" s="64"/>
      <c r="G84" s="115"/>
      <c r="H84" s="65">
        <f t="shared" si="13"/>
        <v>0</v>
      </c>
      <c r="I84" s="123"/>
      <c r="J84" s="123"/>
      <c r="K84" s="65">
        <f t="shared" si="14"/>
        <v>0</v>
      </c>
      <c r="L84" s="115">
        <v>0</v>
      </c>
      <c r="M84" s="65">
        <f t="shared" si="15"/>
        <v>0</v>
      </c>
      <c r="N84" s="129" t="s">
        <v>200</v>
      </c>
      <c r="O84" s="136"/>
    </row>
    <row r="85" spans="1:78" s="94" customFormat="1" ht="51" x14ac:dyDescent="0.2">
      <c r="A85" s="132"/>
      <c r="B85" s="91">
        <v>41</v>
      </c>
      <c r="C85" s="92" t="s">
        <v>81</v>
      </c>
      <c r="D85" s="93" t="s">
        <v>3</v>
      </c>
      <c r="E85" s="83">
        <v>6</v>
      </c>
      <c r="F85" s="84"/>
      <c r="G85" s="117"/>
      <c r="H85" s="85">
        <f t="shared" si="13"/>
        <v>0</v>
      </c>
      <c r="I85" s="122"/>
      <c r="J85" s="122"/>
      <c r="K85" s="85">
        <f t="shared" si="14"/>
        <v>0</v>
      </c>
      <c r="L85" s="117">
        <v>0</v>
      </c>
      <c r="M85" s="85">
        <f t="shared" si="15"/>
        <v>0</v>
      </c>
      <c r="N85" s="129" t="s">
        <v>200</v>
      </c>
      <c r="O85" s="136"/>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row>
    <row r="86" spans="1:78" hidden="1" x14ac:dyDescent="0.2">
      <c r="A86" s="47"/>
      <c r="B86" s="91"/>
      <c r="C86" s="92"/>
      <c r="D86" s="93"/>
      <c r="E86" s="83"/>
      <c r="F86" s="84"/>
      <c r="G86" s="117"/>
      <c r="H86" s="85">
        <f t="shared" si="13"/>
        <v>0</v>
      </c>
      <c r="I86" s="122"/>
      <c r="J86" s="122"/>
      <c r="K86" s="85">
        <f t="shared" si="14"/>
        <v>0</v>
      </c>
      <c r="L86" s="117"/>
      <c r="M86" s="85"/>
      <c r="N86" s="129"/>
      <c r="O86" s="136"/>
    </row>
    <row r="87" spans="1:78" hidden="1" x14ac:dyDescent="0.2">
      <c r="A87" s="47"/>
      <c r="B87" s="91"/>
      <c r="C87" s="92"/>
      <c r="D87" s="93"/>
      <c r="E87" s="83"/>
      <c r="F87" s="84"/>
      <c r="G87" s="117"/>
      <c r="H87" s="85">
        <f t="shared" si="13"/>
        <v>0</v>
      </c>
      <c r="I87" s="122"/>
      <c r="J87" s="122"/>
      <c r="K87" s="85">
        <f t="shared" si="14"/>
        <v>0</v>
      </c>
      <c r="L87" s="117"/>
      <c r="M87" s="85"/>
      <c r="N87" s="129"/>
      <c r="O87" s="136"/>
    </row>
    <row r="88" spans="1:78" hidden="1" x14ac:dyDescent="0.2">
      <c r="A88" s="47"/>
      <c r="B88" s="91"/>
      <c r="C88" s="92"/>
      <c r="D88" s="93"/>
      <c r="E88" s="83"/>
      <c r="F88" s="84"/>
      <c r="G88" s="117"/>
      <c r="H88" s="85">
        <f t="shared" si="13"/>
        <v>0</v>
      </c>
      <c r="I88" s="122"/>
      <c r="J88" s="122"/>
      <c r="K88" s="85">
        <f t="shared" si="14"/>
        <v>0</v>
      </c>
      <c r="L88" s="117"/>
      <c r="M88" s="85"/>
      <c r="N88" s="129"/>
      <c r="O88" s="136"/>
    </row>
    <row r="89" spans="1:78" hidden="1" x14ac:dyDescent="0.2">
      <c r="A89" s="47"/>
      <c r="B89" s="91"/>
      <c r="C89" s="92"/>
      <c r="D89" s="93"/>
      <c r="E89" s="83"/>
      <c r="F89" s="84"/>
      <c r="G89" s="117"/>
      <c r="H89" s="85">
        <f t="shared" si="13"/>
        <v>0</v>
      </c>
      <c r="I89" s="122"/>
      <c r="J89" s="122"/>
      <c r="K89" s="85">
        <f t="shared" si="14"/>
        <v>0</v>
      </c>
      <c r="L89" s="117"/>
      <c r="M89" s="85"/>
      <c r="N89" s="129"/>
      <c r="O89" s="136"/>
    </row>
    <row r="90" spans="1:78" hidden="1" x14ac:dyDescent="0.2">
      <c r="A90" s="47"/>
      <c r="B90" s="91"/>
      <c r="C90" s="92"/>
      <c r="D90" s="93"/>
      <c r="E90" s="83"/>
      <c r="F90" s="84"/>
      <c r="G90" s="117"/>
      <c r="H90" s="85">
        <f t="shared" si="13"/>
        <v>0</v>
      </c>
      <c r="I90" s="122"/>
      <c r="J90" s="122"/>
      <c r="K90" s="85">
        <f t="shared" si="14"/>
        <v>0</v>
      </c>
      <c r="L90" s="117"/>
      <c r="M90" s="85"/>
      <c r="N90" s="129"/>
      <c r="O90" s="136"/>
    </row>
    <row r="91" spans="1:78" hidden="1" x14ac:dyDescent="0.2">
      <c r="A91" s="47"/>
      <c r="B91" s="88">
        <v>19</v>
      </c>
      <c r="C91" s="87" t="s">
        <v>54</v>
      </c>
      <c r="D91" s="62" t="s">
        <v>3</v>
      </c>
      <c r="E91" s="63">
        <f t="shared" ref="E91:E94" si="16">652*12</f>
        <v>7824</v>
      </c>
      <c r="F91" s="64"/>
      <c r="G91" s="115"/>
      <c r="H91" s="85">
        <f t="shared" si="13"/>
        <v>0</v>
      </c>
      <c r="I91" s="123"/>
      <c r="J91" s="123"/>
      <c r="K91" s="85">
        <f t="shared" si="14"/>
        <v>0</v>
      </c>
      <c r="L91" s="115">
        <v>0</v>
      </c>
      <c r="M91" s="65">
        <f t="shared" ref="M91:M94" si="17">H91+K91+L91</f>
        <v>0</v>
      </c>
      <c r="N91" s="128" t="s">
        <v>58</v>
      </c>
      <c r="O91" s="136"/>
    </row>
    <row r="92" spans="1:78" hidden="1" x14ac:dyDescent="0.2">
      <c r="A92" s="47"/>
      <c r="B92" s="91">
        <v>20</v>
      </c>
      <c r="C92" s="92" t="s">
        <v>55</v>
      </c>
      <c r="D92" s="93" t="s">
        <v>3</v>
      </c>
      <c r="E92" s="83">
        <f t="shared" si="16"/>
        <v>7824</v>
      </c>
      <c r="F92" s="84"/>
      <c r="G92" s="117"/>
      <c r="H92" s="85">
        <f t="shared" si="13"/>
        <v>0</v>
      </c>
      <c r="I92" s="122"/>
      <c r="J92" s="122"/>
      <c r="K92" s="85">
        <f t="shared" si="14"/>
        <v>0</v>
      </c>
      <c r="L92" s="117">
        <v>0</v>
      </c>
      <c r="M92" s="85">
        <f t="shared" si="17"/>
        <v>0</v>
      </c>
      <c r="N92" s="129" t="s">
        <v>59</v>
      </c>
      <c r="O92" s="136"/>
    </row>
    <row r="93" spans="1:78" hidden="1" x14ac:dyDescent="0.2">
      <c r="A93" s="47"/>
      <c r="B93" s="88">
        <v>21</v>
      </c>
      <c r="C93" s="87" t="s">
        <v>56</v>
      </c>
      <c r="D93" s="62" t="s">
        <v>3</v>
      </c>
      <c r="E93" s="63">
        <f t="shared" si="16"/>
        <v>7824</v>
      </c>
      <c r="F93" s="64"/>
      <c r="G93" s="115"/>
      <c r="H93" s="85">
        <f t="shared" si="13"/>
        <v>0</v>
      </c>
      <c r="I93" s="123"/>
      <c r="J93" s="123"/>
      <c r="K93" s="85">
        <f t="shared" si="14"/>
        <v>0</v>
      </c>
      <c r="L93" s="115">
        <v>0</v>
      </c>
      <c r="M93" s="65">
        <f t="shared" si="17"/>
        <v>0</v>
      </c>
      <c r="N93" s="128" t="s">
        <v>60</v>
      </c>
      <c r="O93" s="136"/>
    </row>
    <row r="94" spans="1:78" hidden="1" x14ac:dyDescent="0.2">
      <c r="A94" s="47"/>
      <c r="B94" s="91">
        <v>22</v>
      </c>
      <c r="C94" s="92" t="s">
        <v>57</v>
      </c>
      <c r="D94" s="93" t="s">
        <v>3</v>
      </c>
      <c r="E94" s="83">
        <f t="shared" si="16"/>
        <v>7824</v>
      </c>
      <c r="F94" s="84"/>
      <c r="G94" s="117"/>
      <c r="H94" s="85">
        <f t="shared" si="13"/>
        <v>0</v>
      </c>
      <c r="I94" s="122"/>
      <c r="J94" s="122"/>
      <c r="K94" s="85">
        <f t="shared" si="14"/>
        <v>0</v>
      </c>
      <c r="L94" s="117">
        <v>0</v>
      </c>
      <c r="M94" s="85">
        <f t="shared" si="17"/>
        <v>0</v>
      </c>
      <c r="N94" s="129" t="s">
        <v>61</v>
      </c>
      <c r="O94" s="136"/>
    </row>
    <row r="95" spans="1:78" ht="13.5" thickBot="1" x14ac:dyDescent="0.25">
      <c r="A95" s="47"/>
      <c r="B95" s="49"/>
      <c r="C95" s="50"/>
      <c r="D95" s="48"/>
      <c r="E95" s="51"/>
      <c r="F95" s="51"/>
      <c r="G95" s="51"/>
      <c r="H95" s="51"/>
      <c r="I95" s="51"/>
      <c r="J95" s="51"/>
      <c r="K95" s="51"/>
      <c r="L95" s="48"/>
      <c r="M95" s="52"/>
      <c r="N95" s="12"/>
      <c r="O95" s="136"/>
    </row>
    <row r="96" spans="1:78" ht="15.75" thickBot="1" x14ac:dyDescent="0.25">
      <c r="A96" s="47"/>
      <c r="B96" s="171" t="s">
        <v>82</v>
      </c>
      <c r="C96" s="172"/>
      <c r="D96" s="172"/>
      <c r="E96" s="9"/>
      <c r="F96" s="9"/>
      <c r="G96" s="9"/>
      <c r="H96" s="9"/>
      <c r="I96" s="9"/>
      <c r="J96" s="9"/>
      <c r="K96" s="9"/>
      <c r="L96" s="10"/>
      <c r="M96" s="13">
        <f>SUM(M66:M95)</f>
        <v>0</v>
      </c>
      <c r="N96" s="11"/>
      <c r="O96" s="136"/>
    </row>
    <row r="97" spans="1:15" ht="15" x14ac:dyDescent="0.2">
      <c r="A97" s="47"/>
      <c r="B97" s="103"/>
      <c r="C97" s="42"/>
      <c r="D97" s="42"/>
      <c r="E97" s="72"/>
      <c r="F97" s="72"/>
      <c r="G97" s="72"/>
      <c r="H97" s="72"/>
      <c r="I97" s="72"/>
      <c r="J97" s="72"/>
      <c r="K97" s="72"/>
      <c r="L97" s="82"/>
      <c r="M97" s="73"/>
      <c r="N97" s="104"/>
      <c r="O97" s="136"/>
    </row>
    <row r="98" spans="1:15" ht="15" x14ac:dyDescent="0.2">
      <c r="A98" s="47"/>
      <c r="B98" s="103"/>
      <c r="C98" s="42"/>
      <c r="D98" s="42"/>
      <c r="E98" s="72"/>
      <c r="F98" s="72"/>
      <c r="G98" s="72"/>
      <c r="H98" s="72"/>
      <c r="I98" s="72"/>
      <c r="J98" s="72"/>
      <c r="K98" s="72"/>
      <c r="L98" s="82"/>
      <c r="M98" s="73"/>
      <c r="N98" s="104"/>
      <c r="O98" s="136"/>
    </row>
    <row r="99" spans="1:15" ht="33" customHeight="1" thickBot="1" x14ac:dyDescent="0.25">
      <c r="A99" s="47"/>
      <c r="B99" s="173" t="s">
        <v>211</v>
      </c>
      <c r="C99" s="174"/>
      <c r="D99" s="174"/>
      <c r="E99" s="174"/>
      <c r="F99" s="174"/>
      <c r="G99" s="174"/>
      <c r="H99" s="174"/>
      <c r="I99" s="174"/>
      <c r="J99" s="174"/>
      <c r="K99" s="174"/>
      <c r="L99" s="174"/>
      <c r="M99" s="174"/>
      <c r="N99" s="175"/>
      <c r="O99" s="136"/>
    </row>
    <row r="100" spans="1:15" ht="32.25" thickBot="1" x14ac:dyDescent="0.3">
      <c r="A100" s="47"/>
      <c r="B100" s="111"/>
      <c r="C100" s="112"/>
      <c r="D100" s="19"/>
      <c r="E100" s="176" t="s">
        <v>32</v>
      </c>
      <c r="F100" s="177"/>
      <c r="G100" s="177"/>
      <c r="H100" s="178"/>
      <c r="I100" s="176" t="s">
        <v>33</v>
      </c>
      <c r="J100" s="177"/>
      <c r="K100" s="178"/>
      <c r="L100" s="46" t="s">
        <v>34</v>
      </c>
      <c r="M100" s="43"/>
      <c r="N100" s="113"/>
      <c r="O100" s="136"/>
    </row>
    <row r="101" spans="1:15" ht="48" thickBot="1" x14ac:dyDescent="0.3">
      <c r="A101" s="47"/>
      <c r="B101" s="106" t="s">
        <v>8</v>
      </c>
      <c r="C101" s="46" t="s">
        <v>7</v>
      </c>
      <c r="D101" s="46" t="s">
        <v>0</v>
      </c>
      <c r="E101" s="106" t="s">
        <v>1</v>
      </c>
      <c r="F101" s="107" t="s">
        <v>11</v>
      </c>
      <c r="G101" s="107" t="s">
        <v>13</v>
      </c>
      <c r="H101" s="108" t="s">
        <v>14</v>
      </c>
      <c r="I101" s="106" t="s">
        <v>16</v>
      </c>
      <c r="J101" s="107" t="s">
        <v>17</v>
      </c>
      <c r="K101" s="108" t="s">
        <v>18</v>
      </c>
      <c r="L101" s="66" t="s">
        <v>12</v>
      </c>
      <c r="M101" s="44" t="s">
        <v>2</v>
      </c>
      <c r="N101" s="45" t="s">
        <v>19</v>
      </c>
      <c r="O101" s="136"/>
    </row>
    <row r="102" spans="1:15" ht="38.25" x14ac:dyDescent="0.2">
      <c r="A102" s="47"/>
      <c r="B102" s="88">
        <v>42</v>
      </c>
      <c r="C102" s="87" t="s">
        <v>84</v>
      </c>
      <c r="D102" s="62" t="s">
        <v>4</v>
      </c>
      <c r="E102" s="63">
        <v>1</v>
      </c>
      <c r="F102" s="64"/>
      <c r="G102" s="115"/>
      <c r="H102" s="65">
        <f>(E102+F102)*G102</f>
        <v>0</v>
      </c>
      <c r="I102" s="123"/>
      <c r="J102" s="123"/>
      <c r="K102" s="65">
        <f>I102*J102</f>
        <v>0</v>
      </c>
      <c r="L102" s="115">
        <v>0</v>
      </c>
      <c r="M102" s="65">
        <f>H102+K102+L102</f>
        <v>0</v>
      </c>
      <c r="N102" s="128" t="s">
        <v>206</v>
      </c>
      <c r="O102" s="136"/>
    </row>
    <row r="103" spans="1:15" ht="38.25" x14ac:dyDescent="0.2">
      <c r="A103" s="47"/>
      <c r="B103" s="140">
        <v>43</v>
      </c>
      <c r="C103" s="141" t="s">
        <v>85</v>
      </c>
      <c r="D103" s="100" t="s">
        <v>4</v>
      </c>
      <c r="E103" s="55">
        <v>1</v>
      </c>
      <c r="F103" s="53"/>
      <c r="G103" s="116"/>
      <c r="H103" s="56">
        <f t="shared" ref="H103:H106" si="18">(E103+F103)*G103</f>
        <v>0</v>
      </c>
      <c r="I103" s="142"/>
      <c r="J103" s="142"/>
      <c r="K103" s="56">
        <f t="shared" ref="K103:K106" si="19">I103*J103</f>
        <v>0</v>
      </c>
      <c r="L103" s="116">
        <v>0</v>
      </c>
      <c r="M103" s="56">
        <f t="shared" ref="M103:M106" si="20">H103+K103+L103</f>
        <v>0</v>
      </c>
      <c r="N103" s="143" t="s">
        <v>207</v>
      </c>
      <c r="O103" s="136"/>
    </row>
    <row r="104" spans="1:15" ht="38.25" x14ac:dyDescent="0.2">
      <c r="A104" s="47"/>
      <c r="B104" s="88">
        <v>44</v>
      </c>
      <c r="C104" s="87" t="s">
        <v>86</v>
      </c>
      <c r="D104" s="62" t="s">
        <v>4</v>
      </c>
      <c r="E104" s="63">
        <v>1</v>
      </c>
      <c r="F104" s="64"/>
      <c r="G104" s="115"/>
      <c r="H104" s="65">
        <f t="shared" si="18"/>
        <v>0</v>
      </c>
      <c r="I104" s="123"/>
      <c r="J104" s="123"/>
      <c r="K104" s="65">
        <f t="shared" si="19"/>
        <v>0</v>
      </c>
      <c r="L104" s="115">
        <v>0</v>
      </c>
      <c r="M104" s="65">
        <f t="shared" si="20"/>
        <v>0</v>
      </c>
      <c r="N104" s="128" t="s">
        <v>206</v>
      </c>
      <c r="O104" s="136"/>
    </row>
    <row r="105" spans="1:15" ht="38.25" x14ac:dyDescent="0.2">
      <c r="A105" s="47"/>
      <c r="B105" s="140">
        <v>45</v>
      </c>
      <c r="C105" s="141" t="s">
        <v>87</v>
      </c>
      <c r="D105" s="100" t="s">
        <v>4</v>
      </c>
      <c r="E105" s="55">
        <v>1</v>
      </c>
      <c r="F105" s="53"/>
      <c r="G105" s="116"/>
      <c r="H105" s="56">
        <f t="shared" si="18"/>
        <v>0</v>
      </c>
      <c r="I105" s="142"/>
      <c r="J105" s="142"/>
      <c r="K105" s="56">
        <f t="shared" si="19"/>
        <v>0</v>
      </c>
      <c r="L105" s="116">
        <v>0</v>
      </c>
      <c r="M105" s="56">
        <f t="shared" si="20"/>
        <v>0</v>
      </c>
      <c r="N105" s="143" t="s">
        <v>207</v>
      </c>
      <c r="O105" s="136"/>
    </row>
    <row r="106" spans="1:15" ht="38.25" x14ac:dyDescent="0.2">
      <c r="A106" s="47"/>
      <c r="B106" s="88">
        <v>46</v>
      </c>
      <c r="C106" s="87" t="s">
        <v>88</v>
      </c>
      <c r="D106" s="62" t="s">
        <v>4</v>
      </c>
      <c r="E106" s="63">
        <v>1</v>
      </c>
      <c r="F106" s="64"/>
      <c r="G106" s="115"/>
      <c r="H106" s="65">
        <f t="shared" si="18"/>
        <v>0</v>
      </c>
      <c r="I106" s="123"/>
      <c r="J106" s="123"/>
      <c r="K106" s="65">
        <f t="shared" si="19"/>
        <v>0</v>
      </c>
      <c r="L106" s="115">
        <v>0</v>
      </c>
      <c r="M106" s="65">
        <f t="shared" si="20"/>
        <v>0</v>
      </c>
      <c r="N106" s="128" t="s">
        <v>206</v>
      </c>
      <c r="O106" s="136"/>
    </row>
    <row r="107" spans="1:15" ht="13.5" thickBot="1" x14ac:dyDescent="0.25">
      <c r="A107" s="47"/>
      <c r="B107" s="49"/>
      <c r="C107" s="50"/>
      <c r="D107" s="48"/>
      <c r="E107" s="51"/>
      <c r="F107" s="51"/>
      <c r="G107" s="51"/>
      <c r="H107" s="51"/>
      <c r="I107" s="51"/>
      <c r="J107" s="51"/>
      <c r="K107" s="51"/>
      <c r="L107" s="48"/>
      <c r="M107" s="52"/>
      <c r="N107" s="12"/>
      <c r="O107" s="136"/>
    </row>
    <row r="108" spans="1:15" ht="15.75" thickBot="1" x14ac:dyDescent="0.25">
      <c r="A108" s="47"/>
      <c r="B108" s="171" t="s">
        <v>89</v>
      </c>
      <c r="C108" s="172"/>
      <c r="D108" s="172"/>
      <c r="E108" s="9"/>
      <c r="F108" s="9"/>
      <c r="G108" s="9"/>
      <c r="H108" s="9"/>
      <c r="I108" s="9"/>
      <c r="J108" s="9"/>
      <c r="K108" s="9"/>
      <c r="L108" s="10"/>
      <c r="M108" s="13">
        <f>SUM(M102:M107)</f>
        <v>0</v>
      </c>
      <c r="N108" s="11"/>
      <c r="O108" s="136"/>
    </row>
    <row r="109" spans="1:15" ht="15" x14ac:dyDescent="0.2">
      <c r="A109" s="47"/>
      <c r="B109" s="103"/>
      <c r="C109" s="42"/>
      <c r="D109" s="42"/>
      <c r="E109" s="72"/>
      <c r="F109" s="72"/>
      <c r="G109" s="72"/>
      <c r="H109" s="72"/>
      <c r="I109" s="72"/>
      <c r="J109" s="72"/>
      <c r="K109" s="72"/>
      <c r="L109" s="82"/>
      <c r="M109" s="73"/>
      <c r="N109" s="104"/>
      <c r="O109" s="136"/>
    </row>
    <row r="110" spans="1:15" ht="15" x14ac:dyDescent="0.2">
      <c r="A110" s="47"/>
      <c r="B110" s="103"/>
      <c r="C110" s="42"/>
      <c r="D110" s="42"/>
      <c r="E110" s="72"/>
      <c r="F110" s="72"/>
      <c r="G110" s="72"/>
      <c r="H110" s="72"/>
      <c r="I110" s="72"/>
      <c r="J110" s="72"/>
      <c r="K110" s="72"/>
      <c r="L110" s="82"/>
      <c r="M110" s="73"/>
      <c r="N110" s="104"/>
      <c r="O110" s="136"/>
    </row>
    <row r="111" spans="1:15" ht="32.25" customHeight="1" thickBot="1" x14ac:dyDescent="0.25">
      <c r="A111" s="47"/>
      <c r="B111" s="211" t="s">
        <v>97</v>
      </c>
      <c r="C111" s="212"/>
      <c r="D111" s="212"/>
      <c r="E111" s="212"/>
      <c r="F111" s="212"/>
      <c r="G111" s="212"/>
      <c r="H111" s="212"/>
      <c r="I111" s="212"/>
      <c r="J111" s="212"/>
      <c r="K111" s="212"/>
      <c r="L111" s="212"/>
      <c r="M111" s="212"/>
      <c r="N111" s="213"/>
      <c r="O111" s="136"/>
    </row>
    <row r="112" spans="1:15" ht="32.25" thickBot="1" x14ac:dyDescent="0.3">
      <c r="A112" s="47"/>
      <c r="B112" s="214"/>
      <c r="C112" s="215"/>
      <c r="D112" s="216"/>
      <c r="E112" s="217" t="s">
        <v>32</v>
      </c>
      <c r="F112" s="218"/>
      <c r="G112" s="218"/>
      <c r="H112" s="219"/>
      <c r="I112" s="217" t="s">
        <v>33</v>
      </c>
      <c r="J112" s="218"/>
      <c r="K112" s="219"/>
      <c r="L112" s="220" t="s">
        <v>34</v>
      </c>
      <c r="M112" s="221"/>
      <c r="N112" s="222"/>
      <c r="O112" s="136"/>
    </row>
    <row r="113" spans="1:15" ht="48" thickBot="1" x14ac:dyDescent="0.3">
      <c r="A113" s="47"/>
      <c r="B113" s="223" t="s">
        <v>8</v>
      </c>
      <c r="C113" s="220" t="s">
        <v>7</v>
      </c>
      <c r="D113" s="220" t="s">
        <v>0</v>
      </c>
      <c r="E113" s="223" t="s">
        <v>1</v>
      </c>
      <c r="F113" s="224" t="s">
        <v>11</v>
      </c>
      <c r="G113" s="224" t="s">
        <v>13</v>
      </c>
      <c r="H113" s="225" t="s">
        <v>14</v>
      </c>
      <c r="I113" s="223" t="s">
        <v>16</v>
      </c>
      <c r="J113" s="224" t="s">
        <v>17</v>
      </c>
      <c r="K113" s="225" t="s">
        <v>18</v>
      </c>
      <c r="L113" s="226" t="s">
        <v>12</v>
      </c>
      <c r="M113" s="227" t="s">
        <v>2</v>
      </c>
      <c r="N113" s="228" t="s">
        <v>19</v>
      </c>
      <c r="O113" s="136"/>
    </row>
    <row r="114" spans="1:15" x14ac:dyDescent="0.2">
      <c r="A114" s="47"/>
      <c r="B114" s="229">
        <v>47</v>
      </c>
      <c r="C114" s="230" t="s">
        <v>92</v>
      </c>
      <c r="D114" s="231" t="s">
        <v>4</v>
      </c>
      <c r="E114" s="232">
        <v>1</v>
      </c>
      <c r="F114" s="233"/>
      <c r="G114" s="234"/>
      <c r="H114" s="235">
        <f>(E114+F114)*G114</f>
        <v>0</v>
      </c>
      <c r="I114" s="236"/>
      <c r="J114" s="236"/>
      <c r="K114" s="235">
        <f>I114*J114</f>
        <v>0</v>
      </c>
      <c r="L114" s="234">
        <v>0</v>
      </c>
      <c r="M114" s="235">
        <f>H114+K114+L114</f>
        <v>0</v>
      </c>
      <c r="N114" s="237"/>
      <c r="O114" s="136"/>
    </row>
    <row r="115" spans="1:15" s="102" customFormat="1" x14ac:dyDescent="0.2">
      <c r="A115" s="101"/>
      <c r="B115" s="229">
        <v>48</v>
      </c>
      <c r="C115" s="230" t="s">
        <v>93</v>
      </c>
      <c r="D115" s="231" t="s">
        <v>4</v>
      </c>
      <c r="E115" s="232">
        <v>1</v>
      </c>
      <c r="F115" s="233"/>
      <c r="G115" s="234"/>
      <c r="H115" s="235">
        <f t="shared" ref="H115:H118" si="21">(E115+F115)*G115</f>
        <v>0</v>
      </c>
      <c r="I115" s="236"/>
      <c r="J115" s="236"/>
      <c r="K115" s="235">
        <f t="shared" ref="K115:K118" si="22">I115*J115</f>
        <v>0</v>
      </c>
      <c r="L115" s="234">
        <v>0</v>
      </c>
      <c r="M115" s="235">
        <f t="shared" ref="M115:M118" si="23">H115+K115+L115</f>
        <v>0</v>
      </c>
      <c r="N115" s="237"/>
      <c r="O115" s="136"/>
    </row>
    <row r="116" spans="1:15" x14ac:dyDescent="0.2">
      <c r="A116" s="47"/>
      <c r="B116" s="229">
        <v>49</v>
      </c>
      <c r="C116" s="230" t="s">
        <v>94</v>
      </c>
      <c r="D116" s="231" t="s">
        <v>4</v>
      </c>
      <c r="E116" s="232">
        <v>1</v>
      </c>
      <c r="F116" s="233"/>
      <c r="G116" s="234"/>
      <c r="H116" s="235">
        <f t="shared" si="21"/>
        <v>0</v>
      </c>
      <c r="I116" s="236"/>
      <c r="J116" s="236"/>
      <c r="K116" s="235">
        <f t="shared" si="22"/>
        <v>0</v>
      </c>
      <c r="L116" s="234">
        <v>0</v>
      </c>
      <c r="M116" s="235">
        <f t="shared" si="23"/>
        <v>0</v>
      </c>
      <c r="N116" s="237" t="s">
        <v>98</v>
      </c>
      <c r="O116" s="136"/>
    </row>
    <row r="117" spans="1:15" s="102" customFormat="1" x14ac:dyDescent="0.2">
      <c r="A117" s="101"/>
      <c r="B117" s="229">
        <v>50</v>
      </c>
      <c r="C117" s="230" t="s">
        <v>95</v>
      </c>
      <c r="D117" s="231" t="s">
        <v>4</v>
      </c>
      <c r="E117" s="232">
        <v>1</v>
      </c>
      <c r="F117" s="233"/>
      <c r="G117" s="234"/>
      <c r="H117" s="235">
        <f t="shared" si="21"/>
        <v>0</v>
      </c>
      <c r="I117" s="236"/>
      <c r="J117" s="236"/>
      <c r="K117" s="235">
        <f t="shared" si="22"/>
        <v>0</v>
      </c>
      <c r="L117" s="234">
        <v>0</v>
      </c>
      <c r="M117" s="235">
        <f t="shared" si="23"/>
        <v>0</v>
      </c>
      <c r="N117" s="237"/>
      <c r="O117" s="136"/>
    </row>
    <row r="118" spans="1:15" x14ac:dyDescent="0.2">
      <c r="A118" s="47"/>
      <c r="B118" s="229">
        <v>51</v>
      </c>
      <c r="C118" s="230" t="s">
        <v>96</v>
      </c>
      <c r="D118" s="231" t="s">
        <v>4</v>
      </c>
      <c r="E118" s="232">
        <v>1</v>
      </c>
      <c r="F118" s="233"/>
      <c r="G118" s="234"/>
      <c r="H118" s="235">
        <f t="shared" si="21"/>
        <v>0</v>
      </c>
      <c r="I118" s="236"/>
      <c r="J118" s="236"/>
      <c r="K118" s="235">
        <f t="shared" si="22"/>
        <v>0</v>
      </c>
      <c r="L118" s="234">
        <v>0</v>
      </c>
      <c r="M118" s="235">
        <f t="shared" si="23"/>
        <v>0</v>
      </c>
      <c r="N118" s="237"/>
      <c r="O118" s="136"/>
    </row>
    <row r="119" spans="1:15" ht="13.5" thickBot="1" x14ac:dyDescent="0.25">
      <c r="A119" s="47"/>
      <c r="B119" s="238"/>
      <c r="C119" s="239"/>
      <c r="D119" s="240"/>
      <c r="E119" s="241"/>
      <c r="F119" s="241"/>
      <c r="G119" s="241"/>
      <c r="H119" s="241"/>
      <c r="I119" s="241"/>
      <c r="J119" s="241"/>
      <c r="K119" s="241"/>
      <c r="L119" s="240"/>
      <c r="M119" s="242"/>
      <c r="N119" s="243"/>
      <c r="O119" s="136"/>
    </row>
    <row r="120" spans="1:15" ht="15.75" thickBot="1" x14ac:dyDescent="0.25">
      <c r="A120" s="47"/>
      <c r="B120" s="244" t="s">
        <v>99</v>
      </c>
      <c r="C120" s="245"/>
      <c r="D120" s="245"/>
      <c r="E120" s="246"/>
      <c r="F120" s="246"/>
      <c r="G120" s="246"/>
      <c r="H120" s="246"/>
      <c r="I120" s="246"/>
      <c r="J120" s="246"/>
      <c r="K120" s="246"/>
      <c r="L120" s="247"/>
      <c r="M120" s="248">
        <f>SUM(M114:M119)</f>
        <v>0</v>
      </c>
      <c r="N120" s="249"/>
      <c r="O120" s="136"/>
    </row>
    <row r="121" spans="1:15" x14ac:dyDescent="0.2">
      <c r="A121" s="47"/>
      <c r="B121" s="250"/>
      <c r="C121" s="251"/>
      <c r="D121" s="252"/>
      <c r="E121" s="253"/>
      <c r="F121" s="253"/>
      <c r="G121" s="253"/>
      <c r="H121" s="253"/>
      <c r="I121" s="253"/>
      <c r="J121" s="253"/>
      <c r="K121" s="253"/>
      <c r="L121" s="216"/>
      <c r="M121" s="254"/>
      <c r="N121" s="255"/>
      <c r="O121" s="136"/>
    </row>
    <row r="122" spans="1:15" x14ac:dyDescent="0.2">
      <c r="A122" s="47"/>
      <c r="B122" s="250"/>
      <c r="C122" s="251"/>
      <c r="D122" s="252"/>
      <c r="E122" s="253"/>
      <c r="F122" s="253"/>
      <c r="G122" s="253"/>
      <c r="H122" s="253"/>
      <c r="I122" s="253"/>
      <c r="J122" s="253"/>
      <c r="K122" s="253"/>
      <c r="L122" s="216"/>
      <c r="M122" s="254"/>
      <c r="N122" s="255"/>
      <c r="O122" s="136"/>
    </row>
    <row r="123" spans="1:15" ht="18" x14ac:dyDescent="0.2">
      <c r="A123" s="47"/>
      <c r="B123" s="256" t="s">
        <v>100</v>
      </c>
      <c r="C123" s="257"/>
      <c r="D123" s="257"/>
      <c r="E123" s="257"/>
      <c r="F123" s="257"/>
      <c r="G123" s="257"/>
      <c r="H123" s="257"/>
      <c r="I123" s="257"/>
      <c r="J123" s="257"/>
      <c r="K123" s="257"/>
      <c r="L123" s="257"/>
      <c r="M123" s="258">
        <f>M120+M108+M96+M60+M48+M31</f>
        <v>0</v>
      </c>
      <c r="N123" s="255"/>
      <c r="O123" s="136"/>
    </row>
    <row r="124" spans="1:15" ht="13.5" thickBot="1" x14ac:dyDescent="0.25">
      <c r="A124" s="47"/>
      <c r="B124" s="259"/>
      <c r="C124" s="260"/>
      <c r="D124" s="261"/>
      <c r="E124" s="262"/>
      <c r="F124" s="262"/>
      <c r="G124" s="262"/>
      <c r="H124" s="262"/>
      <c r="I124" s="262"/>
      <c r="J124" s="262"/>
      <c r="K124" s="262"/>
      <c r="L124" s="263"/>
      <c r="M124" s="264"/>
      <c r="N124" s="265"/>
      <c r="O124" s="136"/>
    </row>
    <row r="125" spans="1:15" x14ac:dyDescent="0.2">
      <c r="B125" s="24"/>
      <c r="C125" s="24"/>
      <c r="D125" s="36"/>
      <c r="E125" s="25"/>
      <c r="F125" s="25"/>
      <c r="G125" s="25"/>
      <c r="H125" s="25"/>
      <c r="I125" s="25"/>
      <c r="J125" s="25"/>
      <c r="K125" s="25"/>
      <c r="L125" s="25"/>
      <c r="M125" s="23"/>
      <c r="N125" s="23"/>
      <c r="O125" s="68"/>
    </row>
    <row r="126" spans="1:15" ht="18" x14ac:dyDescent="0.2">
      <c r="B126" s="81" t="s">
        <v>31</v>
      </c>
      <c r="C126" s="24"/>
      <c r="D126" s="36"/>
      <c r="E126" s="25"/>
      <c r="F126" s="25"/>
      <c r="G126" s="25"/>
      <c r="H126" s="25"/>
      <c r="I126" s="25"/>
      <c r="J126" s="25"/>
      <c r="K126" s="25"/>
      <c r="L126" s="25"/>
      <c r="M126" s="23"/>
      <c r="N126" s="23"/>
      <c r="O126" s="68"/>
    </row>
    <row r="127" spans="1:15" ht="18" x14ac:dyDescent="0.2">
      <c r="B127" s="81"/>
      <c r="C127" s="24"/>
      <c r="D127" s="36"/>
      <c r="E127" s="25"/>
      <c r="F127" s="25"/>
      <c r="G127" s="25"/>
      <c r="H127" s="25"/>
      <c r="I127" s="25"/>
      <c r="J127" s="25"/>
      <c r="K127" s="25"/>
      <c r="L127" s="25"/>
      <c r="M127" s="23"/>
      <c r="N127" s="23"/>
      <c r="O127" s="68"/>
    </row>
    <row r="128" spans="1:15" ht="39" customHeight="1" x14ac:dyDescent="0.2">
      <c r="B128" s="174" t="s">
        <v>102</v>
      </c>
      <c r="C128" s="174"/>
      <c r="D128" s="174"/>
      <c r="E128" s="174"/>
      <c r="F128" s="174"/>
      <c r="G128" s="174"/>
      <c r="H128" s="174"/>
      <c r="I128" s="174"/>
      <c r="J128" s="174"/>
      <c r="K128" s="174"/>
      <c r="L128" s="174"/>
      <c r="M128" s="174"/>
      <c r="N128" s="174"/>
      <c r="O128" s="68"/>
    </row>
    <row r="129" spans="2:15" ht="13.5" thickBot="1" x14ac:dyDescent="0.25">
      <c r="B129" s="24"/>
      <c r="C129" s="24"/>
      <c r="D129" s="36"/>
      <c r="E129" s="25"/>
      <c r="F129" s="25"/>
      <c r="G129" s="25"/>
      <c r="H129" s="25"/>
      <c r="I129" s="25"/>
      <c r="J129" s="25"/>
      <c r="K129" s="25"/>
      <c r="L129" s="25"/>
      <c r="M129" s="23"/>
      <c r="N129" s="23"/>
      <c r="O129" s="68"/>
    </row>
    <row r="130" spans="2:15" ht="16.5" thickBot="1" x14ac:dyDescent="0.3">
      <c r="B130" s="5"/>
      <c r="C130" s="32"/>
      <c r="D130" s="19"/>
      <c r="E130" s="176" t="s">
        <v>15</v>
      </c>
      <c r="F130" s="177"/>
      <c r="G130" s="177"/>
      <c r="H130" s="178"/>
      <c r="I130" s="176" t="s">
        <v>21</v>
      </c>
      <c r="J130" s="177"/>
      <c r="K130" s="178"/>
      <c r="L130" s="46" t="s">
        <v>22</v>
      </c>
      <c r="M130" s="43"/>
      <c r="N130" s="43"/>
      <c r="O130" s="68"/>
    </row>
    <row r="131" spans="2:15" ht="48" thickBot="1" x14ac:dyDescent="0.3">
      <c r="B131" s="46" t="s">
        <v>8</v>
      </c>
      <c r="C131" s="46" t="s">
        <v>7</v>
      </c>
      <c r="D131" s="46" t="s">
        <v>0</v>
      </c>
      <c r="E131" s="106" t="s">
        <v>1</v>
      </c>
      <c r="F131" s="107" t="s">
        <v>11</v>
      </c>
      <c r="G131" s="107" t="s">
        <v>13</v>
      </c>
      <c r="H131" s="108" t="s">
        <v>14</v>
      </c>
      <c r="I131" s="106" t="s">
        <v>16</v>
      </c>
      <c r="J131" s="107" t="s">
        <v>17</v>
      </c>
      <c r="K131" s="108" t="s">
        <v>18</v>
      </c>
      <c r="L131" s="66" t="s">
        <v>12</v>
      </c>
      <c r="M131" s="44" t="s">
        <v>2</v>
      </c>
      <c r="N131" s="66" t="s">
        <v>19</v>
      </c>
      <c r="O131" s="68"/>
    </row>
    <row r="132" spans="2:15" x14ac:dyDescent="0.2">
      <c r="B132" s="146" t="s">
        <v>110</v>
      </c>
      <c r="C132" s="147" t="s">
        <v>210</v>
      </c>
      <c r="D132" s="148" t="s">
        <v>3</v>
      </c>
      <c r="E132" s="149">
        <v>1</v>
      </c>
      <c r="F132" s="150"/>
      <c r="G132" s="151"/>
      <c r="H132" s="152">
        <f t="shared" ref="H132:H134" si="24">(E132+F132)*G132</f>
        <v>0</v>
      </c>
      <c r="I132" s="153"/>
      <c r="J132" s="153"/>
      <c r="K132" s="152">
        <f t="shared" ref="K132:K134" si="25">I132*J132</f>
        <v>0</v>
      </c>
      <c r="L132" s="151">
        <v>0</v>
      </c>
      <c r="M132" s="152">
        <f t="shared" ref="M132:M134" si="26">H132+K132+L132</f>
        <v>0</v>
      </c>
      <c r="N132" s="154"/>
      <c r="O132" s="68"/>
    </row>
    <row r="133" spans="2:15" ht="25.5" x14ac:dyDescent="0.2">
      <c r="B133" s="58" t="s">
        <v>111</v>
      </c>
      <c r="C133" s="61" t="s">
        <v>208</v>
      </c>
      <c r="D133" s="62" t="s">
        <v>3</v>
      </c>
      <c r="E133" s="63">
        <v>1</v>
      </c>
      <c r="F133" s="64"/>
      <c r="G133" s="124"/>
      <c r="H133" s="65">
        <f t="shared" si="24"/>
        <v>0</v>
      </c>
      <c r="I133" s="64"/>
      <c r="J133" s="64"/>
      <c r="K133" s="65">
        <f t="shared" si="25"/>
        <v>0</v>
      </c>
      <c r="L133" s="115">
        <v>0</v>
      </c>
      <c r="M133" s="65">
        <f t="shared" si="26"/>
        <v>0</v>
      </c>
      <c r="N133" s="120"/>
      <c r="O133" s="68"/>
    </row>
    <row r="134" spans="2:15" ht="25.5" x14ac:dyDescent="0.2">
      <c r="B134" s="58" t="s">
        <v>112</v>
      </c>
      <c r="C134" s="57" t="s">
        <v>209</v>
      </c>
      <c r="D134" s="100" t="s">
        <v>3</v>
      </c>
      <c r="E134" s="95">
        <v>1</v>
      </c>
      <c r="F134" s="125"/>
      <c r="G134" s="116"/>
      <c r="H134" s="56">
        <f t="shared" si="24"/>
        <v>0</v>
      </c>
      <c r="I134" s="119"/>
      <c r="J134" s="119"/>
      <c r="K134" s="56">
        <f t="shared" si="25"/>
        <v>0</v>
      </c>
      <c r="L134" s="116">
        <v>0</v>
      </c>
      <c r="M134" s="56">
        <f t="shared" si="26"/>
        <v>0</v>
      </c>
      <c r="N134" s="121"/>
      <c r="O134" s="68"/>
    </row>
    <row r="135" spans="2:15" x14ac:dyDescent="0.2">
      <c r="B135" s="58" t="s">
        <v>113</v>
      </c>
      <c r="C135" s="61" t="s">
        <v>101</v>
      </c>
      <c r="D135" s="62" t="s">
        <v>3</v>
      </c>
      <c r="E135" s="63">
        <v>1</v>
      </c>
      <c r="F135" s="118"/>
      <c r="G135" s="115"/>
      <c r="H135" s="65">
        <f>(E135+F135)*G135</f>
        <v>0</v>
      </c>
      <c r="I135" s="118"/>
      <c r="J135" s="118"/>
      <c r="K135" s="65">
        <f>I135*J135</f>
        <v>0</v>
      </c>
      <c r="L135" s="115">
        <v>0</v>
      </c>
      <c r="M135" s="65">
        <f>H135+K135+L135</f>
        <v>0</v>
      </c>
      <c r="N135" s="120"/>
      <c r="O135" s="68"/>
    </row>
    <row r="136" spans="2:15" ht="43.5" customHeight="1" x14ac:dyDescent="0.2">
      <c r="B136" s="58" t="s">
        <v>214</v>
      </c>
      <c r="C136" s="168" t="s">
        <v>215</v>
      </c>
      <c r="D136" s="100" t="s">
        <v>3</v>
      </c>
      <c r="E136" s="95">
        <v>1</v>
      </c>
      <c r="F136" s="125"/>
      <c r="G136" s="116"/>
      <c r="H136" s="56">
        <f t="shared" ref="H136" si="27">(E136+F136)*G136</f>
        <v>0</v>
      </c>
      <c r="I136" s="119"/>
      <c r="J136" s="119"/>
      <c r="K136" s="56">
        <f t="shared" ref="K136" si="28">I136*J136</f>
        <v>0</v>
      </c>
      <c r="L136" s="116">
        <v>0</v>
      </c>
      <c r="M136" s="56">
        <f t="shared" ref="M136" si="29">H136+K136+L136</f>
        <v>0</v>
      </c>
      <c r="N136" s="121" t="s">
        <v>216</v>
      </c>
      <c r="O136" s="68"/>
    </row>
    <row r="137" spans="2:15" x14ac:dyDescent="0.2">
      <c r="B137" s="58"/>
      <c r="C137" s="61"/>
      <c r="D137" s="62"/>
      <c r="E137" s="63"/>
      <c r="F137" s="118"/>
      <c r="G137" s="115"/>
      <c r="H137" s="65"/>
      <c r="I137" s="118"/>
      <c r="J137" s="118"/>
      <c r="K137" s="65"/>
      <c r="L137" s="115"/>
      <c r="M137" s="65"/>
      <c r="N137" s="120"/>
      <c r="O137" s="68"/>
    </row>
    <row r="138" spans="2:15" ht="13.5" thickBot="1" x14ac:dyDescent="0.25">
      <c r="B138" s="96"/>
      <c r="C138" s="97"/>
      <c r="D138" s="98"/>
      <c r="E138" s="99"/>
      <c r="F138" s="105"/>
      <c r="G138" s="105"/>
      <c r="H138" s="144"/>
      <c r="I138" s="105"/>
      <c r="J138" s="105"/>
      <c r="K138" s="144"/>
      <c r="L138" s="145"/>
      <c r="M138" s="144"/>
      <c r="N138" s="126"/>
      <c r="O138" s="68"/>
    </row>
    <row r="139" spans="2:15" x14ac:dyDescent="0.2">
      <c r="B139" s="24"/>
      <c r="C139" s="24"/>
      <c r="D139" s="36"/>
      <c r="E139" s="25"/>
      <c r="F139" s="25"/>
      <c r="G139" s="25"/>
      <c r="H139" s="25"/>
      <c r="I139" s="25"/>
      <c r="J139" s="25"/>
      <c r="K139" s="25"/>
      <c r="L139" s="25"/>
      <c r="M139" s="23"/>
      <c r="N139" s="23"/>
      <c r="O139" s="68"/>
    </row>
    <row r="140" spans="2:15" x14ac:dyDescent="0.2">
      <c r="B140" s="37"/>
      <c r="C140" s="37"/>
      <c r="D140" s="36"/>
      <c r="E140" s="37"/>
      <c r="F140" s="37"/>
      <c r="G140" s="37"/>
      <c r="H140" s="37"/>
      <c r="I140" s="37"/>
      <c r="J140" s="37"/>
      <c r="K140" s="37"/>
      <c r="L140" s="37"/>
      <c r="M140" s="23"/>
      <c r="N140" s="23"/>
      <c r="O140" s="68"/>
    </row>
    <row r="141" spans="2:15" ht="15.75" x14ac:dyDescent="0.25">
      <c r="B141" s="27"/>
      <c r="C141" s="27"/>
      <c r="D141" s="4"/>
      <c r="E141" s="26"/>
      <c r="F141" s="26"/>
      <c r="G141" s="26"/>
      <c r="H141" s="26"/>
      <c r="I141" s="26"/>
      <c r="J141" s="26"/>
      <c r="K141" s="26"/>
      <c r="L141" s="26"/>
      <c r="M141" s="23"/>
      <c r="N141" s="23"/>
      <c r="O141" s="68"/>
    </row>
    <row r="142" spans="2:15" ht="15.75" x14ac:dyDescent="0.25">
      <c r="B142" s="71" t="s">
        <v>103</v>
      </c>
      <c r="C142" s="43"/>
      <c r="D142" s="43"/>
      <c r="E142" s="43"/>
      <c r="F142" s="43"/>
      <c r="G142" s="43"/>
      <c r="H142" s="43"/>
      <c r="I142" s="69"/>
      <c r="J142" s="69"/>
      <c r="K142" s="37"/>
      <c r="L142" s="28"/>
      <c r="M142" s="29"/>
      <c r="N142" s="29"/>
      <c r="O142" s="139"/>
    </row>
    <row r="143" spans="2:15" ht="13.5" thickBot="1" x14ac:dyDescent="0.25">
      <c r="B143" s="34"/>
      <c r="C143" s="34"/>
      <c r="D143" s="35"/>
      <c r="E143" s="35"/>
      <c r="F143" s="35"/>
      <c r="G143" s="35"/>
      <c r="H143" s="35"/>
      <c r="I143" s="70"/>
      <c r="J143" s="70"/>
      <c r="K143" s="37"/>
      <c r="L143" s="19"/>
      <c r="M143" s="30"/>
      <c r="N143" s="30"/>
    </row>
    <row r="144" spans="2:15" ht="31.5" customHeight="1" thickBot="1" x14ac:dyDescent="0.3">
      <c r="B144" s="157" t="s">
        <v>104</v>
      </c>
      <c r="C144" s="158" t="s">
        <v>23</v>
      </c>
      <c r="D144" s="195" t="s">
        <v>27</v>
      </c>
      <c r="E144" s="195"/>
      <c r="F144" s="195"/>
      <c r="G144" s="195"/>
      <c r="H144" s="195"/>
      <c r="I144" s="195"/>
      <c r="J144" s="195"/>
      <c r="K144" s="195"/>
      <c r="L144" s="195"/>
      <c r="M144" s="159" t="s">
        <v>28</v>
      </c>
      <c r="N144" s="160" t="s">
        <v>19</v>
      </c>
    </row>
    <row r="145" spans="2:14" x14ac:dyDescent="0.2">
      <c r="B145" s="155">
        <v>1</v>
      </c>
      <c r="C145" s="67" t="s">
        <v>105</v>
      </c>
      <c r="D145" s="196" t="s">
        <v>107</v>
      </c>
      <c r="E145" s="196"/>
      <c r="F145" s="196"/>
      <c r="G145" s="196"/>
      <c r="H145" s="196"/>
      <c r="I145" s="196"/>
      <c r="J145" s="196"/>
      <c r="K145" s="196"/>
      <c r="L145" s="196"/>
      <c r="M145" s="151">
        <f>0</f>
        <v>0</v>
      </c>
      <c r="N145" s="156"/>
    </row>
    <row r="146" spans="2:14" x14ac:dyDescent="0.2">
      <c r="B146" s="60">
        <v>2</v>
      </c>
      <c r="C146" s="61" t="s">
        <v>106</v>
      </c>
      <c r="D146" s="197" t="s">
        <v>108</v>
      </c>
      <c r="E146" s="197"/>
      <c r="F146" s="197"/>
      <c r="G146" s="197"/>
      <c r="H146" s="197"/>
      <c r="I146" s="197"/>
      <c r="J146" s="197"/>
      <c r="K146" s="197"/>
      <c r="L146" s="197"/>
      <c r="M146" s="115">
        <f>0</f>
        <v>0</v>
      </c>
      <c r="N146" s="120"/>
    </row>
    <row r="147" spans="2:14" ht="27" customHeight="1" x14ac:dyDescent="0.2">
      <c r="B147" s="58">
        <v>3</v>
      </c>
      <c r="C147" s="141" t="s">
        <v>212</v>
      </c>
      <c r="D147" s="199" t="s">
        <v>213</v>
      </c>
      <c r="E147" s="199"/>
      <c r="F147" s="199"/>
      <c r="G147" s="199"/>
      <c r="H147" s="199"/>
      <c r="I147" s="199"/>
      <c r="J147" s="199"/>
      <c r="K147" s="199"/>
      <c r="L147" s="199"/>
      <c r="M147" s="116">
        <f>0</f>
        <v>0</v>
      </c>
      <c r="N147" s="121"/>
    </row>
    <row r="148" spans="2:14" ht="27" customHeight="1" x14ac:dyDescent="0.2">
      <c r="B148" s="60">
        <v>4</v>
      </c>
      <c r="C148" s="87" t="s">
        <v>26</v>
      </c>
      <c r="D148" s="197" t="s">
        <v>109</v>
      </c>
      <c r="E148" s="197"/>
      <c r="F148" s="197"/>
      <c r="G148" s="197"/>
      <c r="H148" s="197"/>
      <c r="I148" s="197"/>
      <c r="J148" s="197"/>
      <c r="K148" s="197"/>
      <c r="L148" s="197"/>
      <c r="M148" s="115">
        <f>0</f>
        <v>0</v>
      </c>
      <c r="N148" s="120"/>
    </row>
    <row r="149" spans="2:14" x14ac:dyDescent="0.2">
      <c r="B149" s="58">
        <v>5</v>
      </c>
      <c r="C149" s="54" t="s">
        <v>24</v>
      </c>
      <c r="D149" s="199" t="s">
        <v>29</v>
      </c>
      <c r="E149" s="199"/>
      <c r="F149" s="199"/>
      <c r="G149" s="199"/>
      <c r="H149" s="199"/>
      <c r="I149" s="199"/>
      <c r="J149" s="199"/>
      <c r="K149" s="199"/>
      <c r="L149" s="199"/>
      <c r="M149" s="116">
        <f>0</f>
        <v>0</v>
      </c>
      <c r="N149" s="121"/>
    </row>
    <row r="150" spans="2:14" ht="27.75" customHeight="1" x14ac:dyDescent="0.2">
      <c r="B150" s="60">
        <v>5</v>
      </c>
      <c r="C150" s="61" t="s">
        <v>25</v>
      </c>
      <c r="D150" s="197" t="s">
        <v>30</v>
      </c>
      <c r="E150" s="197"/>
      <c r="F150" s="197"/>
      <c r="G150" s="197"/>
      <c r="H150" s="197"/>
      <c r="I150" s="197"/>
      <c r="J150" s="197"/>
      <c r="K150" s="197"/>
      <c r="L150" s="197"/>
      <c r="M150" s="115">
        <f>0</f>
        <v>0</v>
      </c>
      <c r="N150" s="120"/>
    </row>
    <row r="151" spans="2:14" x14ac:dyDescent="0.2">
      <c r="B151" s="58"/>
      <c r="C151" s="54"/>
      <c r="D151" s="200"/>
      <c r="E151" s="200"/>
      <c r="F151" s="200"/>
      <c r="G151" s="200"/>
      <c r="H151" s="200"/>
      <c r="I151" s="200"/>
      <c r="J151" s="200"/>
      <c r="K151" s="200"/>
      <c r="L151" s="200"/>
      <c r="M151" s="56"/>
      <c r="N151" s="59"/>
    </row>
    <row r="152" spans="2:14" ht="13.5" thickBot="1" x14ac:dyDescent="0.25">
      <c r="B152" s="77"/>
      <c r="C152" s="78"/>
      <c r="D152" s="198"/>
      <c r="E152" s="198"/>
      <c r="F152" s="198"/>
      <c r="G152" s="198"/>
      <c r="H152" s="198"/>
      <c r="I152" s="198"/>
      <c r="J152" s="198"/>
      <c r="K152" s="198"/>
      <c r="L152" s="198"/>
      <c r="M152" s="79"/>
      <c r="N152" s="80"/>
    </row>
    <row r="153" spans="2:14" x14ac:dyDescent="0.2">
      <c r="B153" s="24"/>
      <c r="C153" s="24"/>
      <c r="D153" s="36"/>
      <c r="E153" s="25"/>
      <c r="F153" s="25"/>
      <c r="G153" s="25"/>
      <c r="H153" s="25"/>
      <c r="I153" s="23"/>
      <c r="J153" s="23"/>
      <c r="K153" s="31"/>
      <c r="L153" s="21"/>
      <c r="M153" s="30"/>
      <c r="N153" s="30"/>
    </row>
    <row r="154" spans="2:14" ht="15" x14ac:dyDescent="0.2">
      <c r="B154" s="42" t="s">
        <v>114</v>
      </c>
      <c r="C154" s="42"/>
      <c r="D154" s="42"/>
      <c r="E154" s="72"/>
      <c r="F154" s="72"/>
      <c r="G154" s="72"/>
      <c r="H154" s="72"/>
      <c r="I154" s="73"/>
      <c r="J154" s="74"/>
      <c r="K154" s="31"/>
      <c r="L154" s="21"/>
      <c r="M154" s="30"/>
      <c r="N154" s="30"/>
    </row>
    <row r="155" spans="2:14" ht="15.75" thickBot="1" x14ac:dyDescent="0.25">
      <c r="B155" s="42"/>
      <c r="C155" s="42"/>
      <c r="D155" s="42"/>
      <c r="E155" s="72"/>
      <c r="F155" s="72"/>
      <c r="G155" s="72"/>
      <c r="H155" s="72"/>
      <c r="I155" s="73"/>
      <c r="J155" s="74"/>
      <c r="K155" s="31"/>
      <c r="L155" s="21"/>
      <c r="M155" s="30"/>
      <c r="N155" s="30"/>
    </row>
    <row r="156" spans="2:14" ht="16.5" thickBot="1" x14ac:dyDescent="0.3">
      <c r="B156" s="75"/>
      <c r="C156" s="127">
        <v>5</v>
      </c>
      <c r="D156" s="3" t="s">
        <v>115</v>
      </c>
      <c r="E156" s="22"/>
      <c r="F156" s="22"/>
      <c r="G156" s="22"/>
      <c r="H156" s="22"/>
      <c r="I156" s="23"/>
      <c r="J156" s="23"/>
      <c r="K156" s="31"/>
      <c r="L156" s="21"/>
      <c r="M156" s="30"/>
      <c r="N156" s="30"/>
    </row>
    <row r="157" spans="2:14" x14ac:dyDescent="0.2">
      <c r="E157" s="31"/>
      <c r="F157" s="31"/>
      <c r="G157" s="31"/>
      <c r="H157" s="31"/>
      <c r="I157" s="31"/>
      <c r="J157" s="31"/>
      <c r="K157" s="31"/>
      <c r="L157" s="21"/>
      <c r="M157" s="30"/>
      <c r="N157" s="30"/>
    </row>
    <row r="158" spans="2:14" x14ac:dyDescent="0.2">
      <c r="E158" s="31"/>
      <c r="F158" s="31"/>
      <c r="G158" s="31"/>
      <c r="H158" s="31"/>
      <c r="I158" s="31"/>
      <c r="J158" s="31"/>
      <c r="K158" s="31"/>
      <c r="L158" s="21"/>
      <c r="M158" s="30"/>
      <c r="N158" s="30"/>
    </row>
    <row r="159" spans="2:14" x14ac:dyDescent="0.2">
      <c r="E159" s="31"/>
      <c r="F159" s="31"/>
      <c r="G159" s="31"/>
      <c r="H159" s="31"/>
      <c r="I159" s="31"/>
      <c r="J159" s="31"/>
      <c r="K159" s="31"/>
      <c r="L159" s="21"/>
      <c r="M159" s="30"/>
      <c r="N159" s="30"/>
    </row>
    <row r="160" spans="2:14" x14ac:dyDescent="0.2">
      <c r="E160" s="31"/>
      <c r="F160" s="31"/>
      <c r="G160" s="31"/>
      <c r="H160" s="31"/>
      <c r="I160" s="31"/>
      <c r="J160" s="31"/>
      <c r="K160" s="31"/>
      <c r="L160" s="21"/>
      <c r="M160" s="30"/>
      <c r="N160" s="30"/>
    </row>
    <row r="161" spans="5:14" x14ac:dyDescent="0.2">
      <c r="E161" s="31"/>
      <c r="F161" s="31"/>
      <c r="G161" s="31"/>
      <c r="H161" s="31"/>
      <c r="I161" s="31"/>
      <c r="J161" s="31"/>
      <c r="K161" s="31"/>
      <c r="L161" s="21"/>
      <c r="M161" s="30"/>
      <c r="N161" s="30"/>
    </row>
    <row r="162" spans="5:14" x14ac:dyDescent="0.2">
      <c r="E162" s="31"/>
      <c r="F162" s="31"/>
      <c r="G162" s="31"/>
      <c r="H162" s="31"/>
      <c r="I162" s="31"/>
      <c r="J162" s="31"/>
      <c r="K162" s="31"/>
      <c r="L162" s="21"/>
      <c r="M162" s="30"/>
      <c r="N162" s="30"/>
    </row>
    <row r="163" spans="5:14" x14ac:dyDescent="0.2">
      <c r="E163" s="31"/>
      <c r="F163" s="31"/>
      <c r="G163" s="31"/>
      <c r="H163" s="31"/>
      <c r="I163" s="31"/>
      <c r="J163" s="31"/>
      <c r="K163" s="31"/>
      <c r="L163" s="21"/>
      <c r="M163" s="30"/>
      <c r="N163" s="30"/>
    </row>
    <row r="164" spans="5:14" x14ac:dyDescent="0.2">
      <c r="E164" s="31"/>
      <c r="F164" s="31"/>
      <c r="G164" s="31"/>
      <c r="H164" s="31"/>
      <c r="I164" s="31"/>
      <c r="J164" s="31"/>
      <c r="K164" s="31"/>
      <c r="L164" s="21"/>
      <c r="M164" s="30"/>
      <c r="N164" s="30"/>
    </row>
    <row r="165" spans="5:14" x14ac:dyDescent="0.2">
      <c r="E165" s="31"/>
      <c r="F165" s="31"/>
      <c r="G165" s="31"/>
      <c r="H165" s="31"/>
      <c r="I165" s="31"/>
      <c r="J165" s="31"/>
      <c r="K165" s="31"/>
      <c r="L165" s="21"/>
      <c r="M165" s="30"/>
      <c r="N165" s="30"/>
    </row>
    <row r="166" spans="5:14" x14ac:dyDescent="0.2">
      <c r="E166" s="31"/>
      <c r="F166" s="31"/>
      <c r="G166" s="31"/>
      <c r="H166" s="31"/>
      <c r="I166" s="31"/>
      <c r="J166" s="31"/>
      <c r="K166" s="31"/>
      <c r="L166" s="21"/>
      <c r="M166" s="30"/>
      <c r="N166" s="30"/>
    </row>
    <row r="167" spans="5:14" x14ac:dyDescent="0.2">
      <c r="E167" s="31"/>
      <c r="F167" s="31"/>
      <c r="G167" s="31"/>
      <c r="H167" s="31"/>
      <c r="I167" s="31"/>
      <c r="J167" s="31"/>
      <c r="K167" s="31"/>
      <c r="L167" s="21"/>
      <c r="M167" s="30"/>
      <c r="N167" s="30"/>
    </row>
    <row r="168" spans="5:14" x14ac:dyDescent="0.2">
      <c r="E168" s="31"/>
      <c r="F168" s="31"/>
      <c r="G168" s="31"/>
      <c r="H168" s="31"/>
      <c r="I168" s="31"/>
      <c r="J168" s="31"/>
      <c r="K168" s="31"/>
      <c r="L168" s="21"/>
      <c r="M168" s="30"/>
      <c r="N168" s="30"/>
    </row>
    <row r="169" spans="5:14" x14ac:dyDescent="0.2">
      <c r="E169" s="31"/>
      <c r="F169" s="31"/>
      <c r="G169" s="31"/>
      <c r="H169" s="31"/>
      <c r="I169" s="31"/>
      <c r="J169" s="31"/>
      <c r="K169" s="31"/>
      <c r="L169" s="21"/>
      <c r="M169" s="30"/>
      <c r="N169" s="30"/>
    </row>
    <row r="170" spans="5:14" x14ac:dyDescent="0.2">
      <c r="E170" s="31"/>
      <c r="F170" s="31"/>
      <c r="G170" s="31"/>
      <c r="H170" s="31"/>
      <c r="I170" s="31"/>
      <c r="J170" s="31"/>
      <c r="K170" s="31"/>
      <c r="L170" s="21"/>
      <c r="M170" s="30"/>
      <c r="N170" s="30"/>
    </row>
    <row r="171" spans="5:14" x14ac:dyDescent="0.2">
      <c r="E171" s="31"/>
      <c r="F171" s="31"/>
      <c r="G171" s="31"/>
      <c r="H171" s="31"/>
      <c r="I171" s="31"/>
      <c r="J171" s="31"/>
      <c r="K171" s="31"/>
      <c r="L171" s="21"/>
      <c r="M171" s="30"/>
      <c r="N171" s="30"/>
    </row>
    <row r="172" spans="5:14" x14ac:dyDescent="0.2">
      <c r="E172" s="31"/>
      <c r="F172" s="31"/>
      <c r="G172" s="31"/>
      <c r="H172" s="31"/>
      <c r="I172" s="31"/>
      <c r="J172" s="31"/>
      <c r="K172" s="31"/>
      <c r="L172" s="21"/>
      <c r="M172" s="30"/>
      <c r="N172" s="30"/>
    </row>
    <row r="173" spans="5:14" x14ac:dyDescent="0.2">
      <c r="E173" s="31"/>
      <c r="F173" s="31"/>
      <c r="G173" s="31"/>
      <c r="H173" s="31"/>
      <c r="I173" s="31"/>
      <c r="J173" s="31"/>
      <c r="K173" s="31"/>
      <c r="L173" s="21"/>
      <c r="M173" s="30"/>
      <c r="N173" s="30"/>
    </row>
    <row r="174" spans="5:14" x14ac:dyDescent="0.2">
      <c r="E174" s="31"/>
      <c r="F174" s="31"/>
      <c r="G174" s="31"/>
      <c r="H174" s="31"/>
      <c r="I174" s="31"/>
      <c r="J174" s="31"/>
      <c r="K174" s="31"/>
      <c r="L174" s="21"/>
      <c r="M174" s="30"/>
      <c r="N174" s="30"/>
    </row>
    <row r="175" spans="5:14" x14ac:dyDescent="0.2">
      <c r="E175" s="31"/>
      <c r="F175" s="31"/>
      <c r="G175" s="31"/>
      <c r="H175" s="31"/>
      <c r="I175" s="31"/>
      <c r="J175" s="31"/>
      <c r="K175" s="31"/>
      <c r="L175" s="21"/>
      <c r="M175" s="30"/>
      <c r="N175" s="30"/>
    </row>
    <row r="176" spans="5:14" x14ac:dyDescent="0.2">
      <c r="E176" s="31"/>
      <c r="F176" s="31"/>
      <c r="G176" s="31"/>
      <c r="H176" s="31"/>
      <c r="I176" s="31"/>
      <c r="J176" s="31"/>
      <c r="K176" s="31"/>
      <c r="L176" s="21"/>
      <c r="M176" s="30"/>
      <c r="N176" s="30"/>
    </row>
    <row r="177" spans="5:14" x14ac:dyDescent="0.2">
      <c r="E177" s="31"/>
      <c r="F177" s="31"/>
      <c r="G177" s="31"/>
      <c r="H177" s="31"/>
      <c r="I177" s="31"/>
      <c r="J177" s="31"/>
      <c r="K177" s="31"/>
      <c r="L177" s="21"/>
      <c r="M177" s="30"/>
      <c r="N177" s="30"/>
    </row>
    <row r="178" spans="5:14" x14ac:dyDescent="0.2">
      <c r="E178" s="31"/>
      <c r="F178" s="31"/>
      <c r="G178" s="31"/>
      <c r="H178" s="31"/>
      <c r="I178" s="31"/>
      <c r="J178" s="31"/>
      <c r="K178" s="31"/>
      <c r="L178" s="21"/>
      <c r="M178" s="30"/>
      <c r="N178" s="30"/>
    </row>
    <row r="179" spans="5:14" x14ac:dyDescent="0.2">
      <c r="E179" s="31"/>
      <c r="F179" s="31"/>
      <c r="G179" s="31"/>
      <c r="H179" s="31"/>
      <c r="I179" s="31"/>
      <c r="J179" s="31"/>
      <c r="K179" s="31"/>
      <c r="L179" s="21"/>
      <c r="M179" s="30"/>
      <c r="N179" s="30"/>
    </row>
    <row r="180" spans="5:14" x14ac:dyDescent="0.2">
      <c r="E180" s="31"/>
      <c r="F180" s="31"/>
      <c r="G180" s="31"/>
      <c r="H180" s="31"/>
      <c r="I180" s="31"/>
      <c r="J180" s="31"/>
      <c r="K180" s="31"/>
      <c r="L180" s="21"/>
      <c r="M180" s="30"/>
      <c r="N180" s="30"/>
    </row>
    <row r="181" spans="5:14" x14ac:dyDescent="0.2">
      <c r="E181" s="31"/>
      <c r="F181" s="31"/>
      <c r="G181" s="31"/>
      <c r="H181" s="31"/>
      <c r="I181" s="31"/>
      <c r="J181" s="31"/>
      <c r="K181" s="31"/>
      <c r="L181" s="21"/>
      <c r="M181" s="30"/>
      <c r="N181" s="30"/>
    </row>
    <row r="182" spans="5:14" x14ac:dyDescent="0.2">
      <c r="E182" s="31"/>
      <c r="F182" s="31"/>
      <c r="G182" s="31"/>
      <c r="H182" s="31"/>
      <c r="I182" s="31"/>
      <c r="J182" s="31"/>
      <c r="K182" s="31"/>
      <c r="L182" s="21"/>
      <c r="M182" s="30"/>
      <c r="N182" s="30"/>
    </row>
    <row r="183" spans="5:14" x14ac:dyDescent="0.2">
      <c r="E183" s="31"/>
      <c r="F183" s="31"/>
      <c r="G183" s="31"/>
      <c r="H183" s="31"/>
      <c r="I183" s="31"/>
      <c r="J183" s="31"/>
      <c r="K183" s="31"/>
      <c r="L183" s="21"/>
      <c r="M183" s="30"/>
      <c r="N183" s="30"/>
    </row>
    <row r="184" spans="5:14" x14ac:dyDescent="0.2">
      <c r="E184" s="31"/>
      <c r="F184" s="31"/>
      <c r="G184" s="31"/>
      <c r="H184" s="31"/>
      <c r="I184" s="31"/>
      <c r="J184" s="31"/>
      <c r="K184" s="31"/>
      <c r="L184" s="21"/>
      <c r="M184" s="30"/>
      <c r="N184" s="30"/>
    </row>
    <row r="185" spans="5:14" x14ac:dyDescent="0.2">
      <c r="E185" s="31"/>
      <c r="F185" s="31"/>
      <c r="G185" s="31"/>
      <c r="H185" s="31"/>
      <c r="I185" s="31"/>
      <c r="J185" s="31"/>
      <c r="K185" s="31"/>
      <c r="L185" s="21"/>
      <c r="M185" s="30"/>
      <c r="N185" s="30"/>
    </row>
    <row r="186" spans="5:14" x14ac:dyDescent="0.2">
      <c r="E186" s="31"/>
      <c r="F186" s="31"/>
      <c r="G186" s="31"/>
      <c r="H186" s="31"/>
      <c r="I186" s="31"/>
      <c r="J186" s="31"/>
      <c r="K186" s="31"/>
      <c r="L186" s="21"/>
      <c r="M186" s="30"/>
      <c r="N186" s="30"/>
    </row>
    <row r="187" spans="5:14" x14ac:dyDescent="0.2">
      <c r="E187" s="31"/>
      <c r="F187" s="31"/>
      <c r="G187" s="31"/>
      <c r="H187" s="31"/>
      <c r="I187" s="31"/>
      <c r="J187" s="31"/>
      <c r="K187" s="31"/>
      <c r="L187" s="21"/>
      <c r="M187" s="30"/>
      <c r="N187" s="30"/>
    </row>
    <row r="188" spans="5:14" x14ac:dyDescent="0.2">
      <c r="E188" s="31"/>
      <c r="F188" s="31"/>
      <c r="G188" s="31"/>
      <c r="H188" s="31"/>
      <c r="I188" s="31"/>
      <c r="J188" s="31"/>
      <c r="K188" s="31"/>
      <c r="L188" s="21"/>
      <c r="M188" s="30"/>
      <c r="N188" s="30"/>
    </row>
    <row r="189" spans="5:14" x14ac:dyDescent="0.2">
      <c r="E189" s="31"/>
      <c r="F189" s="31"/>
      <c r="G189" s="31"/>
      <c r="H189" s="31"/>
      <c r="I189" s="31"/>
      <c r="J189" s="31"/>
      <c r="K189" s="31"/>
      <c r="L189" s="21"/>
      <c r="M189" s="30"/>
      <c r="N189" s="30"/>
    </row>
    <row r="190" spans="5:14" x14ac:dyDescent="0.2">
      <c r="E190" s="31"/>
      <c r="F190" s="31"/>
      <c r="G190" s="31"/>
      <c r="H190" s="31"/>
      <c r="I190" s="31"/>
      <c r="J190" s="31"/>
      <c r="K190" s="31"/>
      <c r="L190" s="21"/>
      <c r="M190" s="30"/>
      <c r="N190" s="30"/>
    </row>
    <row r="191" spans="5:14" x14ac:dyDescent="0.2">
      <c r="E191" s="31"/>
      <c r="F191" s="31"/>
      <c r="G191" s="31"/>
      <c r="H191" s="31"/>
      <c r="I191" s="31"/>
      <c r="J191" s="31"/>
      <c r="K191" s="31"/>
      <c r="L191" s="21"/>
      <c r="M191" s="30"/>
      <c r="N191" s="30"/>
    </row>
    <row r="192" spans="5:14" x14ac:dyDescent="0.2">
      <c r="E192" s="31"/>
      <c r="F192" s="31"/>
      <c r="G192" s="31"/>
      <c r="H192" s="31"/>
      <c r="I192" s="31"/>
      <c r="J192" s="31"/>
      <c r="K192" s="31"/>
      <c r="L192" s="21"/>
      <c r="M192" s="30"/>
      <c r="N192" s="30"/>
    </row>
    <row r="193" spans="5:14" x14ac:dyDescent="0.2">
      <c r="E193" s="31"/>
      <c r="F193" s="31"/>
      <c r="G193" s="31"/>
      <c r="H193" s="31"/>
      <c r="I193" s="31"/>
      <c r="J193" s="31"/>
      <c r="K193" s="31"/>
      <c r="L193" s="21"/>
      <c r="M193" s="30"/>
      <c r="N193" s="30"/>
    </row>
    <row r="194" spans="5:14" x14ac:dyDescent="0.2">
      <c r="E194" s="31"/>
      <c r="F194" s="31"/>
      <c r="G194" s="31"/>
      <c r="H194" s="31"/>
      <c r="I194" s="31"/>
      <c r="J194" s="31"/>
      <c r="K194" s="31"/>
      <c r="L194" s="21"/>
      <c r="M194" s="30"/>
      <c r="N194" s="30"/>
    </row>
    <row r="195" spans="5:14" x14ac:dyDescent="0.2">
      <c r="E195" s="31"/>
      <c r="F195" s="31"/>
      <c r="G195" s="31"/>
      <c r="H195" s="31"/>
      <c r="I195" s="31"/>
      <c r="J195" s="31"/>
      <c r="K195" s="31"/>
      <c r="L195" s="21"/>
      <c r="M195" s="30"/>
      <c r="N195" s="30"/>
    </row>
    <row r="196" spans="5:14" x14ac:dyDescent="0.2">
      <c r="E196" s="31"/>
      <c r="F196" s="31"/>
      <c r="G196" s="31"/>
      <c r="H196" s="31"/>
      <c r="I196" s="31"/>
      <c r="J196" s="31"/>
      <c r="K196" s="31"/>
      <c r="L196" s="21"/>
      <c r="M196" s="30"/>
      <c r="N196" s="30"/>
    </row>
    <row r="197" spans="5:14" x14ac:dyDescent="0.2">
      <c r="E197" s="31"/>
      <c r="F197" s="31"/>
      <c r="G197" s="31"/>
      <c r="H197" s="31"/>
      <c r="I197" s="31"/>
      <c r="J197" s="31"/>
      <c r="K197" s="31"/>
      <c r="L197" s="21"/>
      <c r="M197" s="30"/>
      <c r="N197" s="30"/>
    </row>
    <row r="198" spans="5:14" x14ac:dyDescent="0.2">
      <c r="E198" s="31"/>
      <c r="F198" s="31"/>
      <c r="G198" s="31"/>
      <c r="H198" s="31"/>
      <c r="I198" s="31"/>
      <c r="J198" s="31"/>
      <c r="K198" s="31"/>
      <c r="L198" s="21"/>
      <c r="M198" s="30"/>
      <c r="N198" s="30"/>
    </row>
    <row r="199" spans="5:14" x14ac:dyDescent="0.2">
      <c r="E199" s="31"/>
      <c r="F199" s="31"/>
      <c r="G199" s="31"/>
      <c r="H199" s="31"/>
      <c r="I199" s="31"/>
      <c r="J199" s="31"/>
      <c r="K199" s="31"/>
      <c r="L199" s="21"/>
      <c r="M199" s="30"/>
      <c r="N199" s="30"/>
    </row>
    <row r="200" spans="5:14" x14ac:dyDescent="0.2">
      <c r="E200" s="31"/>
      <c r="F200" s="31"/>
      <c r="G200" s="31"/>
      <c r="H200" s="31"/>
      <c r="I200" s="31"/>
      <c r="J200" s="31"/>
      <c r="K200" s="31"/>
      <c r="L200" s="21"/>
      <c r="M200" s="30"/>
      <c r="N200" s="30"/>
    </row>
    <row r="201" spans="5:14" x14ac:dyDescent="0.2">
      <c r="E201" s="31"/>
      <c r="F201" s="31"/>
      <c r="G201" s="31"/>
      <c r="H201" s="31"/>
      <c r="I201" s="31"/>
      <c r="J201" s="31"/>
      <c r="K201" s="31"/>
      <c r="L201" s="21"/>
      <c r="M201" s="30"/>
      <c r="N201" s="30"/>
    </row>
    <row r="202" spans="5:14" x14ac:dyDescent="0.2">
      <c r="E202" s="31"/>
      <c r="F202" s="31"/>
      <c r="G202" s="31"/>
      <c r="H202" s="31"/>
      <c r="I202" s="31"/>
      <c r="J202" s="31"/>
      <c r="K202" s="31"/>
      <c r="L202" s="21"/>
      <c r="M202" s="30"/>
      <c r="N202" s="30"/>
    </row>
    <row r="203" spans="5:14" x14ac:dyDescent="0.2">
      <c r="E203" s="31"/>
      <c r="F203" s="31"/>
      <c r="G203" s="31"/>
      <c r="H203" s="31"/>
      <c r="I203" s="31"/>
      <c r="J203" s="31"/>
      <c r="K203" s="31"/>
      <c r="L203" s="21"/>
      <c r="M203" s="30"/>
      <c r="N203" s="30"/>
    </row>
    <row r="204" spans="5:14" x14ac:dyDescent="0.2">
      <c r="E204" s="31"/>
      <c r="F204" s="31"/>
      <c r="G204" s="31"/>
      <c r="H204" s="31"/>
      <c r="I204" s="31"/>
      <c r="J204" s="31"/>
      <c r="K204" s="31"/>
      <c r="L204" s="21"/>
      <c r="M204" s="30"/>
      <c r="N204" s="30"/>
    </row>
    <row r="205" spans="5:14" x14ac:dyDescent="0.2">
      <c r="E205" s="31"/>
      <c r="F205" s="31"/>
      <c r="G205" s="31"/>
      <c r="H205" s="31"/>
      <c r="I205" s="31"/>
      <c r="J205" s="31"/>
      <c r="K205" s="31"/>
      <c r="L205" s="21"/>
      <c r="M205" s="30"/>
      <c r="N205" s="30"/>
    </row>
    <row r="206" spans="5:14" x14ac:dyDescent="0.2">
      <c r="E206" s="31"/>
      <c r="F206" s="31"/>
      <c r="G206" s="31"/>
      <c r="H206" s="31"/>
      <c r="I206" s="31"/>
      <c r="J206" s="31"/>
      <c r="K206" s="31"/>
      <c r="L206" s="21"/>
      <c r="M206" s="30"/>
      <c r="N206" s="30"/>
    </row>
    <row r="207" spans="5:14" x14ac:dyDescent="0.2">
      <c r="E207" s="31"/>
      <c r="F207" s="31"/>
      <c r="G207" s="31"/>
      <c r="H207" s="31"/>
      <c r="I207" s="31"/>
      <c r="J207" s="31"/>
      <c r="K207" s="31"/>
      <c r="L207" s="21"/>
      <c r="M207" s="30"/>
      <c r="N207" s="30"/>
    </row>
    <row r="208" spans="5:14" x14ac:dyDescent="0.2">
      <c r="E208" s="31"/>
      <c r="F208" s="31"/>
      <c r="G208" s="31"/>
      <c r="H208" s="31"/>
      <c r="I208" s="31"/>
      <c r="J208" s="31"/>
      <c r="K208" s="31"/>
      <c r="L208" s="21"/>
      <c r="M208" s="30"/>
      <c r="N208" s="30"/>
    </row>
    <row r="209" spans="5:14" x14ac:dyDescent="0.2">
      <c r="E209" s="31"/>
      <c r="F209" s="31"/>
      <c r="G209" s="31"/>
      <c r="H209" s="31"/>
      <c r="I209" s="31"/>
      <c r="J209" s="31"/>
      <c r="K209" s="31"/>
      <c r="L209" s="21"/>
      <c r="M209" s="30"/>
      <c r="N209" s="30"/>
    </row>
    <row r="210" spans="5:14" x14ac:dyDescent="0.2">
      <c r="E210" s="31"/>
      <c r="F210" s="31"/>
      <c r="G210" s="31"/>
      <c r="H210" s="31"/>
      <c r="I210" s="31"/>
      <c r="J210" s="31"/>
      <c r="K210" s="31"/>
      <c r="L210" s="21"/>
      <c r="M210" s="30"/>
      <c r="N210" s="30"/>
    </row>
    <row r="211" spans="5:14" x14ac:dyDescent="0.2">
      <c r="E211" s="31"/>
      <c r="F211" s="31"/>
      <c r="G211" s="31"/>
      <c r="H211" s="31"/>
      <c r="I211" s="31"/>
      <c r="J211" s="31"/>
      <c r="K211" s="31"/>
      <c r="L211" s="21"/>
      <c r="M211" s="30"/>
      <c r="N211" s="30"/>
    </row>
    <row r="212" spans="5:14" x14ac:dyDescent="0.2">
      <c r="E212" s="31"/>
      <c r="F212" s="31"/>
      <c r="G212" s="31"/>
      <c r="H212" s="31"/>
      <c r="I212" s="31"/>
      <c r="J212" s="31"/>
      <c r="K212" s="31"/>
      <c r="L212" s="21"/>
      <c r="M212" s="30"/>
      <c r="N212" s="30"/>
    </row>
    <row r="213" spans="5:14" x14ac:dyDescent="0.2">
      <c r="E213" s="31"/>
      <c r="F213" s="31"/>
      <c r="G213" s="31"/>
      <c r="H213" s="31"/>
      <c r="I213" s="31"/>
      <c r="J213" s="31"/>
      <c r="K213" s="31"/>
      <c r="L213" s="21"/>
      <c r="M213" s="30"/>
      <c r="N213" s="30"/>
    </row>
    <row r="214" spans="5:14" x14ac:dyDescent="0.2">
      <c r="E214" s="31"/>
      <c r="F214" s="31"/>
      <c r="G214" s="31"/>
      <c r="H214" s="31"/>
      <c r="I214" s="31"/>
      <c r="J214" s="31"/>
      <c r="K214" s="31"/>
      <c r="L214" s="21"/>
      <c r="M214" s="30"/>
      <c r="N214" s="30"/>
    </row>
    <row r="215" spans="5:14" x14ac:dyDescent="0.2">
      <c r="E215" s="31"/>
      <c r="F215" s="31"/>
      <c r="G215" s="31"/>
      <c r="H215" s="31"/>
      <c r="I215" s="31"/>
      <c r="J215" s="31"/>
      <c r="K215" s="31"/>
      <c r="L215" s="21"/>
      <c r="M215" s="30"/>
      <c r="N215" s="30"/>
    </row>
    <row r="216" spans="5:14" x14ac:dyDescent="0.2">
      <c r="E216" s="31"/>
      <c r="F216" s="31"/>
      <c r="G216" s="31"/>
      <c r="H216" s="31"/>
      <c r="I216" s="31"/>
      <c r="J216" s="31"/>
      <c r="K216" s="31"/>
      <c r="L216" s="21"/>
      <c r="M216" s="30"/>
      <c r="N216" s="30"/>
    </row>
    <row r="217" spans="5:14" x14ac:dyDescent="0.2">
      <c r="E217" s="31"/>
      <c r="F217" s="31"/>
      <c r="G217" s="31"/>
      <c r="H217" s="31"/>
      <c r="I217" s="31"/>
      <c r="J217" s="31"/>
      <c r="K217" s="31"/>
      <c r="L217" s="21"/>
      <c r="M217" s="30"/>
      <c r="N217" s="30"/>
    </row>
    <row r="218" spans="5:14" x14ac:dyDescent="0.2">
      <c r="E218" s="31"/>
      <c r="F218" s="31"/>
      <c r="G218" s="31"/>
      <c r="H218" s="31"/>
      <c r="I218" s="31"/>
      <c r="J218" s="31"/>
      <c r="K218" s="31"/>
      <c r="L218" s="21"/>
      <c r="M218" s="30"/>
      <c r="N218" s="30"/>
    </row>
    <row r="219" spans="5:14" x14ac:dyDescent="0.2">
      <c r="E219" s="31"/>
      <c r="F219" s="31"/>
      <c r="G219" s="31"/>
      <c r="H219" s="31"/>
      <c r="I219" s="31"/>
      <c r="J219" s="31"/>
      <c r="K219" s="31"/>
      <c r="L219" s="21"/>
      <c r="M219" s="30"/>
      <c r="N219" s="30"/>
    </row>
    <row r="220" spans="5:14" x14ac:dyDescent="0.2">
      <c r="E220" s="31"/>
      <c r="F220" s="31"/>
      <c r="G220" s="31"/>
      <c r="H220" s="31"/>
      <c r="I220" s="31"/>
      <c r="J220" s="31"/>
      <c r="K220" s="31"/>
      <c r="L220" s="21"/>
      <c r="M220" s="30"/>
      <c r="N220" s="30"/>
    </row>
    <row r="221" spans="5:14" x14ac:dyDescent="0.2">
      <c r="E221" s="31"/>
      <c r="F221" s="31"/>
      <c r="G221" s="31"/>
      <c r="H221" s="31"/>
      <c r="I221" s="31"/>
      <c r="J221" s="31"/>
      <c r="K221" s="31"/>
      <c r="L221" s="21"/>
      <c r="M221" s="30"/>
      <c r="N221" s="30"/>
    </row>
    <row r="222" spans="5:14" x14ac:dyDescent="0.2">
      <c r="E222" s="31"/>
      <c r="F222" s="31"/>
      <c r="G222" s="31"/>
      <c r="H222" s="31"/>
      <c r="I222" s="31"/>
      <c r="J222" s="31"/>
      <c r="K222" s="31"/>
      <c r="L222" s="21"/>
      <c r="M222" s="30"/>
      <c r="N222" s="30"/>
    </row>
    <row r="223" spans="5:14" x14ac:dyDescent="0.2">
      <c r="E223" s="31"/>
      <c r="F223" s="31"/>
      <c r="G223" s="31"/>
      <c r="H223" s="31"/>
      <c r="I223" s="31"/>
      <c r="J223" s="31"/>
      <c r="K223" s="31"/>
      <c r="L223" s="21"/>
      <c r="M223" s="30"/>
      <c r="N223" s="30"/>
    </row>
    <row r="224" spans="5:14" x14ac:dyDescent="0.2">
      <c r="E224" s="31"/>
      <c r="F224" s="31"/>
      <c r="G224" s="31"/>
      <c r="H224" s="31"/>
      <c r="I224" s="31"/>
      <c r="J224" s="31"/>
      <c r="K224" s="31"/>
      <c r="L224" s="21"/>
      <c r="M224" s="30"/>
      <c r="N224" s="30"/>
    </row>
    <row r="225" spans="5:14" x14ac:dyDescent="0.2">
      <c r="E225" s="31"/>
      <c r="F225" s="31"/>
      <c r="G225" s="31"/>
      <c r="H225" s="31"/>
      <c r="I225" s="31"/>
      <c r="J225" s="31"/>
      <c r="K225" s="31"/>
      <c r="L225" s="21"/>
      <c r="M225" s="30"/>
      <c r="N225" s="30"/>
    </row>
    <row r="226" spans="5:14" x14ac:dyDescent="0.2">
      <c r="E226" s="31"/>
      <c r="F226" s="31"/>
      <c r="G226" s="31"/>
      <c r="H226" s="31"/>
      <c r="I226" s="31"/>
      <c r="J226" s="31"/>
      <c r="K226" s="31"/>
      <c r="L226" s="21"/>
      <c r="M226" s="30"/>
      <c r="N226" s="30"/>
    </row>
    <row r="227" spans="5:14" x14ac:dyDescent="0.2">
      <c r="E227" s="31"/>
      <c r="F227" s="31"/>
      <c r="G227" s="31"/>
      <c r="H227" s="31"/>
      <c r="I227" s="31"/>
      <c r="J227" s="31"/>
      <c r="K227" s="31"/>
      <c r="L227" s="21"/>
      <c r="M227" s="30"/>
      <c r="N227" s="30"/>
    </row>
    <row r="228" spans="5:14" x14ac:dyDescent="0.2">
      <c r="E228" s="31"/>
      <c r="F228" s="31"/>
      <c r="G228" s="31"/>
      <c r="H228" s="31"/>
      <c r="I228" s="31"/>
      <c r="J228" s="31"/>
      <c r="K228" s="31"/>
      <c r="L228" s="21"/>
      <c r="M228" s="30"/>
      <c r="N228" s="30"/>
    </row>
    <row r="229" spans="5:14" x14ac:dyDescent="0.2">
      <c r="E229" s="31"/>
      <c r="F229" s="31"/>
      <c r="G229" s="31"/>
      <c r="H229" s="31"/>
      <c r="I229" s="31"/>
      <c r="J229" s="31"/>
      <c r="K229" s="31"/>
      <c r="L229" s="21"/>
      <c r="M229" s="30"/>
      <c r="N229" s="30"/>
    </row>
    <row r="230" spans="5:14" x14ac:dyDescent="0.2">
      <c r="E230" s="31"/>
      <c r="F230" s="31"/>
      <c r="G230" s="31"/>
      <c r="H230" s="31"/>
      <c r="I230" s="31"/>
      <c r="J230" s="31"/>
      <c r="K230" s="31"/>
      <c r="L230" s="21"/>
      <c r="M230" s="30"/>
      <c r="N230" s="30"/>
    </row>
    <row r="231" spans="5:14" x14ac:dyDescent="0.2">
      <c r="E231" s="31"/>
      <c r="F231" s="31"/>
      <c r="G231" s="31"/>
      <c r="H231" s="31"/>
      <c r="I231" s="31"/>
      <c r="J231" s="31"/>
      <c r="K231" s="31"/>
      <c r="L231" s="21"/>
      <c r="M231" s="30"/>
      <c r="N231" s="30"/>
    </row>
    <row r="232" spans="5:14" x14ac:dyDescent="0.2">
      <c r="E232" s="31"/>
      <c r="F232" s="31"/>
      <c r="G232" s="31"/>
      <c r="H232" s="31"/>
      <c r="I232" s="31"/>
      <c r="J232" s="31"/>
      <c r="K232" s="31"/>
      <c r="L232" s="21"/>
      <c r="M232" s="30"/>
      <c r="N232" s="30"/>
    </row>
    <row r="233" spans="5:14" x14ac:dyDescent="0.2">
      <c r="E233" s="31"/>
      <c r="F233" s="31"/>
      <c r="G233" s="31"/>
      <c r="H233" s="31"/>
      <c r="I233" s="31"/>
      <c r="J233" s="31"/>
      <c r="K233" s="31"/>
      <c r="L233" s="21"/>
      <c r="M233" s="30"/>
      <c r="N233" s="30"/>
    </row>
    <row r="234" spans="5:14" x14ac:dyDescent="0.2">
      <c r="E234" s="31"/>
      <c r="F234" s="31"/>
      <c r="G234" s="31"/>
      <c r="H234" s="31"/>
      <c r="I234" s="31"/>
      <c r="J234" s="31"/>
      <c r="K234" s="31"/>
      <c r="L234" s="21"/>
      <c r="M234" s="30"/>
      <c r="N234" s="30"/>
    </row>
    <row r="235" spans="5:14" x14ac:dyDescent="0.2">
      <c r="E235" s="31"/>
      <c r="F235" s="31"/>
      <c r="G235" s="31"/>
      <c r="H235" s="31"/>
      <c r="I235" s="31"/>
      <c r="J235" s="31"/>
      <c r="K235" s="31"/>
      <c r="L235" s="21"/>
      <c r="M235" s="30"/>
      <c r="N235" s="30"/>
    </row>
    <row r="236" spans="5:14" x14ac:dyDescent="0.2">
      <c r="E236" s="31"/>
      <c r="F236" s="31"/>
      <c r="G236" s="31"/>
      <c r="H236" s="31"/>
      <c r="I236" s="31"/>
      <c r="J236" s="31"/>
      <c r="K236" s="31"/>
      <c r="L236" s="21"/>
      <c r="M236" s="30"/>
      <c r="N236" s="30"/>
    </row>
    <row r="237" spans="5:14" x14ac:dyDescent="0.2">
      <c r="E237" s="31"/>
      <c r="F237" s="31"/>
      <c r="G237" s="31"/>
      <c r="H237" s="31"/>
      <c r="I237" s="31"/>
      <c r="J237" s="31"/>
      <c r="K237" s="31"/>
      <c r="L237" s="21"/>
      <c r="M237" s="30"/>
      <c r="N237" s="30"/>
    </row>
    <row r="238" spans="5:14" x14ac:dyDescent="0.2">
      <c r="E238" s="31"/>
      <c r="F238" s="31"/>
      <c r="G238" s="31"/>
      <c r="H238" s="31"/>
      <c r="I238" s="31"/>
      <c r="J238" s="31"/>
      <c r="K238" s="31"/>
      <c r="L238" s="21"/>
      <c r="M238" s="30"/>
      <c r="N238" s="30"/>
    </row>
    <row r="239" spans="5:14" x14ac:dyDescent="0.2">
      <c r="E239" s="31"/>
      <c r="F239" s="31"/>
      <c r="G239" s="31"/>
      <c r="H239" s="31"/>
      <c r="I239" s="31"/>
      <c r="J239" s="31"/>
      <c r="K239" s="31"/>
      <c r="L239" s="21"/>
      <c r="M239" s="30"/>
      <c r="N239" s="30"/>
    </row>
    <row r="240" spans="5:14" x14ac:dyDescent="0.2">
      <c r="E240" s="31"/>
      <c r="F240" s="31"/>
      <c r="G240" s="31"/>
      <c r="H240" s="31"/>
      <c r="I240" s="31"/>
      <c r="J240" s="31"/>
      <c r="K240" s="31"/>
      <c r="L240" s="21"/>
      <c r="M240" s="30"/>
      <c r="N240" s="30"/>
    </row>
    <row r="241" spans="5:14" x14ac:dyDescent="0.2">
      <c r="E241" s="31"/>
      <c r="F241" s="31"/>
      <c r="G241" s="31"/>
      <c r="H241" s="31"/>
      <c r="I241" s="31"/>
      <c r="J241" s="31"/>
      <c r="K241" s="31"/>
      <c r="L241" s="21"/>
      <c r="M241" s="30"/>
      <c r="N241" s="30"/>
    </row>
    <row r="242" spans="5:14" x14ac:dyDescent="0.2">
      <c r="E242" s="31"/>
      <c r="F242" s="31"/>
      <c r="G242" s="31"/>
      <c r="H242" s="31"/>
      <c r="I242" s="31"/>
      <c r="J242" s="31"/>
      <c r="K242" s="31"/>
      <c r="L242" s="21"/>
      <c r="M242" s="30"/>
      <c r="N242" s="30"/>
    </row>
    <row r="243" spans="5:14" x14ac:dyDescent="0.2">
      <c r="E243" s="31"/>
      <c r="F243" s="31"/>
      <c r="G243" s="31"/>
      <c r="H243" s="31"/>
      <c r="I243" s="31"/>
      <c r="J243" s="31"/>
      <c r="K243" s="31"/>
      <c r="L243" s="21"/>
      <c r="M243" s="30"/>
      <c r="N243" s="30"/>
    </row>
    <row r="244" spans="5:14" x14ac:dyDescent="0.2">
      <c r="E244" s="31"/>
      <c r="F244" s="31"/>
      <c r="G244" s="31"/>
      <c r="H244" s="31"/>
      <c r="I244" s="31"/>
      <c r="J244" s="31"/>
      <c r="K244" s="31"/>
      <c r="L244" s="21"/>
      <c r="M244" s="30"/>
      <c r="N244" s="30"/>
    </row>
    <row r="245" spans="5:14" x14ac:dyDescent="0.2">
      <c r="E245" s="31"/>
      <c r="F245" s="31"/>
      <c r="G245" s="31"/>
      <c r="H245" s="31"/>
      <c r="I245" s="31"/>
      <c r="J245" s="31"/>
      <c r="K245" s="31"/>
      <c r="L245" s="21"/>
      <c r="M245" s="30"/>
      <c r="N245" s="30"/>
    </row>
    <row r="246" spans="5:14" x14ac:dyDescent="0.2">
      <c r="E246" s="31"/>
      <c r="F246" s="31"/>
      <c r="G246" s="31"/>
      <c r="H246" s="31"/>
      <c r="I246" s="31"/>
      <c r="J246" s="31"/>
      <c r="K246" s="31"/>
      <c r="L246" s="21"/>
      <c r="M246" s="30"/>
      <c r="N246" s="30"/>
    </row>
    <row r="247" spans="5:14" x14ac:dyDescent="0.2">
      <c r="E247" s="31"/>
      <c r="F247" s="31"/>
      <c r="G247" s="31"/>
      <c r="H247" s="31"/>
      <c r="I247" s="31"/>
      <c r="J247" s="31"/>
      <c r="K247" s="31"/>
      <c r="L247" s="21"/>
      <c r="M247" s="30"/>
      <c r="N247" s="30"/>
    </row>
    <row r="248" spans="5:14" x14ac:dyDescent="0.2">
      <c r="E248" s="31"/>
      <c r="F248" s="31"/>
      <c r="G248" s="31"/>
      <c r="H248" s="31"/>
      <c r="I248" s="31"/>
      <c r="J248" s="31"/>
      <c r="K248" s="31"/>
      <c r="L248" s="21"/>
      <c r="M248" s="30"/>
      <c r="N248" s="30"/>
    </row>
    <row r="249" spans="5:14" x14ac:dyDescent="0.2">
      <c r="E249" s="31"/>
      <c r="F249" s="31"/>
      <c r="G249" s="31"/>
      <c r="H249" s="31"/>
      <c r="I249" s="31"/>
      <c r="J249" s="31"/>
      <c r="K249" s="31"/>
      <c r="L249" s="21"/>
      <c r="M249" s="30"/>
      <c r="N249" s="30"/>
    </row>
    <row r="250" spans="5:14" x14ac:dyDescent="0.2">
      <c r="E250" s="31"/>
      <c r="F250" s="31"/>
      <c r="G250" s="31"/>
      <c r="H250" s="31"/>
      <c r="I250" s="31"/>
      <c r="J250" s="31"/>
      <c r="K250" s="31"/>
      <c r="L250" s="21"/>
      <c r="M250" s="30"/>
      <c r="N250" s="30"/>
    </row>
    <row r="251" spans="5:14" x14ac:dyDescent="0.2">
      <c r="E251" s="31"/>
      <c r="F251" s="31"/>
      <c r="G251" s="31"/>
      <c r="H251" s="31"/>
      <c r="I251" s="31"/>
      <c r="J251" s="31"/>
      <c r="K251" s="31"/>
      <c r="L251" s="21"/>
      <c r="M251" s="30"/>
      <c r="N251" s="30"/>
    </row>
    <row r="252" spans="5:14" x14ac:dyDescent="0.2">
      <c r="E252" s="31"/>
      <c r="F252" s="31"/>
      <c r="G252" s="31"/>
      <c r="H252" s="31"/>
      <c r="I252" s="31"/>
      <c r="J252" s="31"/>
      <c r="K252" s="31"/>
      <c r="L252" s="21"/>
      <c r="M252" s="30"/>
      <c r="N252" s="30"/>
    </row>
    <row r="253" spans="5:14" x14ac:dyDescent="0.2">
      <c r="E253" s="31"/>
      <c r="F253" s="31"/>
      <c r="G253" s="31"/>
      <c r="H253" s="31"/>
      <c r="I253" s="31"/>
      <c r="J253" s="31"/>
      <c r="K253" s="31"/>
      <c r="L253" s="21"/>
      <c r="M253" s="30"/>
      <c r="N253" s="30"/>
    </row>
    <row r="254" spans="5:14" x14ac:dyDescent="0.2">
      <c r="E254" s="31"/>
      <c r="F254" s="31"/>
      <c r="G254" s="31"/>
      <c r="H254" s="31"/>
      <c r="I254" s="31"/>
      <c r="J254" s="31"/>
      <c r="K254" s="31"/>
      <c r="L254" s="21"/>
      <c r="M254" s="30"/>
      <c r="N254" s="30"/>
    </row>
    <row r="255" spans="5:14" x14ac:dyDescent="0.2">
      <c r="E255" s="31"/>
      <c r="F255" s="31"/>
      <c r="G255" s="31"/>
      <c r="H255" s="31"/>
      <c r="I255" s="31"/>
      <c r="J255" s="31"/>
      <c r="K255" s="31"/>
      <c r="L255" s="21"/>
      <c r="M255" s="30"/>
      <c r="N255" s="30"/>
    </row>
    <row r="256" spans="5:14" x14ac:dyDescent="0.2">
      <c r="E256" s="31"/>
      <c r="F256" s="31"/>
      <c r="G256" s="31"/>
      <c r="H256" s="31"/>
      <c r="I256" s="31"/>
      <c r="J256" s="31"/>
      <c r="K256" s="31"/>
      <c r="L256" s="21"/>
      <c r="M256" s="30"/>
      <c r="N256" s="30"/>
    </row>
    <row r="257" spans="5:14" x14ac:dyDescent="0.2">
      <c r="E257" s="31"/>
      <c r="F257" s="31"/>
      <c r="G257" s="31"/>
      <c r="H257" s="31"/>
      <c r="I257" s="31"/>
      <c r="J257" s="31"/>
      <c r="K257" s="31"/>
      <c r="L257" s="21"/>
      <c r="M257" s="30"/>
      <c r="N257" s="30"/>
    </row>
    <row r="258" spans="5:14" x14ac:dyDescent="0.2">
      <c r="E258" s="31"/>
      <c r="F258" s="31"/>
      <c r="G258" s="31"/>
      <c r="H258" s="31"/>
      <c r="I258" s="31"/>
      <c r="J258" s="31"/>
      <c r="K258" s="31"/>
      <c r="L258" s="21"/>
      <c r="M258" s="30"/>
      <c r="N258" s="30"/>
    </row>
    <row r="259" spans="5:14" x14ac:dyDescent="0.2">
      <c r="E259" s="31"/>
      <c r="F259" s="31"/>
      <c r="G259" s="31"/>
      <c r="H259" s="31"/>
      <c r="I259" s="31"/>
      <c r="J259" s="31"/>
      <c r="K259" s="31"/>
      <c r="L259" s="21"/>
      <c r="M259" s="30"/>
      <c r="N259" s="30"/>
    </row>
    <row r="260" spans="5:14" x14ac:dyDescent="0.2">
      <c r="E260" s="31"/>
      <c r="F260" s="31"/>
      <c r="G260" s="31"/>
      <c r="H260" s="31"/>
      <c r="I260" s="31"/>
      <c r="J260" s="31"/>
      <c r="K260" s="31"/>
      <c r="L260" s="21"/>
      <c r="M260" s="30"/>
      <c r="N260" s="30"/>
    </row>
    <row r="261" spans="5:14" x14ac:dyDescent="0.2">
      <c r="E261" s="31"/>
      <c r="F261" s="31"/>
      <c r="G261" s="31"/>
      <c r="H261" s="31"/>
      <c r="I261" s="31"/>
      <c r="J261" s="31"/>
      <c r="K261" s="31"/>
      <c r="L261" s="21"/>
      <c r="M261" s="30"/>
      <c r="N261" s="30"/>
    </row>
    <row r="262" spans="5:14" x14ac:dyDescent="0.2">
      <c r="E262" s="31"/>
      <c r="F262" s="31"/>
      <c r="G262" s="31"/>
      <c r="H262" s="31"/>
      <c r="I262" s="31"/>
      <c r="J262" s="31"/>
      <c r="K262" s="31"/>
      <c r="L262" s="21"/>
      <c r="M262" s="30"/>
      <c r="N262" s="30"/>
    </row>
    <row r="263" spans="5:14" x14ac:dyDescent="0.2">
      <c r="E263" s="31"/>
      <c r="F263" s="31"/>
      <c r="G263" s="31"/>
      <c r="H263" s="31"/>
      <c r="I263" s="31"/>
      <c r="J263" s="31"/>
      <c r="K263" s="31"/>
      <c r="L263" s="21"/>
      <c r="M263" s="30"/>
      <c r="N263" s="30"/>
    </row>
    <row r="264" spans="5:14" x14ac:dyDescent="0.2">
      <c r="E264" s="31"/>
      <c r="F264" s="31"/>
      <c r="G264" s="31"/>
      <c r="H264" s="31"/>
      <c r="I264" s="31"/>
      <c r="J264" s="31"/>
      <c r="K264" s="31"/>
      <c r="L264" s="21"/>
      <c r="M264" s="30"/>
      <c r="N264" s="30"/>
    </row>
    <row r="265" spans="5:14" x14ac:dyDescent="0.2">
      <c r="E265" s="31"/>
      <c r="F265" s="31"/>
      <c r="G265" s="31"/>
      <c r="H265" s="31"/>
      <c r="I265" s="31"/>
      <c r="J265" s="31"/>
      <c r="K265" s="31"/>
      <c r="L265" s="21"/>
      <c r="M265" s="30"/>
      <c r="N265" s="30"/>
    </row>
    <row r="266" spans="5:14" x14ac:dyDescent="0.2">
      <c r="E266" s="31"/>
      <c r="F266" s="31"/>
      <c r="G266" s="31"/>
      <c r="H266" s="31"/>
      <c r="I266" s="31"/>
      <c r="J266" s="31"/>
      <c r="K266" s="31"/>
      <c r="L266" s="21"/>
      <c r="M266" s="30"/>
      <c r="N266" s="30"/>
    </row>
  </sheetData>
  <mergeCells count="48">
    <mergeCell ref="D152:L152"/>
    <mergeCell ref="D147:L147"/>
    <mergeCell ref="D148:L148"/>
    <mergeCell ref="D149:L149"/>
    <mergeCell ref="D150:L150"/>
    <mergeCell ref="D151:L151"/>
    <mergeCell ref="D145:L145"/>
    <mergeCell ref="D146:L146"/>
    <mergeCell ref="B111:N111"/>
    <mergeCell ref="E112:H112"/>
    <mergeCell ref="I112:K112"/>
    <mergeCell ref="B120:D120"/>
    <mergeCell ref="B123:L123"/>
    <mergeCell ref="E130:H130"/>
    <mergeCell ref="I130:K130"/>
    <mergeCell ref="B128:N128"/>
    <mergeCell ref="B99:N99"/>
    <mergeCell ref="E100:H100"/>
    <mergeCell ref="I100:K100"/>
    <mergeCell ref="B108:D108"/>
    <mergeCell ref="D144:L144"/>
    <mergeCell ref="B60:D60"/>
    <mergeCell ref="B63:N63"/>
    <mergeCell ref="E64:H64"/>
    <mergeCell ref="I64:K64"/>
    <mergeCell ref="B96:D96"/>
    <mergeCell ref="B8:N8"/>
    <mergeCell ref="B9:N9"/>
    <mergeCell ref="B11:N11"/>
    <mergeCell ref="B13:N14"/>
    <mergeCell ref="B21:N21"/>
    <mergeCell ref="B16:N16"/>
    <mergeCell ref="B7:N7"/>
    <mergeCell ref="B2:N2"/>
    <mergeCell ref="B3:N3"/>
    <mergeCell ref="B4:N4"/>
    <mergeCell ref="B5:N5"/>
    <mergeCell ref="B6:N6"/>
    <mergeCell ref="B48:D48"/>
    <mergeCell ref="B51:N51"/>
    <mergeCell ref="E52:H52"/>
    <mergeCell ref="B31:D31"/>
    <mergeCell ref="E22:H22"/>
    <mergeCell ref="I22:K22"/>
    <mergeCell ref="B34:N34"/>
    <mergeCell ref="E35:H35"/>
    <mergeCell ref="I35:K35"/>
    <mergeCell ref="I52:K52"/>
  </mergeCells>
  <printOptions horizontalCentered="1" verticalCentered="1"/>
  <pageMargins left="0.7" right="0.7" top="0.75" bottom="0.75" header="0.3" footer="0.3"/>
  <pageSetup scale="51" fitToHeight="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
  <sheetViews>
    <sheetView workbookViewId="0">
      <selection activeCell="B30" sqref="B30:D30"/>
    </sheetView>
  </sheetViews>
  <sheetFormatPr defaultRowHeight="12.75" x14ac:dyDescent="0.2"/>
  <cols>
    <col min="2" max="2" width="33.85546875" customWidth="1"/>
    <col min="3" max="3" width="20.5703125" customWidth="1"/>
    <col min="4" max="4" width="16.85546875" customWidth="1"/>
    <col min="5" max="5" width="32.7109375" customWidth="1"/>
    <col min="9" max="9" width="6.140625" customWidth="1"/>
  </cols>
  <sheetData>
    <row r="1" spans="2:14" ht="13.5" thickBot="1" x14ac:dyDescent="0.25"/>
    <row r="2" spans="2:14" x14ac:dyDescent="0.2">
      <c r="B2" s="182" t="s">
        <v>10</v>
      </c>
      <c r="C2" s="183"/>
      <c r="D2" s="183"/>
      <c r="E2" s="183"/>
      <c r="F2" s="183"/>
      <c r="G2" s="183"/>
      <c r="H2" s="183"/>
      <c r="I2" s="183"/>
      <c r="J2" s="183"/>
      <c r="K2" s="183"/>
      <c r="L2" s="183"/>
      <c r="M2" s="183"/>
      <c r="N2" s="184"/>
    </row>
    <row r="3" spans="2:14" x14ac:dyDescent="0.2">
      <c r="B3" s="179" t="s">
        <v>6</v>
      </c>
      <c r="C3" s="185"/>
      <c r="D3" s="185"/>
      <c r="E3" s="185"/>
      <c r="F3" s="185"/>
      <c r="G3" s="185"/>
      <c r="H3" s="185"/>
      <c r="I3" s="185"/>
      <c r="J3" s="185"/>
      <c r="K3" s="185"/>
      <c r="L3" s="185"/>
      <c r="M3" s="185"/>
      <c r="N3" s="186"/>
    </row>
    <row r="4" spans="2:14" x14ac:dyDescent="0.2">
      <c r="B4" s="179" t="s">
        <v>35</v>
      </c>
      <c r="C4" s="185"/>
      <c r="D4" s="185"/>
      <c r="E4" s="185"/>
      <c r="F4" s="185"/>
      <c r="G4" s="185"/>
      <c r="H4" s="185"/>
      <c r="I4" s="185"/>
      <c r="J4" s="185"/>
      <c r="K4" s="185"/>
      <c r="L4" s="185"/>
      <c r="M4" s="185"/>
      <c r="N4" s="186"/>
    </row>
    <row r="5" spans="2:14" x14ac:dyDescent="0.2">
      <c r="B5" s="179"/>
      <c r="C5" s="185"/>
      <c r="D5" s="185"/>
      <c r="E5" s="185"/>
      <c r="F5" s="185"/>
      <c r="G5" s="185"/>
      <c r="H5" s="185"/>
      <c r="I5" s="185"/>
      <c r="J5" s="185"/>
      <c r="K5" s="185"/>
      <c r="L5" s="185"/>
      <c r="M5" s="185"/>
      <c r="N5" s="186"/>
    </row>
    <row r="6" spans="2:14" x14ac:dyDescent="0.2">
      <c r="B6" s="179" t="s">
        <v>168</v>
      </c>
      <c r="C6" s="180"/>
      <c r="D6" s="180"/>
      <c r="E6" s="180"/>
      <c r="F6" s="180"/>
      <c r="G6" s="180"/>
      <c r="H6" s="180"/>
      <c r="I6" s="180"/>
      <c r="J6" s="180"/>
      <c r="K6" s="180"/>
      <c r="L6" s="180"/>
      <c r="M6" s="180"/>
      <c r="N6" s="181"/>
    </row>
    <row r="7" spans="2:14" x14ac:dyDescent="0.2">
      <c r="B7" s="179" t="s">
        <v>36</v>
      </c>
      <c r="C7" s="180"/>
      <c r="D7" s="180"/>
      <c r="E7" s="180"/>
      <c r="F7" s="180"/>
      <c r="G7" s="180"/>
      <c r="H7" s="180"/>
      <c r="I7" s="180"/>
      <c r="J7" s="180"/>
      <c r="K7" s="180"/>
      <c r="L7" s="180"/>
      <c r="M7" s="180"/>
      <c r="N7" s="181"/>
    </row>
    <row r="8" spans="2:14" x14ac:dyDescent="0.2">
      <c r="B8" s="179" t="s">
        <v>37</v>
      </c>
      <c r="C8" s="180"/>
      <c r="D8" s="180"/>
      <c r="E8" s="180"/>
      <c r="F8" s="180"/>
      <c r="G8" s="180"/>
      <c r="H8" s="180"/>
      <c r="I8" s="180"/>
      <c r="J8" s="180"/>
      <c r="K8" s="180"/>
      <c r="L8" s="180"/>
      <c r="M8" s="180"/>
      <c r="N8" s="181"/>
    </row>
    <row r="9" spans="2:14" x14ac:dyDescent="0.2">
      <c r="B9" s="187" t="s">
        <v>38</v>
      </c>
      <c r="C9" s="188"/>
      <c r="D9" s="188"/>
      <c r="E9" s="188"/>
      <c r="F9" s="188"/>
      <c r="G9" s="188"/>
      <c r="H9" s="188"/>
      <c r="I9" s="188"/>
      <c r="J9" s="188"/>
      <c r="K9" s="188"/>
      <c r="L9" s="188"/>
      <c r="M9" s="188"/>
      <c r="N9" s="189"/>
    </row>
    <row r="10" spans="2:14" x14ac:dyDescent="0.2">
      <c r="B10" s="20"/>
      <c r="C10" s="19"/>
      <c r="D10" s="19"/>
      <c r="E10" s="109"/>
      <c r="F10" s="109"/>
      <c r="G10" s="109"/>
      <c r="H10" s="109"/>
      <c r="I10" s="109"/>
      <c r="J10" s="109"/>
      <c r="K10" s="109"/>
      <c r="L10" s="6"/>
      <c r="M10" s="14"/>
      <c r="N10" s="15"/>
    </row>
    <row r="11" spans="2:14" ht="37.5" customHeight="1" x14ac:dyDescent="0.2">
      <c r="B11" s="190" t="s">
        <v>120</v>
      </c>
      <c r="C11" s="191"/>
      <c r="D11" s="191"/>
      <c r="E11" s="191"/>
      <c r="F11" s="191"/>
      <c r="G11" s="191"/>
      <c r="H11" s="191"/>
      <c r="I11" s="191"/>
      <c r="J11" s="191"/>
      <c r="K11" s="191"/>
      <c r="L11" s="191"/>
      <c r="M11" s="191"/>
      <c r="N11" s="192"/>
    </row>
    <row r="12" spans="2:14" x14ac:dyDescent="0.2">
      <c r="B12" s="162"/>
      <c r="C12" s="163"/>
      <c r="D12" s="163"/>
      <c r="E12" s="163"/>
      <c r="F12" s="163"/>
      <c r="G12" s="163"/>
      <c r="H12" s="163"/>
      <c r="I12" s="163"/>
      <c r="J12" s="163"/>
      <c r="K12" s="163"/>
      <c r="L12" s="163"/>
      <c r="M12" s="163"/>
      <c r="N12" s="164"/>
    </row>
    <row r="13" spans="2:14" ht="13.5" thickBot="1" x14ac:dyDescent="0.25">
      <c r="B13" s="162"/>
      <c r="C13" s="163"/>
      <c r="D13" s="163"/>
      <c r="E13" s="163"/>
      <c r="F13" s="163"/>
      <c r="G13" s="163"/>
      <c r="H13" s="163"/>
      <c r="I13" s="163"/>
      <c r="J13" s="163"/>
      <c r="K13" s="163"/>
      <c r="L13" s="163"/>
      <c r="M13" s="163"/>
      <c r="N13" s="164"/>
    </row>
    <row r="14" spans="2:14" ht="16.5" thickBot="1" x14ac:dyDescent="0.25">
      <c r="B14" s="204" t="s">
        <v>116</v>
      </c>
      <c r="C14" s="205"/>
      <c r="D14" s="206"/>
      <c r="E14" s="204" t="s">
        <v>117</v>
      </c>
      <c r="F14" s="205"/>
      <c r="G14" s="206"/>
      <c r="H14" s="204" t="s">
        <v>118</v>
      </c>
      <c r="I14" s="206"/>
      <c r="J14" s="204" t="s">
        <v>119</v>
      </c>
      <c r="K14" s="205"/>
      <c r="L14" s="205"/>
      <c r="M14" s="205"/>
      <c r="N14" s="206"/>
    </row>
    <row r="15" spans="2:14" ht="69.75" customHeight="1" x14ac:dyDescent="0.2">
      <c r="B15" s="201" t="s">
        <v>121</v>
      </c>
      <c r="C15" s="202"/>
      <c r="D15" s="202"/>
      <c r="E15" s="207" t="s">
        <v>141</v>
      </c>
      <c r="F15" s="202"/>
      <c r="G15" s="202"/>
      <c r="H15" s="202" t="s">
        <v>140</v>
      </c>
      <c r="I15" s="202"/>
      <c r="J15" s="202"/>
      <c r="K15" s="202"/>
      <c r="L15" s="202"/>
      <c r="M15" s="202"/>
      <c r="N15" s="203"/>
    </row>
    <row r="16" spans="2:14" x14ac:dyDescent="0.2">
      <c r="B16" s="201" t="s">
        <v>122</v>
      </c>
      <c r="C16" s="202"/>
      <c r="D16" s="202"/>
      <c r="E16" s="207" t="s">
        <v>143</v>
      </c>
      <c r="F16" s="202"/>
      <c r="G16" s="202"/>
      <c r="H16" s="202" t="s">
        <v>142</v>
      </c>
      <c r="I16" s="202"/>
      <c r="J16" s="202"/>
      <c r="K16" s="202"/>
      <c r="L16" s="202"/>
      <c r="M16" s="202"/>
      <c r="N16" s="203"/>
    </row>
    <row r="17" spans="2:14" ht="39" customHeight="1" x14ac:dyDescent="0.2">
      <c r="B17" s="201" t="s">
        <v>123</v>
      </c>
      <c r="C17" s="202"/>
      <c r="D17" s="202"/>
      <c r="E17" s="207" t="s">
        <v>144</v>
      </c>
      <c r="F17" s="202"/>
      <c r="G17" s="202"/>
      <c r="H17" s="202" t="s">
        <v>145</v>
      </c>
      <c r="I17" s="202"/>
      <c r="J17" s="202" t="s">
        <v>135</v>
      </c>
      <c r="K17" s="202"/>
      <c r="L17" s="202"/>
      <c r="M17" s="202"/>
      <c r="N17" s="203"/>
    </row>
    <row r="18" spans="2:14" ht="32.25" customHeight="1" x14ac:dyDescent="0.2">
      <c r="B18" s="201" t="s">
        <v>124</v>
      </c>
      <c r="C18" s="202"/>
      <c r="D18" s="202"/>
      <c r="E18" s="202" t="s">
        <v>146</v>
      </c>
      <c r="F18" s="202"/>
      <c r="G18" s="202"/>
      <c r="H18" s="202" t="s">
        <v>147</v>
      </c>
      <c r="I18" s="202"/>
      <c r="J18" s="202"/>
      <c r="K18" s="202"/>
      <c r="L18" s="202"/>
      <c r="M18" s="202"/>
      <c r="N18" s="203"/>
    </row>
    <row r="19" spans="2:14" ht="36" customHeight="1" x14ac:dyDescent="0.2">
      <c r="B19" s="201" t="s">
        <v>217</v>
      </c>
      <c r="C19" s="202"/>
      <c r="D19" s="202"/>
      <c r="E19" s="207" t="s">
        <v>126</v>
      </c>
      <c r="F19" s="202"/>
      <c r="G19" s="202"/>
      <c r="H19" s="202" t="s">
        <v>125</v>
      </c>
      <c r="I19" s="202"/>
      <c r="J19" s="202" t="s">
        <v>135</v>
      </c>
      <c r="K19" s="202"/>
      <c r="L19" s="202"/>
      <c r="M19" s="202"/>
      <c r="N19" s="203"/>
    </row>
    <row r="20" spans="2:14" ht="29.25" customHeight="1" x14ac:dyDescent="0.2">
      <c r="B20" s="201" t="s">
        <v>127</v>
      </c>
      <c r="C20" s="202"/>
      <c r="D20" s="202"/>
      <c r="E20" s="202" t="s">
        <v>148</v>
      </c>
      <c r="F20" s="202"/>
      <c r="G20" s="202"/>
      <c r="H20" s="202" t="s">
        <v>149</v>
      </c>
      <c r="I20" s="202"/>
      <c r="J20" s="202"/>
      <c r="K20" s="202"/>
      <c r="L20" s="202"/>
      <c r="M20" s="202"/>
      <c r="N20" s="203"/>
    </row>
    <row r="21" spans="2:14" ht="56.25" customHeight="1" x14ac:dyDescent="0.2">
      <c r="B21" s="201" t="s">
        <v>218</v>
      </c>
      <c r="C21" s="202"/>
      <c r="D21" s="202"/>
      <c r="E21" s="202" t="s">
        <v>150</v>
      </c>
      <c r="F21" s="202"/>
      <c r="G21" s="202"/>
      <c r="H21" s="202" t="s">
        <v>151</v>
      </c>
      <c r="I21" s="202"/>
      <c r="J21" s="202"/>
      <c r="K21" s="202"/>
      <c r="L21" s="202"/>
      <c r="M21" s="202"/>
      <c r="N21" s="203"/>
    </row>
    <row r="22" spans="2:14" ht="37.5" customHeight="1" x14ac:dyDescent="0.2">
      <c r="B22" s="201" t="s">
        <v>219</v>
      </c>
      <c r="C22" s="202"/>
      <c r="D22" s="202"/>
      <c r="E22" s="207" t="s">
        <v>152</v>
      </c>
      <c r="F22" s="202"/>
      <c r="G22" s="202"/>
      <c r="H22" s="202" t="s">
        <v>155</v>
      </c>
      <c r="I22" s="202"/>
      <c r="J22" s="202" t="s">
        <v>135</v>
      </c>
      <c r="K22" s="202"/>
      <c r="L22" s="202"/>
      <c r="M22" s="202"/>
      <c r="N22" s="203"/>
    </row>
    <row r="23" spans="2:14" ht="63" customHeight="1" x14ac:dyDescent="0.2">
      <c r="B23" s="201" t="s">
        <v>220</v>
      </c>
      <c r="C23" s="202"/>
      <c r="D23" s="202"/>
      <c r="E23" s="202" t="s">
        <v>153</v>
      </c>
      <c r="F23" s="202"/>
      <c r="G23" s="202"/>
      <c r="H23" s="202" t="s">
        <v>154</v>
      </c>
      <c r="I23" s="202"/>
      <c r="J23" s="202" t="s">
        <v>136</v>
      </c>
      <c r="K23" s="202"/>
      <c r="L23" s="202"/>
      <c r="M23" s="202"/>
      <c r="N23" s="203"/>
    </row>
    <row r="24" spans="2:14" ht="63" customHeight="1" x14ac:dyDescent="0.2">
      <c r="B24" s="201" t="s">
        <v>221</v>
      </c>
      <c r="C24" s="202"/>
      <c r="D24" s="202"/>
      <c r="E24" s="202" t="s">
        <v>156</v>
      </c>
      <c r="F24" s="202"/>
      <c r="G24" s="202"/>
      <c r="H24" s="202" t="s">
        <v>157</v>
      </c>
      <c r="I24" s="202"/>
      <c r="J24" s="202" t="s">
        <v>222</v>
      </c>
      <c r="K24" s="202"/>
      <c r="L24" s="202"/>
      <c r="M24" s="202"/>
      <c r="N24" s="203"/>
    </row>
    <row r="25" spans="2:14" ht="52.5" customHeight="1" x14ac:dyDescent="0.2">
      <c r="B25" s="201" t="s">
        <v>128</v>
      </c>
      <c r="C25" s="202"/>
      <c r="D25" s="202"/>
      <c r="E25" s="202" t="s">
        <v>223</v>
      </c>
      <c r="F25" s="202"/>
      <c r="G25" s="202"/>
      <c r="H25" s="202" t="s">
        <v>158</v>
      </c>
      <c r="I25" s="202"/>
      <c r="J25" s="202" t="s">
        <v>224</v>
      </c>
      <c r="K25" s="202"/>
      <c r="L25" s="202"/>
      <c r="M25" s="202"/>
      <c r="N25" s="203"/>
    </row>
    <row r="26" spans="2:14" ht="51.75" customHeight="1" x14ac:dyDescent="0.2">
      <c r="B26" s="201" t="s">
        <v>129</v>
      </c>
      <c r="C26" s="202"/>
      <c r="D26" s="202"/>
      <c r="E26" s="202" t="s">
        <v>225</v>
      </c>
      <c r="F26" s="202"/>
      <c r="G26" s="202"/>
      <c r="H26" s="202" t="s">
        <v>159</v>
      </c>
      <c r="I26" s="202"/>
      <c r="J26" s="202"/>
      <c r="K26" s="202"/>
      <c r="L26" s="202"/>
      <c r="M26" s="202"/>
      <c r="N26" s="203"/>
    </row>
    <row r="27" spans="2:14" ht="26.25" customHeight="1" x14ac:dyDescent="0.2">
      <c r="B27" s="201" t="s">
        <v>130</v>
      </c>
      <c r="C27" s="202"/>
      <c r="D27" s="202"/>
      <c r="E27" s="202" t="s">
        <v>226</v>
      </c>
      <c r="F27" s="202"/>
      <c r="G27" s="202"/>
      <c r="H27" s="202" t="s">
        <v>160</v>
      </c>
      <c r="I27" s="202"/>
      <c r="J27" s="202" t="s">
        <v>137</v>
      </c>
      <c r="K27" s="202"/>
      <c r="L27" s="202"/>
      <c r="M27" s="202"/>
      <c r="N27" s="203"/>
    </row>
    <row r="28" spans="2:14" ht="51.75" customHeight="1" x14ac:dyDescent="0.2">
      <c r="B28" s="201" t="s">
        <v>131</v>
      </c>
      <c r="C28" s="202"/>
      <c r="D28" s="202"/>
      <c r="E28" s="202" t="s">
        <v>225</v>
      </c>
      <c r="F28" s="202"/>
      <c r="G28" s="202"/>
      <c r="H28" s="202" t="s">
        <v>161</v>
      </c>
      <c r="I28" s="202"/>
      <c r="J28" s="202"/>
      <c r="K28" s="202"/>
      <c r="L28" s="202"/>
      <c r="M28" s="202"/>
      <c r="N28" s="203"/>
    </row>
    <row r="29" spans="2:14" ht="26.25" customHeight="1" x14ac:dyDescent="0.2">
      <c r="B29" s="201" t="s">
        <v>132</v>
      </c>
      <c r="C29" s="202"/>
      <c r="D29" s="202"/>
      <c r="E29" s="202" t="s">
        <v>226</v>
      </c>
      <c r="F29" s="202"/>
      <c r="G29" s="202"/>
      <c r="H29" s="202" t="s">
        <v>162</v>
      </c>
      <c r="I29" s="202"/>
      <c r="J29" s="202" t="s">
        <v>137</v>
      </c>
      <c r="K29" s="202"/>
      <c r="L29" s="202"/>
      <c r="M29" s="202"/>
      <c r="N29" s="203"/>
    </row>
    <row r="30" spans="2:14" ht="101.25" customHeight="1" x14ac:dyDescent="0.2">
      <c r="B30" s="201" t="s">
        <v>133</v>
      </c>
      <c r="C30" s="202"/>
      <c r="D30" s="202"/>
      <c r="E30" s="202" t="s">
        <v>226</v>
      </c>
      <c r="F30" s="202"/>
      <c r="G30" s="202"/>
      <c r="H30" s="202" t="s">
        <v>163</v>
      </c>
      <c r="I30" s="202"/>
      <c r="J30" s="202" t="s">
        <v>227</v>
      </c>
      <c r="K30" s="202"/>
      <c r="L30" s="202"/>
      <c r="M30" s="202"/>
      <c r="N30" s="203"/>
    </row>
    <row r="31" spans="2:14" ht="36" customHeight="1" thickBot="1" x14ac:dyDescent="0.25">
      <c r="B31" s="208" t="s">
        <v>134</v>
      </c>
      <c r="C31" s="209"/>
      <c r="D31" s="209"/>
      <c r="E31" s="209" t="s">
        <v>138</v>
      </c>
      <c r="F31" s="209"/>
      <c r="G31" s="209"/>
      <c r="H31" s="209" t="s">
        <v>164</v>
      </c>
      <c r="I31" s="209"/>
      <c r="J31" s="209" t="s">
        <v>139</v>
      </c>
      <c r="K31" s="209"/>
      <c r="L31" s="209"/>
      <c r="M31" s="209"/>
      <c r="N31" s="210"/>
    </row>
    <row r="32" spans="2:14" x14ac:dyDescent="0.2">
      <c r="B32" s="193"/>
      <c r="C32" s="193"/>
      <c r="D32" s="193"/>
      <c r="E32" s="193"/>
      <c r="F32" s="193"/>
      <c r="G32" s="193"/>
      <c r="H32" s="193"/>
      <c r="I32" s="193"/>
      <c r="J32" s="193"/>
      <c r="K32" s="193"/>
      <c r="L32" s="193"/>
      <c r="M32" s="193"/>
      <c r="N32" s="193"/>
    </row>
    <row r="33" spans="2:14" x14ac:dyDescent="0.2">
      <c r="B33" s="193"/>
      <c r="C33" s="193"/>
      <c r="D33" s="193"/>
      <c r="E33" s="193"/>
      <c r="F33" s="193"/>
      <c r="G33" s="193"/>
      <c r="H33" s="193"/>
      <c r="I33" s="193"/>
      <c r="J33" s="193"/>
      <c r="K33" s="193"/>
      <c r="L33" s="193"/>
      <c r="M33" s="193"/>
      <c r="N33" s="193"/>
    </row>
    <row r="34" spans="2:14" x14ac:dyDescent="0.2">
      <c r="B34" s="163"/>
      <c r="C34" s="163"/>
      <c r="D34" s="163"/>
      <c r="E34" s="163"/>
      <c r="F34" s="163"/>
      <c r="G34" s="163"/>
      <c r="H34" s="163"/>
      <c r="I34" s="163"/>
      <c r="J34" s="163"/>
      <c r="K34" s="163"/>
      <c r="L34" s="163"/>
      <c r="M34" s="163"/>
      <c r="N34" s="163"/>
    </row>
    <row r="35" spans="2:14" x14ac:dyDescent="0.2">
      <c r="B35" s="163"/>
      <c r="C35" s="163"/>
      <c r="D35" s="163"/>
      <c r="E35" s="163"/>
      <c r="F35" s="163"/>
      <c r="G35" s="163"/>
      <c r="H35" s="163"/>
      <c r="I35" s="163"/>
      <c r="J35" s="163"/>
      <c r="K35" s="163"/>
      <c r="L35" s="163"/>
      <c r="M35" s="163"/>
      <c r="N35" s="163"/>
    </row>
  </sheetData>
  <mergeCells count="89">
    <mergeCell ref="B20:D20"/>
    <mergeCell ref="E20:G20"/>
    <mergeCell ref="H20:I20"/>
    <mergeCell ref="J20:N20"/>
    <mergeCell ref="B31:D31"/>
    <mergeCell ref="E31:G31"/>
    <mergeCell ref="H31:I31"/>
    <mergeCell ref="J31:N31"/>
    <mergeCell ref="B30:D30"/>
    <mergeCell ref="E30:G30"/>
    <mergeCell ref="H30:I30"/>
    <mergeCell ref="J30:N30"/>
    <mergeCell ref="B28:D28"/>
    <mergeCell ref="E28:G28"/>
    <mergeCell ref="H28:I28"/>
    <mergeCell ref="J28:N28"/>
    <mergeCell ref="B33:D33"/>
    <mergeCell ref="E33:G33"/>
    <mergeCell ref="H33:I33"/>
    <mergeCell ref="J33:N33"/>
    <mergeCell ref="B32:D32"/>
    <mergeCell ref="E32:G32"/>
    <mergeCell ref="H32:I32"/>
    <mergeCell ref="J32:N32"/>
    <mergeCell ref="B29:D29"/>
    <mergeCell ref="E29:G29"/>
    <mergeCell ref="H29:I29"/>
    <mergeCell ref="J29:N29"/>
    <mergeCell ref="B26:D26"/>
    <mergeCell ref="E26:G26"/>
    <mergeCell ref="H26:I26"/>
    <mergeCell ref="J26:N26"/>
    <mergeCell ref="B27:D27"/>
    <mergeCell ref="E27:G27"/>
    <mergeCell ref="H27:I27"/>
    <mergeCell ref="J27:N27"/>
    <mergeCell ref="B23:D23"/>
    <mergeCell ref="E23:G23"/>
    <mergeCell ref="H23:I23"/>
    <mergeCell ref="J23:N23"/>
    <mergeCell ref="B25:D25"/>
    <mergeCell ref="E25:G25"/>
    <mergeCell ref="H25:I25"/>
    <mergeCell ref="J25:N25"/>
    <mergeCell ref="B21:D21"/>
    <mergeCell ref="E21:G21"/>
    <mergeCell ref="H21:I21"/>
    <mergeCell ref="J21:N21"/>
    <mergeCell ref="B22:D22"/>
    <mergeCell ref="E22:G22"/>
    <mergeCell ref="H22:I22"/>
    <mergeCell ref="J22:N22"/>
    <mergeCell ref="B18:D18"/>
    <mergeCell ref="E18:G18"/>
    <mergeCell ref="H18:I18"/>
    <mergeCell ref="J18:N18"/>
    <mergeCell ref="B19:D19"/>
    <mergeCell ref="E19:G19"/>
    <mergeCell ref="H19:I19"/>
    <mergeCell ref="J19:N19"/>
    <mergeCell ref="B16:D16"/>
    <mergeCell ref="E16:G16"/>
    <mergeCell ref="H16:I16"/>
    <mergeCell ref="J16:N16"/>
    <mergeCell ref="B17:D17"/>
    <mergeCell ref="E17:G17"/>
    <mergeCell ref="H17:I17"/>
    <mergeCell ref="J17:N17"/>
    <mergeCell ref="B2:N2"/>
    <mergeCell ref="B3:N3"/>
    <mergeCell ref="B4:N4"/>
    <mergeCell ref="B5:N5"/>
    <mergeCell ref="B6:N6"/>
    <mergeCell ref="B7:N7"/>
    <mergeCell ref="B8:N8"/>
    <mergeCell ref="B24:D24"/>
    <mergeCell ref="E24:G24"/>
    <mergeCell ref="H24:I24"/>
    <mergeCell ref="J24:N24"/>
    <mergeCell ref="B9:N9"/>
    <mergeCell ref="B11:N11"/>
    <mergeCell ref="B14:D14"/>
    <mergeCell ref="E14:G14"/>
    <mergeCell ref="H14:I14"/>
    <mergeCell ref="J14:N14"/>
    <mergeCell ref="B15:D15"/>
    <mergeCell ref="E15:G15"/>
    <mergeCell ref="H15:I15"/>
    <mergeCell ref="J15:N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Costs</vt:lpstr>
      <vt:lpstr>Payment Milestone Schedule</vt:lpstr>
    </vt:vector>
  </TitlesOfParts>
  <Company>IBI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nihit.jain</dc:creator>
  <cp:lastModifiedBy>mooneyg</cp:lastModifiedBy>
  <cp:lastPrinted>2012-09-18T19:35:18Z</cp:lastPrinted>
  <dcterms:created xsi:type="dcterms:W3CDTF">2011-11-18T14:39:29Z</dcterms:created>
  <dcterms:modified xsi:type="dcterms:W3CDTF">2018-05-24T19:32:49Z</dcterms:modified>
</cp:coreProperties>
</file>