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Compliance\Client Summaries\Price Posting master files\2022\CT\UPLOAD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_FilterDatabase" localSheetId="0" hidden="1">Sheet1!$A$6:$I$3539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6" i="1" l="1"/>
  <c r="F1954" i="1"/>
  <c r="F1953" i="1"/>
  <c r="F1952" i="1"/>
  <c r="F1951" i="1"/>
  <c r="F1949" i="1"/>
  <c r="F1947" i="1"/>
  <c r="F1946" i="1"/>
  <c r="F1945" i="1"/>
  <c r="F1944" i="1"/>
  <c r="F1943" i="1"/>
  <c r="F1942" i="1"/>
  <c r="F1941" i="1"/>
  <c r="F1940" i="1"/>
  <c r="F1939" i="1"/>
  <c r="F1938" i="1"/>
  <c r="F1937" i="1"/>
  <c r="F1927" i="1"/>
  <c r="F1926" i="1"/>
  <c r="F1925" i="1"/>
  <c r="F1924" i="1"/>
  <c r="F1923" i="1"/>
  <c r="F1922" i="1"/>
  <c r="F576" i="1" l="1"/>
  <c r="F129" i="1" l="1"/>
  <c r="F1916" i="1" l="1"/>
  <c r="F1026" i="1" l="1"/>
  <c r="F1911" i="1" l="1"/>
  <c r="F1910" i="1"/>
  <c r="F1906" i="1" l="1"/>
  <c r="F1907" i="1"/>
  <c r="F1905" i="1"/>
  <c r="F1896" i="1"/>
  <c r="F1894" i="1"/>
  <c r="F1893" i="1"/>
  <c r="F1897" i="1"/>
  <c r="F1895" i="1"/>
  <c r="F1892" i="1"/>
  <c r="F1891" i="1"/>
  <c r="F1890" i="1" l="1"/>
  <c r="F1889" i="1"/>
  <c r="F1886" i="1"/>
  <c r="F1885" i="1"/>
  <c r="F1884" i="1"/>
  <c r="F1883" i="1"/>
  <c r="F1882" i="1"/>
  <c r="F1880" i="1"/>
  <c r="F1879" i="1"/>
  <c r="F1869" i="1"/>
  <c r="F1878" i="1"/>
  <c r="F1876" i="1"/>
  <c r="F1874" i="1"/>
  <c r="F1873" i="1"/>
  <c r="F1872" i="1"/>
  <c r="F1871" i="1"/>
  <c r="F1870" i="1"/>
  <c r="F1875" i="1"/>
  <c r="F1868" i="1"/>
  <c r="F1867" i="1"/>
  <c r="F1866" i="1"/>
  <c r="F1863" i="1"/>
  <c r="F1862" i="1"/>
  <c r="F1861" i="1"/>
  <c r="F1860" i="1"/>
  <c r="F1855" i="1"/>
  <c r="F1854" i="1"/>
  <c r="F1852" i="1"/>
  <c r="F1851" i="1"/>
  <c r="F1850" i="1"/>
  <c r="F772" i="1"/>
  <c r="F771" i="1"/>
  <c r="F770" i="1"/>
  <c r="F769" i="1"/>
  <c r="F768" i="1"/>
  <c r="F767" i="1"/>
  <c r="F766" i="1"/>
  <c r="F762" i="1"/>
  <c r="F761" i="1"/>
  <c r="F760" i="1"/>
  <c r="F1845" i="1"/>
  <c r="F1844" i="1"/>
  <c r="F1843" i="1"/>
  <c r="F1842" i="1"/>
  <c r="F1841" i="1"/>
  <c r="F1840" i="1"/>
  <c r="F1839" i="1"/>
  <c r="F1838" i="1"/>
  <c r="F642" i="1" l="1"/>
  <c r="F1830" i="1"/>
  <c r="F1829" i="1"/>
  <c r="F1828" i="1"/>
  <c r="F1827" i="1"/>
  <c r="F1826" i="1"/>
  <c r="F1825" i="1"/>
  <c r="F1824" i="1"/>
  <c r="F1820" i="1"/>
  <c r="F1819" i="1"/>
  <c r="F1817" i="1"/>
  <c r="F1816" i="1"/>
  <c r="F1815" i="1"/>
  <c r="F1812" i="1"/>
  <c r="F1811" i="1"/>
  <c r="F1808" i="1"/>
  <c r="F1807" i="1"/>
  <c r="F1806" i="1"/>
  <c r="F1803" i="1"/>
  <c r="F1800" i="1"/>
  <c r="F1799" i="1"/>
  <c r="F1796" i="1" l="1"/>
  <c r="F1795" i="1"/>
  <c r="F1794" i="1"/>
  <c r="F1126" i="1" l="1"/>
  <c r="F1514" i="1" l="1"/>
  <c r="F1516" i="1"/>
  <c r="F1015" i="1" l="1"/>
  <c r="F1017" i="1"/>
  <c r="F792" i="1"/>
  <c r="F340" i="1"/>
  <c r="F1136" i="1"/>
  <c r="F1137" i="1"/>
  <c r="F92" i="1"/>
  <c r="F93" i="1"/>
  <c r="F347" i="1"/>
  <c r="F350" i="1"/>
  <c r="F1320" i="1" l="1"/>
</calcChain>
</file>

<file path=xl/sharedStrings.xml><?xml version="1.0" encoding="utf-8"?>
<sst xmlns="http://schemas.openxmlformats.org/spreadsheetml/2006/main" count="32096" uniqueCount="13342">
  <si>
    <t>Schedule of Prices to Connecticut Wholesalers</t>
  </si>
  <si>
    <t>Product Description</t>
  </si>
  <si>
    <t>Unit Size (mL)</t>
  </si>
  <si>
    <t>#btl / case</t>
  </si>
  <si>
    <t>Case Price</t>
  </si>
  <si>
    <t>FOB Point</t>
  </si>
  <si>
    <t>Discount</t>
  </si>
  <si>
    <t>NA</t>
  </si>
  <si>
    <t>Price to Wholesalers</t>
  </si>
  <si>
    <t xml:space="preserve"> </t>
  </si>
  <si>
    <t>21Seeds Cucumber Jalapeno Tequila 6/750mL 35%</t>
  </si>
  <si>
    <t>21Seeds</t>
  </si>
  <si>
    <t>21Seeds Grapefruit Hibiscus 6/750mL 35%</t>
  </si>
  <si>
    <t>21Seeds Valencia Orange Tequila 6/750mL 35%</t>
  </si>
  <si>
    <t xml:space="preserve">Chapel Down Vintage Reserve Brut </t>
  </si>
  <si>
    <t>Chapel Down</t>
  </si>
  <si>
    <t>NV</t>
  </si>
  <si>
    <t xml:space="preserve">Chapel Down Brut </t>
  </si>
  <si>
    <t>Chapel Down Three Graces</t>
  </si>
  <si>
    <t>Chapel Down Three Graces 2011</t>
  </si>
  <si>
    <t>Chapel Down Three Graces 2014 6/750mL12%</t>
  </si>
  <si>
    <t>Chapel Down Rose Brut</t>
  </si>
  <si>
    <t>Felicette Noir GSM 2017 6/750ml 13%</t>
  </si>
  <si>
    <t>Gorgeous Grenache 2018 12/750ml 14.5%</t>
  </si>
  <si>
    <t>Los Tres Pacos 2016 12/750ml 13%</t>
  </si>
  <si>
    <t>Riga Black</t>
  </si>
  <si>
    <t>Riga Black Balsam Currant 6/750mL 30%</t>
  </si>
  <si>
    <t>Adnams Rye Malt Whisky 12/750mL 47%</t>
  </si>
  <si>
    <t>Adnams</t>
  </si>
  <si>
    <t>Adnams Single Malt Whisky 12/750mL 40%</t>
  </si>
  <si>
    <t>Eifel German Peated Single Malt Whisky 2019 12/750mL 46%</t>
  </si>
  <si>
    <t>Eifel German Rye Whisky 12/750mL 46%</t>
  </si>
  <si>
    <t>Kaski Teerenpeli Finnish Single Malt Whisky 6/750mL 43%</t>
  </si>
  <si>
    <t>Kaski</t>
  </si>
  <si>
    <t>Portti Teerenpeli Finnish Single Malt Whisky 6/750mL 43%</t>
  </si>
  <si>
    <t>Portti</t>
  </si>
  <si>
    <t>2012</t>
  </si>
  <si>
    <t>Avaline</t>
  </si>
  <si>
    <t>Avaline Red Wine 12/750mL NV 13.5%</t>
  </si>
  <si>
    <t>Avaline Rose Wine 12/750mL NV 12.5%</t>
  </si>
  <si>
    <t>Avaline Sparkling Wine 12/750mL NV 12%</t>
  </si>
  <si>
    <t>Avaline White Wine 12/750mL NV 11.5%</t>
  </si>
  <si>
    <t>Ballers Extra Brut Champagne 6/750mL 12.5%</t>
  </si>
  <si>
    <t>Ballers Brut Fantome Champagne 6/750mL 12.5%</t>
  </si>
  <si>
    <t>Ballers Brut Champagne Gold Label 6/750mL 12.5%</t>
  </si>
  <si>
    <t>Ballers Rosè Champagne 6/750mL 12.5%</t>
  </si>
  <si>
    <t>Bertha's Irish Revenge Gin 6/750mL 42%</t>
  </si>
  <si>
    <t>Beach Juice Rose with Bubbles 2019 24/375mL 13%</t>
  </si>
  <si>
    <t>Beach Juice</t>
  </si>
  <si>
    <t>Beach Juice Rose Wine 2019 24/375mL 13%</t>
  </si>
  <si>
    <t>Beach Juice Rose Wine 24/375mL 13%</t>
  </si>
  <si>
    <t>American Harvest Organic Vodka</t>
  </si>
  <si>
    <t>Bonfire Cinnamon Whiskey</t>
  </si>
  <si>
    <t>VV</t>
  </si>
  <si>
    <t>Spytail Black Ginger Rum</t>
  </si>
  <si>
    <t xml:space="preserve">Black Fig </t>
  </si>
  <si>
    <t>Black Fig</t>
  </si>
  <si>
    <t>Gold Apricot Vodka 6/750mL 30%</t>
  </si>
  <si>
    <t>Gold Apricot</t>
  </si>
  <si>
    <t xml:space="preserve">NA </t>
  </si>
  <si>
    <t>Blue Nectar Anejo Founders Blend 6/750mL 40%</t>
  </si>
  <si>
    <t>Blue Nectar</t>
  </si>
  <si>
    <t>Blue Nectar Reposado Special Craft 6/750mL 40% New Label (New Code)</t>
  </si>
  <si>
    <t>Blue Nectar Reposado Extra Blend 6/750mL 40% New Label (New Code)</t>
  </si>
  <si>
    <t>Blue Nectar Silver 6/750mL 40% (New Code)</t>
  </si>
  <si>
    <t>Sagoora Vodka 12/1L 40%</t>
  </si>
  <si>
    <t>BUSA Carpano Botanic Bitter 6/1L 25%</t>
  </si>
  <si>
    <t>Carpano</t>
  </si>
  <si>
    <t>Borghetti Espresso Liqueur 6/750ml 25% UU</t>
  </si>
  <si>
    <t>Borghetti</t>
  </si>
  <si>
    <t>Candolini Grappa Bianca 6/1L 40% UU</t>
  </si>
  <si>
    <t>Candolini</t>
  </si>
  <si>
    <t>Carpano Antica Formula Vermouth 6/1000mL 16.5%</t>
  </si>
  <si>
    <t>Carpano Antica Formula Vermouth 6/1L 16.5% UU</t>
  </si>
  <si>
    <t>Carpano Antica Formula Vermouth 12/375ml 16.5%</t>
  </si>
  <si>
    <t>Carpano Antica Formula Vermouth 12/375ml 16.5% UU</t>
  </si>
  <si>
    <t>Carpano Antica Formula Vermouth 120/50ml 16.5%</t>
  </si>
  <si>
    <t>Carpano Antica Formula Vermouth 6/750mL 16.5%</t>
  </si>
  <si>
    <t>Carpano Bianco Vermouth 6/1L 14.9% UU</t>
  </si>
  <si>
    <t>Carpano Bianco Vermouth 12/375ml 14.9%</t>
  </si>
  <si>
    <t>Carpano Bianco Vermouth 12/375ml 14.9% UU</t>
  </si>
  <si>
    <t>Carpano Classico Rosso Vermouth 6/1L 16% UU</t>
  </si>
  <si>
    <t>Carpano Classico Rosso Vermouth 12/375ml 16%</t>
  </si>
  <si>
    <t>Carpano Classico Rosso Vermouth 12/375ml 16% UU</t>
  </si>
  <si>
    <t>Carpano Dry Vermouth 6/1L 18% UU</t>
  </si>
  <si>
    <t>Carpano Dry Vermouth 12/375ml 18%</t>
  </si>
  <si>
    <t>Carpano Dry Vermouth 12/375ml 18% UU</t>
  </si>
  <si>
    <t>Fernet Branca Liqueur 12/375ml 39% UU</t>
  </si>
  <si>
    <t>Fernet Branca</t>
  </si>
  <si>
    <t>Fernet Branca Liqueur 120/50ml 39% UU</t>
  </si>
  <si>
    <t>Fernet Branca Liqueur 6/750ml 39% UU</t>
  </si>
  <si>
    <t>Fernet Branca Liqueur with Bodega Glass VAP 6/750ml 39% UU</t>
  </si>
  <si>
    <t>Branca Menta Mint Liqueur 12/375ml 30% UU</t>
  </si>
  <si>
    <t>Branca Menta</t>
  </si>
  <si>
    <t>Branca Menta Mint Liqueur 120/50ml 30% UU</t>
  </si>
  <si>
    <t>Branca Menta Mint Liqueur 6/750ml 30% UU</t>
  </si>
  <si>
    <t>Punt E Mes Aperitivo 6/750ml 16% UU</t>
  </si>
  <si>
    <t>Punt E Mes</t>
  </si>
  <si>
    <t>Stravecchio Branca Brandy 6/1000mL 40%</t>
  </si>
  <si>
    <t>Courage and Stone Manhattan 12/200ml 40%</t>
  </si>
  <si>
    <t>Naughty French Rose 2018 12/750ml 12.5%</t>
  </si>
  <si>
    <t>Courage and Stone Old Fashioned 12/200ml 40%</t>
  </si>
  <si>
    <t>Hana Gin 6/1L 40%</t>
  </si>
  <si>
    <t>HANA</t>
  </si>
  <si>
    <t xml:space="preserve">HM the King Scotch </t>
  </si>
  <si>
    <t>OL' Major Bacon Flavored Bourbon</t>
  </si>
  <si>
    <t>Brockmans</t>
  </si>
  <si>
    <t>Brooklyn Distilled Gin BG-GIN-750</t>
  </si>
  <si>
    <t>Scorpion Mezcal Joven 2018 12/750ml 40%</t>
  </si>
  <si>
    <t>Sierra Norte Whiskey (Purple Corn) 12/750mL 45%</t>
  </si>
  <si>
    <t>Scorpion</t>
  </si>
  <si>
    <t>Scorpion Mezcal Anejo 5 Year 4/750ML 40%</t>
  </si>
  <si>
    <t>Calle 23 100% Blanco Criollo Tequila 6/750ml 49.3%</t>
  </si>
  <si>
    <t>Tequila Calle 23 Anejo 6/750mL 49.85%</t>
  </si>
  <si>
    <t>Tequila Calle 23 Anejo 6/750mL 50.87%</t>
  </si>
  <si>
    <t>Tequila Calle 23 Anejo 12/750mL 40%</t>
  </si>
  <si>
    <t>Tequila Calle 23 Anejo 12/750mL 40% UU</t>
  </si>
  <si>
    <t>Tequila Calle 23 Blanco 12/750mL 40%</t>
  </si>
  <si>
    <t>Tequila Calle 23 Blanco 12/750mL 40% UU</t>
  </si>
  <si>
    <t>Tequila Calle 23 Reposado 12/750mL 40%</t>
  </si>
  <si>
    <t>Tequila Calle 23 Reposado 12/750mL 40% UU</t>
  </si>
  <si>
    <t>Yaguara Branca</t>
  </si>
  <si>
    <t>Yaguara Cachaca</t>
  </si>
  <si>
    <t>Yaguara Ouro</t>
  </si>
  <si>
    <t>Eifel Whisky</t>
  </si>
  <si>
    <t>Aloe Liqueur</t>
  </si>
  <si>
    <t>Chareau Aloe Liqueur 6/375mL 25%</t>
  </si>
  <si>
    <t>Chareau</t>
  </si>
  <si>
    <t>Chareau Aloe Liqueur 6/750mL 25%</t>
  </si>
  <si>
    <t>Europa Chocovine Rasberry NEW 12/750ml 14%</t>
  </si>
  <si>
    <t>Europa</t>
  </si>
  <si>
    <t>Chocovine Dark Chocolate 12/750ml 14%</t>
  </si>
  <si>
    <t>Chocovine</t>
  </si>
  <si>
    <t>Chocovine Pleasantly Sinful Dutch Dark Chocolate 12/750ml 14%</t>
  </si>
  <si>
    <t>Chocovine Pleasantly Sinful Original Dutch Chocolate 2Pack 12/750mL 14%</t>
  </si>
  <si>
    <t>Chocovine Pleasantly Sinful Original Dutch Chocolate 12/750mL 14%</t>
  </si>
  <si>
    <t>Chocovine Pleasantly Sinful Chocolate &amp; Raspberry 12/750mL 14%</t>
  </si>
  <si>
    <t>Chocovine Pleasantly Sinful Chocolate &amp; Whipped Cream 12/750mL 13.9%</t>
  </si>
  <si>
    <t>Europa Chocovine Original UU1 6/1.5L 14%</t>
  </si>
  <si>
    <t>Chocovine Original 12/750mL 14%</t>
  </si>
  <si>
    <t>Chocovine Original NEW 12/750mL 14%</t>
  </si>
  <si>
    <t>Chocovine Pumpkin Spice 12/750 ml 14%</t>
  </si>
  <si>
    <t>Chocovine Raspberry 12/750mL 14%</t>
  </si>
  <si>
    <t>Chocovine Rasberry NEW 12/750ml 14%</t>
  </si>
  <si>
    <t>Chocovine Whipped Cream 12/750mL 13.9%</t>
  </si>
  <si>
    <t>Chocovine Whipped Cream UU1 12/750 13.9%</t>
  </si>
  <si>
    <t>Cincoro Anejo Tequila 6/750mL 40%</t>
  </si>
  <si>
    <t>Cincoro Anejo Tequila Gift Box 4/1.75L 40%</t>
  </si>
  <si>
    <t>Cincoro Anejo Tequila Gift Box 6/750mL 40%</t>
  </si>
  <si>
    <t>Cincoro Blanco Tequila 6/750mL 40%</t>
  </si>
  <si>
    <t>Cincoro Blanco Tequila Gift Box 6/750mL 40%</t>
  </si>
  <si>
    <t>Cincoro Extra Anejo Gift Box 4/750mL 40%</t>
  </si>
  <si>
    <t>Cincoro Reposado Tequlia 6/750mL 40%</t>
  </si>
  <si>
    <t>Cincoro Reposado Tequila Gift Box 6/750mL 40%</t>
  </si>
  <si>
    <t>Clonakilty Irish Whiskey On Premise Port Cask Finish 6/750mL 43.6%</t>
  </si>
  <si>
    <t>Clonakilty</t>
  </si>
  <si>
    <t>Minke Irish Gin 6/750mL 43.2%</t>
  </si>
  <si>
    <t>Clonakilty Whiskey Fuzzy IPA Cask Finish Special Edition</t>
  </si>
  <si>
    <t>Clonakilty Irish Whiskey Off Premise Port Cask Finish  6/750mL 43.6%</t>
  </si>
  <si>
    <t>Clonakilty Irish Whiskey Cognac Cask Finish Off Premise 6/750ml 43.6%</t>
  </si>
  <si>
    <t>Port Cask Miniature 28/50ml 43.6%</t>
  </si>
  <si>
    <t>Single Batch/Double Oak Miniature 50ml</t>
  </si>
  <si>
    <t>Single Grain Bordeaux Miniature 50ml</t>
  </si>
  <si>
    <t>Clonakilty Irish Whiskey NEBCo Imperial Stout Trooper Cask Finish</t>
  </si>
  <si>
    <t>Just LeDoux It Double Cask Blended Bourbon Whiskey 6/750mL 40%</t>
  </si>
  <si>
    <t>Just LeDoux It Cinnamon Clove Honey Flavored Whiskey 6/750mL 40%</t>
  </si>
  <si>
    <t>Just LeDoux It Clove Honey Blended Bourbon Straight Whiskey Combo Pack 12/750mL 40%</t>
  </si>
  <si>
    <t>Tequila Viva Mexico Ajejo 6/750mL 40%</t>
  </si>
  <si>
    <t>Viva Mexico</t>
  </si>
  <si>
    <t>Tequila Viva Mexico Blanco 6/750mL 40%</t>
  </si>
  <si>
    <t>Tequila Viva Mexico Reposado 6/750mL 40%</t>
  </si>
  <si>
    <t>Just LeDoux It Double Cask Straight Whiskey 6/750mL 40%</t>
  </si>
  <si>
    <t>Codigo 1530 Tequila Anejo 6/750ml 40% (George Strait SGWS MO GOLD)</t>
  </si>
  <si>
    <t>Codigo 1530</t>
  </si>
  <si>
    <t>Codigo 1530 Tequila Barrel Strenght Anejo 3/750mL 43.1%</t>
  </si>
  <si>
    <t>Codigo 1530 Tequila Anejo</t>
  </si>
  <si>
    <t>Codigo 1530 Tequila Anejo 50ml 40%  5/12 pack</t>
  </si>
  <si>
    <t>Codigo 1530 Tequila  Blanco</t>
  </si>
  <si>
    <t>Codigo 1530 Tequila Blanco</t>
  </si>
  <si>
    <t>Codigo 1530 Tequila Blanco 50ml 40%  5/12 pack</t>
  </si>
  <si>
    <t>Codigo 1530 Combo Pack (Blanco, Rosa, Anejo) 60/50mL 40%</t>
  </si>
  <si>
    <t xml:space="preserve">Codigo 1530 Tequila Origen (Extra Anejo) </t>
  </si>
  <si>
    <t>Codigo 1530 Tequila Extra Anejo 50ml 40%  5/12 pack</t>
  </si>
  <si>
    <t>Codigo 1530 Tequila Origen (Extra Anejo)</t>
  </si>
  <si>
    <t>Codigo 1530 Tequila Reposado</t>
  </si>
  <si>
    <t>Codigo 1530 Tequila Reposado 50ml 40%  5/12 pack</t>
  </si>
  <si>
    <t>Codigo 1530 Tequila Reposado 6/750mL 40%</t>
  </si>
  <si>
    <t>Codigo 1530 Tequila Rosa Blanco</t>
  </si>
  <si>
    <t>Codigo 1530 Tequila Rosa Blanco 50ml 40%  5/12 pack</t>
  </si>
  <si>
    <t>Cuvidi Los Andes Cabernet Sauvignon 2015 12/750mL 14.5%</t>
  </si>
  <si>
    <t>Cuvelier Los Andes</t>
  </si>
  <si>
    <t>Cuvidi Los Andes Cabernet Sauvignon 2016 12/750mL 14.5%</t>
  </si>
  <si>
    <t>Cuvidi Los Andes Coleccion Cabernet Sauvignon 2016 12/750mL 13.%</t>
  </si>
  <si>
    <t>Cuvidi CLA Coleccion Blend 2014 12/750mL 15%</t>
  </si>
  <si>
    <t>Cuvelier Los Andes Collection Rose</t>
  </si>
  <si>
    <t>Cuvelier Los Andes Collection Rose 2018 12/750 12%</t>
  </si>
  <si>
    <t>Cuvelier los Andes Grand Malbec 2014 6/750mL 16%</t>
  </si>
  <si>
    <t>Cuvelier los Andes Grand Malbec 2014 6/750mL 15.5%</t>
  </si>
  <si>
    <t>Cuvelier Los Andes Grand Vin 2014 12/750mL 15%</t>
  </si>
  <si>
    <t>Cuvelier Los Andes Grand Vin 2014 6/750mL 14.5%</t>
  </si>
  <si>
    <t>Cuvelier Los Andes Grand Vin 2014 6/750mL 15%</t>
  </si>
  <si>
    <t>Cuvelier Los Andes Grand Vin 2015 6/750mL 15%</t>
  </si>
  <si>
    <t>Cuvidi CLA Coleccion Malbec 2015 12/750mL 12%</t>
  </si>
  <si>
    <t>Cuvidi CLA Coleccion Malbec 2015 12/750mL 14.5%</t>
  </si>
  <si>
    <t>Atanea Pinot Noir Valle De Casablanca</t>
  </si>
  <si>
    <t>Cuvee del Maule Cauquenes</t>
  </si>
  <si>
    <t xml:space="preserve">Cuvee des Colosses France </t>
  </si>
  <si>
    <t>Cuveiler Los Andes Cabernet Sauvignon Mendoza</t>
  </si>
  <si>
    <t>Cuvelier Los Andes Grand Vin</t>
  </si>
  <si>
    <t xml:space="preserve">Cuvelier Los Andes Mendoza Cuvelier Los Andes Grand Malbec </t>
  </si>
  <si>
    <t>Cuvidi CLA Coleccion Blend</t>
  </si>
  <si>
    <t xml:space="preserve">Cuvidi Cuvelier Los Andes Coleccion Blend </t>
  </si>
  <si>
    <t>Danos Dangerous Anejo Agave Azul Tequila 6/750mL 40%</t>
  </si>
  <si>
    <t>Danos Dangerous Anejo Agave Azul Tequila 12/750 mL 40%</t>
  </si>
  <si>
    <t>Danos Dangerous Blanco Agave Azul Tequila 6/750mL 40%</t>
  </si>
  <si>
    <t>Danos Dangerous Blanco Agave Azul Tequila 12/750 mL 40%</t>
  </si>
  <si>
    <t>Danos Dangerous Pineapple and Jalapeno Infusion Blanco Tequila 12/750 mL 36%</t>
  </si>
  <si>
    <t>Danos Dangerous Pineapple and Jalapeno Infusion Blanco Tequila 6/750mL 36%</t>
  </si>
  <si>
    <t>Danos Dangerous Reposado Agave Azul Tequila 6/750mL 40%</t>
  </si>
  <si>
    <t>Danos Dangerous Reposado Agave Azul Tequila 12/750 mL 40%</t>
  </si>
  <si>
    <t>Delirio de Oaxaca Anejo</t>
  </si>
  <si>
    <t>Delirio</t>
  </si>
  <si>
    <t>Delirio de Oaxaca Joven Mezcal </t>
  </si>
  <si>
    <t>Delirio de Oaxaca Reposado</t>
  </si>
  <si>
    <t>Xicaru Anejo Mezcal 6/750 mL 43%</t>
  </si>
  <si>
    <t>Xicaru Pechuga Mole Mezcal 6/750ml 46%</t>
  </si>
  <si>
    <t>Xicaru</t>
  </si>
  <si>
    <t>Xicaru Reposado Mezcal</t>
  </si>
  <si>
    <t>Xicaru Silver Mezcal</t>
  </si>
  <si>
    <t>La Clandestine Absinthe Superieure</t>
  </si>
  <si>
    <t>Xicaru Silver 102 Mezcal</t>
  </si>
  <si>
    <t>Drake's Organic Combo pack 1L vodka 1L bloody mary mixer</t>
  </si>
  <si>
    <t>Drake's Organic Combo pack 750 ml vodka 1L bloody mary mixer</t>
  </si>
  <si>
    <t>Drake's Organic Combo pack 1L vodka 1L hot bloody mary mixer</t>
  </si>
  <si>
    <t>Drake's Organic Combo pack 750 ml vodka 1L hot bloody mary mixer</t>
  </si>
  <si>
    <t>Drake's Organic Premium XII Vodka 1L/12</t>
  </si>
  <si>
    <t>Drake's Organic Premium XII Vodka 750mL/12</t>
  </si>
  <si>
    <t>Drake's Organic Combo pack 750 ml rum 1L mojito mixer</t>
  </si>
  <si>
    <t>Drake's Organic Spiked Ice Classic Mojito 160ct</t>
  </si>
  <si>
    <t>Drake's Organic Spiced Rum 750 mL/12</t>
  </si>
  <si>
    <t>Drake's Organic Spiked Ice CLOSED Variety Pouch 100mL/12</t>
  </si>
  <si>
    <t>Avua</t>
  </si>
  <si>
    <t>Duke Grand Cru RSV Bourbon Whiskey 6/750 mLmL</t>
  </si>
  <si>
    <t>Duke</t>
  </si>
  <si>
    <t>Duke Kentucky Straight Bourbon Whiskey NF 6/750 mL 44%</t>
  </si>
  <si>
    <t>Duke Rye Whiskey 6/750 mLmL</t>
  </si>
  <si>
    <t>Azunia Anejo 2yr Black Tequila 6/750mL 40%</t>
  </si>
  <si>
    <t>Azunia</t>
  </si>
  <si>
    <t>Azunia Anejo Tequila 6/1000mL 40% UU</t>
  </si>
  <si>
    <t>Azunia Anejo Tequila 6/750mL 40% UU</t>
  </si>
  <si>
    <t>Azunia Blanco Tequila 6/1000mL 40% UU</t>
  </si>
  <si>
    <t>Azunia Blanco Tequila 6/750mL 40% UU</t>
  </si>
  <si>
    <t>Azunia Reposado Tequila 6/1000mL 40% UU</t>
  </si>
  <si>
    <t>Azunia Reposado Tequila 6/750mL 40% UU</t>
  </si>
  <si>
    <t>Burnside Blended Oregon Bourbon 6/750mL 46%</t>
  </si>
  <si>
    <t>Burnside</t>
  </si>
  <si>
    <t>Burnside Straight (Goose Hollow) Bourbon 6/750mL 46%</t>
  </si>
  <si>
    <t>Burnside West End Blend 6/750mL 42%</t>
  </si>
  <si>
    <t>Howdy Dew Fruit Punch 5.5% 24/12oz</t>
  </si>
  <si>
    <t>Howdy Dew</t>
  </si>
  <si>
    <t>Redneck Riviera Whiskey  24/375mL 40%</t>
  </si>
  <si>
    <t>Redneck Riviera</t>
  </si>
  <si>
    <t>Redneck Riviera Whiskey 120/50ml 40%</t>
  </si>
  <si>
    <t>Redneck Riviera Whiskey 6/750mL 40%</t>
  </si>
  <si>
    <t>Redneck Riviera Granny Rich Reserve 24/375mL</t>
  </si>
  <si>
    <t>Redneck Riviera Granny Rich Reserve 6/750mL</t>
  </si>
  <si>
    <t>Redneck Riviera Whiskey 750ml &amp; Granny Rich 375ml VAP Pack</t>
  </si>
  <si>
    <t>Redneck Riviera Whiskey VAP pack 6/750mL 40%</t>
  </si>
  <si>
    <t>El Silencio Mezcal 6/750ml 40%</t>
  </si>
  <si>
    <t>El Silencio</t>
  </si>
  <si>
    <t>El Silencio Mezcal Espadin Operadora 6/750ml 43%</t>
  </si>
  <si>
    <t>El Silencio Mezcal Joven Operadora 6/750ml 40%</t>
  </si>
  <si>
    <t xml:space="preserve">Corner Creek Kentucky Straight Bourbon Whiskey </t>
  </si>
  <si>
    <t>Corner Creek</t>
  </si>
  <si>
    <t>Corner Creek 10 Year Old Kentucky Straight Bourbon Whiskey 6/750mL 44%</t>
  </si>
  <si>
    <t>Monkey in Paradise Vodka 12/1000ml 40%</t>
  </si>
  <si>
    <t>Monkey In Paradise 1.75 Liter 6/1.75 40%</t>
  </si>
  <si>
    <t>Monkey in Paradise Vodka 12/750ml 40%</t>
  </si>
  <si>
    <t>Roots Diktamo Wild Herbs 6/750ml 30%</t>
  </si>
  <si>
    <t>Roots Diktamo</t>
  </si>
  <si>
    <t>Roots Mastic Chios Vintage Strength 6/750ml 40%</t>
  </si>
  <si>
    <t>Roots Mastic</t>
  </si>
  <si>
    <t>Rujero Singani 12/750mL 40%</t>
  </si>
  <si>
    <t>Rujero</t>
  </si>
  <si>
    <t>Askur45 Nordic Inspired London Dry Gin 1000mL/12 45%</t>
  </si>
  <si>
    <t>Westward Stout Cask Whiskey 6/750mL 45%</t>
  </si>
  <si>
    <t>Westward</t>
  </si>
  <si>
    <t>Krogstad Festlig Aquavit </t>
  </si>
  <si>
    <t>Westward American Single Malt Whiskey</t>
  </si>
  <si>
    <t>Westward House Spirits Distillery Westward Small Batch Oregon Straight Malt Whiskey</t>
  </si>
  <si>
    <t>Westward Small Batch Oregon Straight Malt Whiskey</t>
  </si>
  <si>
    <t>Ilegal Mezcal Anejo 12/375mL 40%</t>
  </si>
  <si>
    <t>Ilegal</t>
  </si>
  <si>
    <t>Ilegal Mezcal Anejo 6/750mL 40%</t>
  </si>
  <si>
    <t>Ilegal Mezcal Anejo</t>
  </si>
  <si>
    <t>Ilegal Mezcal Anejo UU</t>
  </si>
  <si>
    <t xml:space="preserve">Ilegal Mezcal Joven </t>
  </si>
  <si>
    <t>Ilegal Mezcal Joven UU</t>
  </si>
  <si>
    <t xml:space="preserve">Ilegal Mezcal Reposado </t>
  </si>
  <si>
    <t>Ilegal Mezcal Reposado UU</t>
  </si>
  <si>
    <t>Ilegal Mezcal Joven 12/375mL 40%</t>
  </si>
  <si>
    <t>Ilegal Mezcal Joven 6/750mL 40%</t>
  </si>
  <si>
    <t>Ilegal Mezcal Reposado 12/375mL 40%</t>
  </si>
  <si>
    <t>Ilegal Mezcal Reposado 6/750mL 40%</t>
  </si>
  <si>
    <t>Kaiyo Whisky Cask Strength 6/750 mL 53%</t>
  </si>
  <si>
    <t>Kaiyo Whisky Peated 2nd Edition 6/750 mL 46%</t>
  </si>
  <si>
    <t>Kaiyo Whisky 6/750 mL 43%</t>
  </si>
  <si>
    <t>Kaiyo Whisky</t>
  </si>
  <si>
    <t>Kaiyo Whisky Cask Strength</t>
  </si>
  <si>
    <t>Kaiyo The Single 7 Year Old 6/750mL 48%</t>
  </si>
  <si>
    <t>Kamiki Intense Whisky 6/750mL 48%</t>
  </si>
  <si>
    <t>Kamiki Japanese Whisky 6/750mL 48%</t>
  </si>
  <si>
    <t>Kansas Clean Distilled Whiskey (NEW TTB ID) 6/750ml 40%</t>
  </si>
  <si>
    <t>Kansas Clean Distilled Whiskey </t>
  </si>
  <si>
    <t>Chateau de Saint Aubin Chateau de Saint Aubin</t>
  </si>
  <si>
    <t>Kelt Kelt Commodore</t>
  </si>
  <si>
    <t>Kelt</t>
  </si>
  <si>
    <t>Kelt Petra</t>
  </si>
  <si>
    <t>Na</t>
  </si>
  <si>
    <t>Kelt Serendipity Cognac</t>
  </si>
  <si>
    <t>Kelt VAP 2016 VSOP 750 mL Commodore 50 mL</t>
  </si>
  <si>
    <t xml:space="preserve">Kelt VAP 2016 XO 750 mL Petra 50 mL </t>
  </si>
  <si>
    <t>Kelt Kelt VSOP</t>
  </si>
  <si>
    <t xml:space="preserve">Kelt Kelt VSOP </t>
  </si>
  <si>
    <t>Kelt XO Kelt XO</t>
  </si>
  <si>
    <t>Kelt Petra 1/750mL 40%</t>
  </si>
  <si>
    <t xml:space="preserve">Kelt XO Cognac </t>
  </si>
  <si>
    <t>Naughty French New Label 12/750</t>
  </si>
  <si>
    <t>King St. Vodka 6/750 mL 43%</t>
  </si>
  <si>
    <t>King St.</t>
  </si>
  <si>
    <t>Candela Mamajuana 12/750 30% New Label</t>
  </si>
  <si>
    <t>Candela</t>
  </si>
  <si>
    <t>Kyro Dark Gin 20/100ml 42.6%</t>
  </si>
  <si>
    <t>Kyro</t>
  </si>
  <si>
    <t>Kyro Dark Gin 6/750ml 42.6%</t>
  </si>
  <si>
    <t>Kyro Gin 20/100ml 46.3%</t>
  </si>
  <si>
    <t>Kyro Gin 6/750ml 46.3%</t>
  </si>
  <si>
    <t>Kyro Napue Gin 6/750ml 46.3%</t>
  </si>
  <si>
    <t>LiDestri Pink Limoncello 30/50mL 26%</t>
  </si>
  <si>
    <t>LiDestri</t>
  </si>
  <si>
    <t>LiDestri Pink Limoncello 6/750mL 26%</t>
  </si>
  <si>
    <t>MU CAPPUCINO 6/750mL 13.9%</t>
  </si>
  <si>
    <t>Mu</t>
  </si>
  <si>
    <t>MU CHOCOLATE CHAI 6/750 13.9%</t>
  </si>
  <si>
    <t>LiDestri Pink Lemon Liqueur 30/50mL 21%</t>
  </si>
  <si>
    <t>LiDestri Pink Lemon Liqueur 6/750mL 21%</t>
  </si>
  <si>
    <t>Mu Espresso Macchiato 6/750mL 13.9</t>
  </si>
  <si>
    <t>MU VANILLA LATTE 6/750 13.9%</t>
  </si>
  <si>
    <t>American Vatted Malt Edition No 1 12/750mL 52.5%</t>
  </si>
  <si>
    <t>Lost Lantern</t>
  </si>
  <si>
    <t>Marcel x JGoldcrown Rose 2018 12/750mL 12%</t>
  </si>
  <si>
    <t>Maison Marcel</t>
  </si>
  <si>
    <t>Marcel x JGoldcrown Rose 2019 12/750mL 12%</t>
  </si>
  <si>
    <t>Maison Marcel Rose 2018 12/750mL 11.8%</t>
  </si>
  <si>
    <t>Maison Marcel Sparkling Rose Extra Dry 12/750mL 12%</t>
  </si>
  <si>
    <t>Heaven Scent Rose 2016 6/750mL 12%</t>
  </si>
  <si>
    <t>Heaven Scent</t>
  </si>
  <si>
    <t>George Remus Straight  Bourbon Whisky Black 6/750mL 47%</t>
  </si>
  <si>
    <t>George Remus</t>
  </si>
  <si>
    <t>Rossville Union Barrel Proof Rye Whiskey 6/750ml 57%</t>
  </si>
  <si>
    <t>Rossville Union Master Crafted Rye Whiskey 6/750ml 47%</t>
  </si>
  <si>
    <t>Remus Repeal Reserve II Bourbon Whiskey 6/750 mL 50%</t>
  </si>
  <si>
    <t>Remus</t>
  </si>
  <si>
    <t>Remus Repeal Reserve Bourbon IV 750ml/6 50%</t>
  </si>
  <si>
    <t>Remus Repeal Reserve Bourbon Whiskey</t>
  </si>
  <si>
    <t>Remus Repeal Reserve</t>
  </si>
  <si>
    <t>Remus Repeal Reserve Bourbon III 750ml/6 50%</t>
  </si>
  <si>
    <t>Remus Volstead Reserve Bourbon 750ml/3 50%</t>
  </si>
  <si>
    <t>Till Frosted Cap American Wheat Vodka 6/1L 40%</t>
  </si>
  <si>
    <t>Till</t>
  </si>
  <si>
    <t>Till Frosted American Wheat Vodka 6/1750mL 40%</t>
  </si>
  <si>
    <t>Till Frosted American Wheat Vodka 6/750mL 40%</t>
  </si>
  <si>
    <t>Mr Black Cold Brew Coffee Liqueur 6/750ml 25%</t>
  </si>
  <si>
    <t>Mr Black</t>
  </si>
  <si>
    <t>Mr Black Cold Brew Coffee Liqueur VAP w/Mug 6/750ml 25%</t>
  </si>
  <si>
    <t xml:space="preserve">Mizu Nomai Shochu Green Tea </t>
  </si>
  <si>
    <t>Mizu</t>
  </si>
  <si>
    <t xml:space="preserve">Mizu Nomai Shochu Lemongrass </t>
  </si>
  <si>
    <t xml:space="preserve">Mizu Nomai Shochu Saga Barley </t>
  </si>
  <si>
    <t>Starward Nova Whisky 6/750mL 41%</t>
  </si>
  <si>
    <t>Starward</t>
  </si>
  <si>
    <t>Starward Solera Whisky 6/750mL 43%</t>
  </si>
  <si>
    <t>Starward Two Fold 6/750mL 40%</t>
  </si>
  <si>
    <t>Dorothy Parker Rose Infused Gin 6/750mL 44%</t>
  </si>
  <si>
    <t>Dorothy Parker</t>
  </si>
  <si>
    <t>Ragtime Btl in Bond Rye Whiskey</t>
  </si>
  <si>
    <t>Ragtime Rye</t>
  </si>
  <si>
    <t>NY</t>
  </si>
  <si>
    <t xml:space="preserve">Dorothy Parker Distilled Gin </t>
  </si>
  <si>
    <t xml:space="preserve">Perry's Tot Distilled Gin </t>
  </si>
  <si>
    <t>Ragtime Rye Applejack Barrel Finished Whiskey </t>
  </si>
  <si>
    <t>Ragtime Rye Single Barrel Straight Rye Whiskey</t>
  </si>
  <si>
    <t>Double Cross Vodka VAP 1/750mL 2/50mL 40%</t>
  </si>
  <si>
    <t>Double Cross</t>
  </si>
  <si>
    <t>Double Cross Vodka UU 3/1.75L 40%</t>
  </si>
  <si>
    <t>Double Cross Vodka UU 60/50mL 40%</t>
  </si>
  <si>
    <t>Double Cross Vodka New Cap UU 6/750 mL 40%</t>
  </si>
  <si>
    <t>On the Rocks Cocktails Tres Gen Jalapeno Pineapple Margarita 12/375mL 20%</t>
  </si>
  <si>
    <t>Caravedo Acholado 6/750mL 40%</t>
  </si>
  <si>
    <t>Caravedo</t>
  </si>
  <si>
    <t>La Caravedo Puro Quebranta</t>
  </si>
  <si>
    <t>La Caravedo</t>
  </si>
  <si>
    <t>Chateau de Berne Rose Wine 2017 6/750mL 12.5%</t>
  </si>
  <si>
    <t>Chateau de Berne Rose Wine 2018</t>
  </si>
  <si>
    <t>Chateau de Berne Rose Wine 2019 6/750mL 12.5%</t>
  </si>
  <si>
    <t>Chateau de Berne</t>
  </si>
  <si>
    <t>Emotion Rose Wine 2017 12/750mL 12.5%</t>
  </si>
  <si>
    <t>Emotion</t>
  </si>
  <si>
    <t>Emotion Rose Wine 2018</t>
  </si>
  <si>
    <t>Emotion Rose Wine 2019 12/750mL 12.5%</t>
  </si>
  <si>
    <t>Inspiration Rose Wine MAGNUM  4/1.5L 12.5%</t>
  </si>
  <si>
    <t>Inspiration</t>
  </si>
  <si>
    <t>Inspiration Rose Wine 2018 Magnum</t>
  </si>
  <si>
    <t>Inspiration Rose Wine 2019 4/1.5L 12.5%</t>
  </si>
  <si>
    <t>Inspiration Rose Wine 2017 12/750mL 12.5%</t>
  </si>
  <si>
    <t>Inspiration Rose Wine 2018</t>
  </si>
  <si>
    <t>Inspiration Rose Wine 2019 12/750mL 12.5%</t>
  </si>
  <si>
    <t>Inspiration Rose Wine 2017 1/3L 12.5%</t>
  </si>
  <si>
    <t>Inspiration Rose Wine 2018 Jeroboam</t>
  </si>
  <si>
    <t>Inspiration Rose Wine 2019 1/3L 12.5%</t>
  </si>
  <si>
    <t>Inspiration Rose Wine 2017 1/6L 12.5%</t>
  </si>
  <si>
    <t>Inspiration Rose Wine 2019 1/6L 12.5%</t>
  </si>
  <si>
    <t>Romance Rose Wine 2019 6/1500mL 13%</t>
  </si>
  <si>
    <t>Romance</t>
  </si>
  <si>
    <t>Romance Rose Wine 2018 12/750 13%</t>
  </si>
  <si>
    <t>Romance Rose Wine 2019 12/750mL 13%</t>
  </si>
  <si>
    <t>Urban Provence Rose Wine 2 2017 6/1500mL 12.5%</t>
  </si>
  <si>
    <t>Urban Provence</t>
  </si>
  <si>
    <t>UP Rose Wine 2018 Magnum</t>
  </si>
  <si>
    <t>UP Rose Wine 2019 6/1500mL 12.5%</t>
  </si>
  <si>
    <t>Urban Provence Rose Wine 2 2017 6/750mL 12.5%</t>
  </si>
  <si>
    <t>UP Rose Wine 2018</t>
  </si>
  <si>
    <t>UP Rose Wine 2019 12/750mL 12.5%</t>
  </si>
  <si>
    <t>Ultimate Provence</t>
  </si>
  <si>
    <t>Urban Provence Rose Wine 2 2017 1/3L 12.5%</t>
  </si>
  <si>
    <t>UP Rose Wine 2018 Jeroboam</t>
  </si>
  <si>
    <t>UP Rose Wine 2019 1/3L 12.5%</t>
  </si>
  <si>
    <t>UP Rose Wine 2019 1/6L 12.5%</t>
  </si>
  <si>
    <t>Naranja Orange Liquer</t>
  </si>
  <si>
    <t xml:space="preserve">Pura Vida Anejo Tequila </t>
  </si>
  <si>
    <t xml:space="preserve">Pura Vida Extra Anejo Tequila </t>
  </si>
  <si>
    <t xml:space="preserve">Pura Vida Reposado Tequila </t>
  </si>
  <si>
    <t xml:space="preserve">Pura Vida Silver Tequila </t>
  </si>
  <si>
    <t>Red Eye Louies Rumquila</t>
  </si>
  <si>
    <t>Red Eye Louie's Whisquila 6/750ml 40%</t>
  </si>
  <si>
    <t>Snow Pops Blue Velvet 72/100ml 6.7%</t>
  </si>
  <si>
    <t>Snow Pops</t>
  </si>
  <si>
    <t>Snow Pops Happy Go Lucky 72/100ml 6.7%</t>
  </si>
  <si>
    <t>Snow Pops Pucker Berry 72/100ml 6.7%</t>
  </si>
  <si>
    <t>Cherry Heering 6/750mL 24%</t>
  </si>
  <si>
    <t>Cherry Heering 6PK Gift Pack /750ML/24%</t>
  </si>
  <si>
    <t>Cherry Heering</t>
  </si>
  <si>
    <t xml:space="preserve">Mandarine Napoleon </t>
  </si>
  <si>
    <t>Mandarine Napoleon XO</t>
  </si>
  <si>
    <t>Rutte Celery Gin</t>
  </si>
  <si>
    <t>Rutte Variety Pack Dry/Celery/Old Simon</t>
  </si>
  <si>
    <t>FEW Spirits Immortal Rye Whiskey 6/750ml 46.5%</t>
  </si>
  <si>
    <t>FEW</t>
  </si>
  <si>
    <t>Tequila Ocho Reposado La Laja 2019</t>
  </si>
  <si>
    <t>Few Spirits</t>
  </si>
  <si>
    <t xml:space="preserve">The Bay </t>
  </si>
  <si>
    <t>The Bay</t>
  </si>
  <si>
    <t>Few Spirits American Whiskey 6/750mL 46.5%</t>
  </si>
  <si>
    <t xml:space="preserve">Few Spirits American Gin </t>
  </si>
  <si>
    <t xml:space="preserve">Few Spirits Few American Gin </t>
  </si>
  <si>
    <t>Mezcal Vago Arroqueno en Barro  Vago Imports</t>
  </si>
  <si>
    <t>Vago</t>
  </si>
  <si>
    <t>Vago Arroqueno en Barro Salomon Rey Rodriguez 6/750ml</t>
  </si>
  <si>
    <t xml:space="preserve">Few Spirits Few Barrel Gin </t>
  </si>
  <si>
    <t>Bluecoat Bluecoat American Dry Gin 750</t>
  </si>
  <si>
    <t>Bluecoat</t>
  </si>
  <si>
    <t>Bluecoat Elderflower Gin 750ml</t>
  </si>
  <si>
    <t>Bluecoat Barrel Finished Gin 6/750 mL 47%</t>
  </si>
  <si>
    <t xml:space="preserve">Few Spirits Breakfast </t>
  </si>
  <si>
    <t>Few Spirits Bourbon</t>
  </si>
  <si>
    <t>Few Spirits Few Bourbon Whiskey</t>
  </si>
  <si>
    <t xml:space="preserve">Few Bourbon Single Barrel 2017 </t>
  </si>
  <si>
    <t>Mezcal Vago Bien PIcado Aquilino Garcia 6/750mL50.5%</t>
  </si>
  <si>
    <t>Brenne Single Malt Estate Cask</t>
  </si>
  <si>
    <t>Brenne</t>
  </si>
  <si>
    <t xml:space="preserve">Brenne Single Malt 10 Year </t>
  </si>
  <si>
    <t>Brenne Single Malt Estate Cask NEW 6/750mL 40%</t>
  </si>
  <si>
    <t>Brenne Single Malt 10 Year</t>
  </si>
  <si>
    <t>Brenne Single Malt 10 YR 6/750mL 48% (New)</t>
  </si>
  <si>
    <t>Vago Cuixe Emigdio Jarquin 6/750ml</t>
  </si>
  <si>
    <t>Vago Cuixe Aquilino Garcia Lopez 6/750ml</t>
  </si>
  <si>
    <t>Vago Elote Aquilino Garcia Lopez 6/750ml</t>
  </si>
  <si>
    <t>Vago Ensamble Aquilino Garcia Lopez 6/750ml</t>
  </si>
  <si>
    <t>Vago Ensamble en Barro Salomon Rey Rodriguez 6/750ml</t>
  </si>
  <si>
    <t>Vago Ensamble Emigdio Jarquin 6/750ml</t>
  </si>
  <si>
    <t>Vago Espadin Aquilino Garcia Lopez 6/750ml</t>
  </si>
  <si>
    <t>Vago Espadin Emigdio Jarquin 6/750ml</t>
  </si>
  <si>
    <t>Vago Espadin Joel Barriga 6/750ml</t>
  </si>
  <si>
    <t>Vago Espadin en Barro Salomon Rey Rodriguez 6/750ml</t>
  </si>
  <si>
    <t>Vago Madrecuixe Emigdio Jarquin 6/750ml</t>
  </si>
  <si>
    <t>Mezcal Vago Mexicano Aquilino Garcia 6/750mL 51.4% new importer</t>
  </si>
  <si>
    <t>Vago Mexicano Aquilino Garcia Lopez 6/750ml</t>
  </si>
  <si>
    <t>Ocho Tequila Anejo 2018 Las Presas 6/750mL 40%</t>
  </si>
  <si>
    <t>Tequila Ocho Extra Anejo 2015 La Latilla 6/750mL 40%</t>
  </si>
  <si>
    <t>Tequila Ocho Plata 2017 Las Aguilas 6/750mL 40%</t>
  </si>
  <si>
    <t>Tequila Ocho</t>
  </si>
  <si>
    <t>Tequila Ocho Plata 2017 Los Nopales 6/750mL 40%</t>
  </si>
  <si>
    <t>Ocho Reposado 2018 El Bajio 6/750mL 40%</t>
  </si>
  <si>
    <t>Mezcal Vago Pechuga en Barro, Tio Rey</t>
  </si>
  <si>
    <t xml:space="preserve">Few Spirits Rye </t>
  </si>
  <si>
    <t>Few Spirits Few Rye Whiskey</t>
  </si>
  <si>
    <t>Few Rye Single Barrel 2017</t>
  </si>
  <si>
    <t>Vago Sierra Negra Aquilino Garcia Lopez 6/750ml</t>
  </si>
  <si>
    <t>Few Spirits Few Single Malt Whiskey</t>
  </si>
  <si>
    <t>Tepeztate Aquilino Garcia Vago Imports</t>
  </si>
  <si>
    <t>Vago Tepeztate Emigdio Jarquin 6/750ml</t>
  </si>
  <si>
    <t>Tepeztate Emigdio Jarquin Vago Imports</t>
  </si>
  <si>
    <t>Vago Tepeztate Aquilino Garcia Lopez 6/750ml</t>
  </si>
  <si>
    <t>Tobala en Barro Tio Rey Vago Imports</t>
  </si>
  <si>
    <t>Vago Tobala Aquilino Garcia Lopez 6/750ml</t>
  </si>
  <si>
    <t>Vago Tobala Emigdio Jarquin 6/750ml</t>
  </si>
  <si>
    <t>Vago Tobala en Barro Salomon Rey Rodriguez 6/750ml</t>
  </si>
  <si>
    <t>Widow Jane 10 Year Old Bourbon Whiskey</t>
  </si>
  <si>
    <t>Widow Jane</t>
  </si>
  <si>
    <t>Widow Jane 10 Year Bourbon Whiskey 12/375mL 45.5%</t>
  </si>
  <si>
    <t>Widow Jane Barrel 12 yr IN 2017</t>
  </si>
  <si>
    <t>Widow Jane Barrel 12 yr KY 2017</t>
  </si>
  <si>
    <t>Widow Jane Barrel 12 yr TN 2017</t>
  </si>
  <si>
    <t>Widow Jane Lucky Thirteen Bourbon 6/750mL 45.5%</t>
  </si>
  <si>
    <t>Widow Jane Oak and Applewood Aged Rye Whiskey 12/375mL 45.5%</t>
  </si>
  <si>
    <t>Widow Jane Oak and Applewood Aged Rye Whiskey 6/750mL 45.5%</t>
  </si>
  <si>
    <t>Widow Jane Rye Mash Oak Aged Whiskey 12/375mL 45.5%</t>
  </si>
  <si>
    <t>Widow Jane Rye Mash Oak Aged Whiskey 6/750mL 45.5%</t>
  </si>
  <si>
    <t>Widow Jane The Vaults 2019 Fall Release</t>
  </si>
  <si>
    <t>KIMINOI "Emperor's Well", Junmai Yamahai 12/720mL, 15.5% (1903)</t>
  </si>
  <si>
    <t>Kiminoi</t>
  </si>
  <si>
    <t>Kopeh Hard Brew Coffee 24/355 mL 3.85%</t>
  </si>
  <si>
    <t>Claffey's Frozen Cocktails Cherry Lips 72/100mL 6%</t>
  </si>
  <si>
    <t>Claffey's Frozen Cocktails Grab Apple 72/100mL 6%</t>
  </si>
  <si>
    <t>Claffey's Frozen Cocktails Ice Blue 72/100mL 6%</t>
  </si>
  <si>
    <t>Claffey's Frozen Cocktails Modern Mango 72/100mL 6%</t>
  </si>
  <si>
    <t>Claffey's Frozen Cocktails Punk Lemonade 72/100mL 6%</t>
  </si>
  <si>
    <t>Claffey's Frozen Cocktails Purple Party 72/100mL 6%</t>
  </si>
  <si>
    <t>Claffey's Frozen Cocktails Variety Box 72/100mL 6%</t>
  </si>
  <si>
    <t>The Fighting 69th Regiment Irish Whiskey 6/750ml 40%</t>
  </si>
  <si>
    <t>The Fighting 69th Regiment</t>
  </si>
  <si>
    <t>Bertaud Belieu Cipriani Bertaud Belieu Rose 2018 12/750mL 12.9%</t>
  </si>
  <si>
    <t>Bertaud Belieu Etiquette Prestige Rose 2018 6/1.5L 12.5%</t>
  </si>
  <si>
    <t>Bertaud Belieu Etiquette Prestige Rose 2018 1/3L 12.5%</t>
  </si>
  <si>
    <t>Bertaud Belieu Etiquette Prestige Rose 2018 1/6L 12.5%</t>
  </si>
  <si>
    <t>Bertaud Belieu Etiquette Prestige Rose 2018 12/750ML 12.5%</t>
  </si>
  <si>
    <t>Bertaud Belieu Mr C Rose 2018 12/750ML 13%</t>
  </si>
  <si>
    <t>Bertaud Belieu Prestige Rose 2018 6/1.5L 12.5%</t>
  </si>
  <si>
    <t>Bertaud Belieu Prestige Rose 2018 1/3L 12.5%</t>
  </si>
  <si>
    <t>Bertaud Belieu Prestige Rose 2018 1/6L 12.5%</t>
  </si>
  <si>
    <t>Bertaud Belieu Prestige Rose 2018 12/750mL 12.5%</t>
  </si>
  <si>
    <t>Soto Sake Junmai Daiginjo w/Toppers 12/300mL 15.5%</t>
  </si>
  <si>
    <t>SOTO</t>
  </si>
  <si>
    <t>Soto Sake Junmai Daiginjo w/ Toppers 6/720mL 15.5%</t>
  </si>
  <si>
    <t>Soto Junmai 30/180mL 14%</t>
  </si>
  <si>
    <t>Soto Junmai 12/720mL 14%</t>
  </si>
  <si>
    <t>Clement Select Barrel Rum 6/750mL 40%</t>
  </si>
  <si>
    <t>Clement Premiere Canne 6/750mL 40%</t>
  </si>
  <si>
    <t>Clement</t>
  </si>
  <si>
    <t>Clement VSOP Aged Rum 6/750mL 40%</t>
  </si>
  <si>
    <t>CLEMENT Grande Reserve 6 YO Gold Rum Clement 6YO</t>
  </si>
  <si>
    <t>6 Yr</t>
  </si>
  <si>
    <t>CLEMENT Homere CUVEE Gold Rum</t>
  </si>
  <si>
    <t>BOUNTY "PACK" 40% 12 X 750ML</t>
  </si>
  <si>
    <t>Bounty Dark 12/1000mL 43%</t>
  </si>
  <si>
    <t>Bounty Dark 12/750mL 43%</t>
  </si>
  <si>
    <t>Bounty Gold 12/1000mL 40%</t>
  </si>
  <si>
    <t>Bounty Gold 12/750mL 40%</t>
  </si>
  <si>
    <t>Bounty Spiced 12/1000mL 35%</t>
  </si>
  <si>
    <t>Bounty Spiced 12/750mL 35%</t>
  </si>
  <si>
    <t>Bounty White 12/1000mL 40%</t>
  </si>
  <si>
    <t>Bounty White 12/750mL 40%</t>
  </si>
  <si>
    <t xml:space="preserve">CLEMENT Canne Bleue White Rum </t>
  </si>
  <si>
    <t>CLEMENT Mahina Coco Clement Mahina Coco</t>
  </si>
  <si>
    <t>CLEMENT Creole Shrubb Liqueurs</t>
  </si>
  <si>
    <t>CLEMENT Grande Reserve 10 YO Gold Rum Clement 10YO</t>
  </si>
  <si>
    <t>10 Yr</t>
  </si>
  <si>
    <t>CLEMENT Liqueurs</t>
  </si>
  <si>
    <t xml:space="preserve">CLEMENT Premier Canne White Rum </t>
  </si>
  <si>
    <t>CLEMENT Premiere Canne White Rum</t>
  </si>
  <si>
    <t xml:space="preserve">CLEMENT Select Barrel White Rum </t>
  </si>
  <si>
    <t>CLEMENT X.O. XO Gold Rum</t>
  </si>
  <si>
    <t>Stolen</t>
  </si>
  <si>
    <t>Boukman Botanical Rhum 6/750mL 45%</t>
  </si>
  <si>
    <t>Boukman</t>
  </si>
  <si>
    <t>Tanteo Blanco 6/750mL 42.5%</t>
  </si>
  <si>
    <t>Tanteo</t>
  </si>
  <si>
    <t>Breezette Cotes de Provence Rose</t>
  </si>
  <si>
    <t>Breezette</t>
  </si>
  <si>
    <t>Breezette Cotes de Provence Rose 12/750mL 12%</t>
  </si>
  <si>
    <t>Juliette Rose Wine</t>
  </si>
  <si>
    <t>Juliette</t>
  </si>
  <si>
    <t>Juliette Rose Light Cans</t>
  </si>
  <si>
    <t>Luca Paretti Brut Doc Prosecco 24/187mL 11%</t>
  </si>
  <si>
    <t>Luca Paretti Brut Doc Prosecco 12/750mL 11.5%</t>
  </si>
  <si>
    <t>Luca Paretti Spumante Rose 24/187mL 12%</t>
  </si>
  <si>
    <t>Vievite Cotes de Provence Rose 12/750mL 12.5%</t>
  </si>
  <si>
    <t>Chateau Allegret 60% Merlot ; 40% Cabernet Sauvignon Appellation Bordeaux Controlee Chateau Allegret Bordeaux Rouge</t>
  </si>
  <si>
    <t>Chateau Allegret Bordeaux Rouge</t>
  </si>
  <si>
    <t>Chateau Allergret Rouge</t>
  </si>
  <si>
    <t>Juliette "Light" 250ml Cans 250mL/24</t>
  </si>
  <si>
    <t>Luca Paretti Prosecco Denominazione Di Origine Controllata - Treviso Luca Paretti Lovo Brut Doc Prosecco</t>
  </si>
  <si>
    <t>Vie Vite Extraordinaire</t>
  </si>
  <si>
    <t>Uncle Nearest 1884 Small Batch Whiskey 6/750mL 45%</t>
  </si>
  <si>
    <t>Uncle Nearest 1856 Aged Whiskey 6/750mL 50%</t>
  </si>
  <si>
    <t>Uncle Nearest 1856</t>
  </si>
  <si>
    <t>Prelude American Single Malt Whisky 6/750mL 46%</t>
  </si>
  <si>
    <t>Cask Selection Coffee Cask Finished 6/750ml 46%</t>
  </si>
  <si>
    <t>CASK SELECTIONS CUVEE CASK FINISHED 6/750ml 46%</t>
  </si>
  <si>
    <t>Virginia Highland Whisky Brewer's Batch 6/750mlL 46%</t>
  </si>
  <si>
    <t>Virginia Highland Cask Finished 6/750ml 46%</t>
  </si>
  <si>
    <t>Virginia Highland Trio Pack Port, Cider, and Chardonnay 4/375mL 46%</t>
  </si>
  <si>
    <t>Virginia Highland Whisky Commonwealth Collection Chardonnay</t>
  </si>
  <si>
    <t>Virginia Highland Whisky Port Cask Finished</t>
  </si>
  <si>
    <t xml:space="preserve">Voli305 Vodka Black </t>
  </si>
  <si>
    <t>Voli</t>
  </si>
  <si>
    <t xml:space="preserve">Cluny 3 Year Scotch </t>
  </si>
  <si>
    <t>Cluny</t>
  </si>
  <si>
    <t>CLUNY</t>
  </si>
  <si>
    <t>Blackwell Rum 007 LE 750mL/6</t>
  </si>
  <si>
    <t>Blackwell</t>
  </si>
  <si>
    <t>Blackwell Rum</t>
  </si>
  <si>
    <t>Villa Massa Limoncello 6/750 mL 30% DS</t>
  </si>
  <si>
    <t>Villa Massa</t>
  </si>
  <si>
    <t>Lolea Brut Wine No 3 12/750 mL 8%</t>
  </si>
  <si>
    <t>Lolea</t>
  </si>
  <si>
    <t>Lolea Organic Garnacha Sangria 12/750 8%</t>
  </si>
  <si>
    <t>Lolea Red 187 24/187mL 7%</t>
  </si>
  <si>
    <t>Lolea Red Sangria 12/750 7% No 1</t>
  </si>
  <si>
    <t>Lolea Rose 187 24/187mL 8%</t>
  </si>
  <si>
    <t>Lolea Rose Sangria 12/750 8%</t>
  </si>
  <si>
    <t>Lolea White 187 24/187mL 7%</t>
  </si>
  <si>
    <t>Lolea White Sangria 12/750 7%</t>
  </si>
  <si>
    <t>Ramon Bilbao</t>
  </si>
  <si>
    <t>R.Bilbao Crianza 12/750mL 14% 2016</t>
  </si>
  <si>
    <t>Lalomba 6/750 mL 13% 2018</t>
  </si>
  <si>
    <t>Licor 43 Original Liqueur 12/1L 31%</t>
  </si>
  <si>
    <t>Licor 43</t>
  </si>
  <si>
    <t>Licor 43 Original Liqueur 6/1.75L 31%</t>
  </si>
  <si>
    <t>Licor 43 Original Liqueur 12/375ml 31%</t>
  </si>
  <si>
    <t>Licor 43 Original Liqueur 60/50ml 31%</t>
  </si>
  <si>
    <t>Licor 43 Original Liqueur 12/750ml 31%</t>
  </si>
  <si>
    <t>Licor 43 Original Liqueur 12/750 mL 31%</t>
  </si>
  <si>
    <t>Licor 43 Original Liqueur 6/750ml 31%</t>
  </si>
  <si>
    <t>Mar De Frades Brut Nature 6/750 mL 12%</t>
  </si>
  <si>
    <t>Mar De Frades</t>
  </si>
  <si>
    <t>Martin Miller's Gin 6/1L 40%</t>
  </si>
  <si>
    <t>Martin Miller's Gin 6/750 mL 40%</t>
  </si>
  <si>
    <t>Martin Miller's Gin 6/750ml 40%</t>
  </si>
  <si>
    <t>Martin Miller's Westbourne Strength Gin 6/1L 45.2%</t>
  </si>
  <si>
    <t>Martin Miller's Westbourne Strength Gin 6/750 mL 45.2%</t>
  </si>
  <si>
    <t>Martin Miller's Westbourne Strength Gin 6/750mL 45.2%</t>
  </si>
  <si>
    <t>Lolea Red Sangria 12/750 7%</t>
  </si>
  <si>
    <t>R.Bilbao 12/750 mL 12.5% 2018</t>
  </si>
  <si>
    <t>R.Bilbao Verdejo 6/750 mL 12.5% 2018</t>
  </si>
  <si>
    <t>Yellow Rose Premium American Whiskey 6/750ml 40%</t>
  </si>
  <si>
    <t>Yellow Rose</t>
  </si>
  <si>
    <t>Yellow Rose Outlaw Bourbon Whiskey 6/750ml 46%</t>
  </si>
  <si>
    <t>Cool Cat Original Elderflower Mint Lime Wine Spritzer 24/355mL 6.9%</t>
  </si>
  <si>
    <t>Cool Cat Citrus Wine Spritzer 24/355mL 6.9%</t>
  </si>
  <si>
    <t>Stolen X Rock &amp; Rye Whiskey 2 Pack 24/100mL 40%</t>
  </si>
  <si>
    <t>Stolen X Rock &amp; Rye Whiskey 2 Pack 24/100mL 35%</t>
  </si>
  <si>
    <t>Stolen X Rock &amp; Rye Whiskey 12/1000mL 40%</t>
  </si>
  <si>
    <t>Stolen Smoked Rum 6/750mL 42%</t>
  </si>
  <si>
    <t>Stolen 11 Year Aged Whiskey 6/750mL 46%</t>
  </si>
  <si>
    <t>Heaven's Door Straight Bourbon Whiskey 6/750mL 45%</t>
  </si>
  <si>
    <t>Heaven's Door Highway 61 Custom Blend Whiskey 6/750mL 46.8%</t>
  </si>
  <si>
    <t>Heaven's Door Highway 61 Blend Select Whiskey 6/750mL 47.85%</t>
  </si>
  <si>
    <t>2019 Bootleg Series Vol 1. Canadian Whisky 1/750mL 55.75%</t>
  </si>
  <si>
    <t>George Remus Single Barrel Bourbon Whiskey #4 6/750ml 57.2%</t>
  </si>
  <si>
    <t>George Remus Single Barrel Bourbon Whiskey #5 6/750ml 56%</t>
  </si>
  <si>
    <t>Cool Cat</t>
  </si>
  <si>
    <t>Heaven's Door</t>
  </si>
  <si>
    <t>Bootleg</t>
  </si>
  <si>
    <t>SelvaRey Chocolate Rum Infused With Natural Chocolate Flavor 6/750mL 35%</t>
  </si>
  <si>
    <t>SelvaRey White Rum 6/750mL 40% NEW</t>
  </si>
  <si>
    <t>Drake's Organic Spiked Ice Mango Vodka Punch 12% 160ct</t>
  </si>
  <si>
    <t>Drake's Organic Spiked Ice Variety Box 12% 100mL/12 (MVP, WT, BCL)</t>
  </si>
  <si>
    <t>Drake's Organic Spiked Ice Vodka Black Cherry Limeade 12% 160 ct</t>
  </si>
  <si>
    <t>Drake's Organic Spiked Ice Vodka WatermelonTini 12% 160 ct</t>
  </si>
  <si>
    <t>Mr Black Single Origin Ethiopia Coffee Liqueur 6/750ml 25%</t>
  </si>
  <si>
    <t>SelvaRey</t>
  </si>
  <si>
    <t>Dalmore Scotch 35 Years Old 1/750mL 40%</t>
  </si>
  <si>
    <t>Dalmore Scotch 40 Year Old 1/750mL 42%</t>
  </si>
  <si>
    <t>Dalmore Scotch 45 Year Old 1/750mL 40%</t>
  </si>
  <si>
    <t>Cincoro ANEJO SAMPLE PACK 80/100mL 40%</t>
  </si>
  <si>
    <t>Cincoro BLANCO SAMPLE PACK 80/100mL 40%</t>
  </si>
  <si>
    <t>Cincoro REPOSADO SAMPLE PACK 80/100mL 40%</t>
  </si>
  <si>
    <t>Cocktail Squad Blackberry Bourbon Smash 24/355mL 10%</t>
  </si>
  <si>
    <t>Cocktail Squad Gin &amp; Tonic 24/355ml 10%</t>
  </si>
  <si>
    <t>Cocktail Squad Greyhound 24/355ml 10%</t>
  </si>
  <si>
    <t>Cocktail Squad Margarita 24/355ml 10%</t>
  </si>
  <si>
    <t>Cocktail Squad Nitro Whiskey Sour 24/355mL 10%</t>
  </si>
  <si>
    <t>Cocktail Squad Vodka Soda 24/355ml 10%</t>
  </si>
  <si>
    <t>George Remus Single Barrel Bourbon Whiskey #1 6/750ml 56.95%</t>
  </si>
  <si>
    <t>Rossville Union Single Barrel Rye Whiskey #3 6/750ml 50%</t>
  </si>
  <si>
    <t>Rossville Union Single Barrel Rye Whiskey #5 6/750ml 50%</t>
  </si>
  <si>
    <t>Rossville Union Single Barrel Rye Whiskey #81 6/750ml 50%</t>
  </si>
  <si>
    <t>Uncle Nearest</t>
  </si>
  <si>
    <t>Uncle Nearest 1884 Small Batch Whiskey 6/750mL 46.5%</t>
  </si>
  <si>
    <t>The Fighting 69th Regiment Irish Whiskey 12/375ml 40%</t>
  </si>
  <si>
    <t>Uncle Nearest 1884</t>
  </si>
  <si>
    <t>Tanteo Chipotle Tequila 60/50mL 40%</t>
  </si>
  <si>
    <t>Tanteo Chipotle 6/750mL 40%</t>
  </si>
  <si>
    <t>Tanteo Cocoa Tequila 6/750mL 40%</t>
  </si>
  <si>
    <t>Tanteo Habanero Tequila 6/750 mL 40%</t>
  </si>
  <si>
    <t>Tanteo Jalapeno Tequila 6/750mL 40%</t>
  </si>
  <si>
    <t>Tanteo Tropical Tequila 6/750mL 40%</t>
  </si>
  <si>
    <t>Prohibition Pops Daq 33 72/100mL 8%</t>
  </si>
  <si>
    <t>Summer Dew 2019 12/750mL 12.5%</t>
  </si>
  <si>
    <t>Kyro Rye Malt Whisky (New Label)  6/750ml 47.2%</t>
  </si>
  <si>
    <t>Summer Dew</t>
  </si>
  <si>
    <t>Danos Dangerous Pineapple and Jalapeno Infusion NL Tequila 6/750mL 36%</t>
  </si>
  <si>
    <t>Minke Gin Miniature 50ml</t>
  </si>
  <si>
    <t>Danos Dangerous Blanco Tequila NL 6/750mL 40%</t>
  </si>
  <si>
    <t>Danos Dangerous Blanco Tequila NL 12/750mL 40%</t>
  </si>
  <si>
    <t>Tanteo Jalapeno Tequila 60/50mL 40%</t>
  </si>
  <si>
    <t>Tanteo Habanero Tequila 60/50mL 40%</t>
  </si>
  <si>
    <t>Tanteo Blanco 60/50mL 42.5%</t>
  </si>
  <si>
    <t>Tanteo Holiday Variety Pack 60/50mL 42.5%</t>
  </si>
  <si>
    <t>Widow Jane The Vaults 2020 Release 6/750ml</t>
  </si>
  <si>
    <t>Tequila Ocho 888 Extra Anejo 2008 Rancho El Arrizal 6/750mL 48.8%</t>
  </si>
  <si>
    <t>Tequila Ocho Anejo 2017 Las Aguilas 6/750mL 40%</t>
  </si>
  <si>
    <t>Tequila Ocho Anejo 2018 Las Presas 6/750mL 40%</t>
  </si>
  <si>
    <t>Tequila Ocho Plata 2018 Las Presas 6/750 40%</t>
  </si>
  <si>
    <t>Tequila Ocho Reposado 2018 El Bajio 6/750mL 40%</t>
  </si>
  <si>
    <t>Tequila Ocho Reposado 2018 Las Presas 6/750mL 40%</t>
  </si>
  <si>
    <t>Brenne Single Malt Estate Cask 6/750mL 40% UU</t>
  </si>
  <si>
    <t>Bluecoat American Dry Gin 1.75L</t>
  </si>
  <si>
    <t>Bluecoat American Dry Gin 120/50mL 47%</t>
  </si>
  <si>
    <t>Bluecoat American Dry Gin 6/1000 47%</t>
  </si>
  <si>
    <t>Bluecoat American Dry Gin NO MIR 6/750 47% (New Code)</t>
  </si>
  <si>
    <t>Bluecoat Barrel Finished Gin 6/750 47%</t>
  </si>
  <si>
    <t>FEW Spirits Cold Cut Bourbon Whiskey 6/750ml</t>
  </si>
  <si>
    <t>Carpano Antica Formula Vermouth 6/1L 16.5% New Label</t>
  </si>
  <si>
    <t>Carpano Antica Formula Vermouth 12/375ml 16.5% New Label</t>
  </si>
  <si>
    <t>Brockmans Gin 6/750 mL 40%</t>
  </si>
  <si>
    <t>R.Bilbao Albarino 12/750 mL 12.5% 2018</t>
  </si>
  <si>
    <t>Villa Massa Limoncello 6/750 mL 30%</t>
  </si>
  <si>
    <t>R.Bilbao Garnacha 12/750 mL 13.5% 2014</t>
  </si>
  <si>
    <t>R.Bilbao Ed. Ltda. 12/750 mL 14% 2016</t>
  </si>
  <si>
    <t>R.Bilbao Rosado 12/750 mL 12.5% 2018</t>
  </si>
  <si>
    <t>Mar De Frades 12/750mL 12.5% 2018</t>
  </si>
  <si>
    <t>R.Bilbao Gran Reserva 12/750mL 14% 2011</t>
  </si>
  <si>
    <t>R.Bilbao Mirto 6/750mL 14% 2014</t>
  </si>
  <si>
    <t>R.Bilbao Reserva 12/750mL 13.5% 2015</t>
  </si>
  <si>
    <t>Cruz De Alba Finca Los Hoyales 6/750 mL 14.5% 2014</t>
  </si>
  <si>
    <t>2000002093 Cruz De Alba 6/750mL 14.5% 2016</t>
  </si>
  <si>
    <t>Yellow Rose Rye Whiskey 6/750ml 45%</t>
  </si>
  <si>
    <t>2000000108 Licor 43 Original Liqueur 12/375ml 31%</t>
  </si>
  <si>
    <t>Licor 43 Original Liquor 60/50ml 31%</t>
  </si>
  <si>
    <t>Cruz De Alba</t>
  </si>
  <si>
    <t>Brockmans Gin VAP 6/750 mL 40%</t>
  </si>
  <si>
    <t>Tequila Ocho Plata 2017 Los Nopales 12/750mL 40%</t>
  </si>
  <si>
    <t>Tequila Ocho Reposado La Laja 2020</t>
  </si>
  <si>
    <t>Spa Girl Cocktails</t>
  </si>
  <si>
    <t>Cucumber Ready to Drink Vodka Martini 6/750mL 16.5%</t>
  </si>
  <si>
    <t>Pear Ready to Drink Vodka Martini 6/750mL 16.5%</t>
  </si>
  <si>
    <t>Peach Ready to Drink Vodka Martini 6/750mL 16.5%</t>
  </si>
  <si>
    <t>Cucumber Ready to Drink Vodka Martini 4 pack 24/200mL 16.5%</t>
  </si>
  <si>
    <t>Pear Ready to Drink Vodka Martini 4 pack 24/200mL 16.5%</t>
  </si>
  <si>
    <t>Peach Ready to Drink Vodka Martini 4 pack 24/200mL 16.5%</t>
  </si>
  <si>
    <t>Sparkling Strawberry Ready to Drink Vodka Cocktail 4 pack 24/200mL 11.5%</t>
  </si>
  <si>
    <t>Sparkling Pineapple Ready to Drink Vodka Cocktail 4 pack 24/200mL 11.5%</t>
  </si>
  <si>
    <t>Sparkling Fresh Ready to Drink Vodka Cocktail 4 pack 24/200mL 11.5%</t>
  </si>
  <si>
    <t>Tequila Ocho Reposado 2020 Cerro Grande 6/750ml 40%</t>
  </si>
  <si>
    <t>La Fete du Rose St Tropez Cotes de Provence 2018 6/750ml 12.5%</t>
  </si>
  <si>
    <t>2020 Bootleg Series Vol 2. 15 Year Straight Bourbon Whiskey 1/750mL 52.3%</t>
  </si>
  <si>
    <t>Yave Tequila Blanco 6/750mL 40%</t>
  </si>
  <si>
    <t>Yave Mango Tequila 6/750mL 35%</t>
  </si>
  <si>
    <t>Yave Jalepeno Tequlia 6/750mL 35%</t>
  </si>
  <si>
    <t>Scorpion Mezcal Barril Silver 12/750ml 40%</t>
  </si>
  <si>
    <t>Chinola Passion Fruit Liqueur Master Code 6/750mL 21%</t>
  </si>
  <si>
    <t>Mar De Frades 12/750mL 12.5% 2019</t>
  </si>
  <si>
    <t>Yellow Rose Premium American Whiskey 6/750ml 40% VAP</t>
  </si>
  <si>
    <t>2000000116 Licor 43 Original VAP w/ Carajillo "BalÃ³n" Glass(es) 750mL/6 31%</t>
  </si>
  <si>
    <t>Licor 43 Original VAP w/ Rocks Glass(es) 750mL/6 31%</t>
  </si>
  <si>
    <t>Villa Massa Limoncello 6/750 ML 30% VAP DS</t>
  </si>
  <si>
    <t>R.Bilbao Reserva 12/750mL 14.5% 2015</t>
  </si>
  <si>
    <t>R.Bilbao Gran Reserva 12/750mL 14% 2010</t>
  </si>
  <si>
    <t>R.Bilbao Ed. Ltda. 12/750 mL 14.5% 2016</t>
  </si>
  <si>
    <t>R.Bilbao Ed. Ltda. 12/750 mL 14% 2015</t>
  </si>
  <si>
    <t>R.Bilbao Albarino 12/750 mL 12.5% 2019</t>
  </si>
  <si>
    <t>R.Bilbao Rosado 12/750 mL 12.5% 2019</t>
  </si>
  <si>
    <t>R.Bilbao Crianza 12/750mL 14.5% 2016</t>
  </si>
  <si>
    <t>Cruz De Alba Finca Los Hoyales 6/750 mL 14.5% 2015</t>
  </si>
  <si>
    <t>2000002093 Cruz De Alba 6/750mL 14.5% 2015 DS</t>
  </si>
  <si>
    <t>2000002093 Cruz De Alba 6/750mL 14.5% 2017</t>
  </si>
  <si>
    <t>MARTIN MILLER'S GIN 80PF W/COCKTAIL STIRRER &amp; JIGGER</t>
  </si>
  <si>
    <t>Sierra Norte Whiskey (Red Corn) 12/750mL 45% *NL</t>
  </si>
  <si>
    <t>Avaline Red Wine  NEW 12/750mL NV 14.1%</t>
  </si>
  <si>
    <t>King St. Vodka 6/750 mL 43% Delicious BH</t>
  </si>
  <si>
    <t>King St. Vodka 6/750 mL 43% Delicious Cutlers</t>
  </si>
  <si>
    <t>Danos Dangerous Pineapple and Jalapeno Infusion NL Tequila 12/750mL 36%</t>
  </si>
  <si>
    <t>Chinola</t>
  </si>
  <si>
    <t>Quinn Rose 201912/750ml 13%</t>
  </si>
  <si>
    <t>Minke</t>
  </si>
  <si>
    <t>The Bootleg Series</t>
  </si>
  <si>
    <t>Yave</t>
  </si>
  <si>
    <t>Sierra Norte</t>
  </si>
  <si>
    <t>Codigo 1530 Tequila Origen Extra Anejo (George Strait Limited) 3/750mL 40%</t>
  </si>
  <si>
    <t>Drake's Organic White Rum 750mL/12</t>
  </si>
  <si>
    <t>King St. Vodka 6/750 mL 43% Delicious BH LeVecke</t>
  </si>
  <si>
    <t>Double Cross Vodka New Cap UU 6/1000mL 40% NEW DESIGN</t>
  </si>
  <si>
    <t>Double Cross Vodka New Cap UU 6/750mL 40% NEW DESIGN</t>
  </si>
  <si>
    <t>Starlino Rose Aperitivo 48/100mL 17%</t>
  </si>
  <si>
    <t>Starlino Rose Aperitivo 6/750mL 17%</t>
  </si>
  <si>
    <t>Starlino Rosso Vermouth 48/100mL 17%</t>
  </si>
  <si>
    <t>Starlino Rosso Vermouth 6/750mL 17%</t>
  </si>
  <si>
    <t>Tequila Ocho Anejo 2018 El Bajio 6/750mL 40%</t>
  </si>
  <si>
    <t>Lambrusco Amabile 12/750mL 11%</t>
  </si>
  <si>
    <t>Lombardini Lambrusco C'era Una Volta Rosso Amabile 12/750mL 11%</t>
  </si>
  <si>
    <t>Lombardini Lambrusco C'era Una Volta Rosso Secco  12/750mL 11%</t>
  </si>
  <si>
    <t>Trumpeter Rutini  Malbec 2019 12/750mL 13.5%</t>
  </si>
  <si>
    <t>Lombardini</t>
  </si>
  <si>
    <t>Starlino</t>
  </si>
  <si>
    <t>Blue Marble Vodka Soda Cocktail 6x4 packs 24/200mL 15%</t>
  </si>
  <si>
    <t>Blue Marble Screwdriver 6x4 packs 24/200mL 15%</t>
  </si>
  <si>
    <t>Blue Marble Moscow Mule 6x4 packs 24/200mL 15%</t>
  </si>
  <si>
    <t>Blue Marble Mojito Cocktail 6x4 packs 24/200mL 15%</t>
  </si>
  <si>
    <t>Blue Marble Marble Rita Cocktail 6x4 packs 24/200mL 15%</t>
  </si>
  <si>
    <t>Blue Marble Greyhound Cocktail 6x4 packs 24/200mL 15%</t>
  </si>
  <si>
    <t>Blue Marble Cosmo Cocktail 6x4 packs 24/200mL 15%</t>
  </si>
  <si>
    <t>Blue Marble Coconut Island Cocktail 6x4 packs 24/200mL 15%</t>
  </si>
  <si>
    <t>Blue Marble Bloody Mary Cocktail 6x4 packs 24/200mL 15%</t>
  </si>
  <si>
    <t>Blue Marble 95 Tropical Retreat 355ml/24</t>
  </si>
  <si>
    <t>Blue Marble 95 Pure Love 355ml/24</t>
  </si>
  <si>
    <t>Blue Marble 95 Citrus Joy 355ml/24</t>
  </si>
  <si>
    <t>Blue Marble 95 Berry Bliss 355ml/24</t>
  </si>
  <si>
    <t>Vide Watermelon 24/12oz 5%</t>
  </si>
  <si>
    <t>Vide Cranberry Vodka Soda 24/12oz 5%</t>
  </si>
  <si>
    <t>Vide</t>
  </si>
  <si>
    <t>Drake's Organic Boxtails Vodka WatermelonTini 12% 1.75 L/6</t>
  </si>
  <si>
    <t>Drake's Organic Boxtails Minted Mojito 12% 1.75 L/6</t>
  </si>
  <si>
    <t>Drake's Organic Boxtails Mango Vodka Punch 12% 1.75 L/6</t>
  </si>
  <si>
    <t>Drake's Organic Boxtails Black Cherry Limeade 12% 1.75 L/6</t>
  </si>
  <si>
    <t>Kaiyo Whisky Peated 2nd Edition 6/750mL 46%</t>
  </si>
  <si>
    <t>Kaiyo Whisky Cask Strength 6/750mL 53%</t>
  </si>
  <si>
    <t>Kaiyo Whisky 6/750mL 43%</t>
  </si>
  <si>
    <t>High Coast Whisky Timmer 6/750mL 48%</t>
  </si>
  <si>
    <t>High Coast Whisky Hav 6/750mL 48%</t>
  </si>
  <si>
    <t>High Coast Whisky Berg 6/750mL 50%</t>
  </si>
  <si>
    <t>High Coast Whisky 63 6/750mL 63%</t>
  </si>
  <si>
    <t>FEW Spirits Bourbon Whiskey 6/750ml 46.5%</t>
  </si>
  <si>
    <t>Tromba Reposado Tequila 6/750ML 40%</t>
  </si>
  <si>
    <t>Tromba Blanco Tequila 6/750ML 40%</t>
  </si>
  <si>
    <t>Tromba Anejo Tequila 6/750ML 40%</t>
  </si>
  <si>
    <t>Toast Vodka 6/1L 40%</t>
  </si>
  <si>
    <t>Toast Vodka W/ Coconut Water 6/750mL 40%</t>
  </si>
  <si>
    <t>Licataa Sparkling Red Wine NV 6/750ml 10.5%</t>
  </si>
  <si>
    <t>Licataa Sparkling Red Wine NV 1/1500ml 10.5%</t>
  </si>
  <si>
    <t>Licataa</t>
  </si>
  <si>
    <t>Toast</t>
  </si>
  <si>
    <t>Clonakilty Irish Whiskey Single Grain Bordeaux Cask Finish On Premise 6/750ml 43.6%</t>
  </si>
  <si>
    <t>Clonakilty Irish Whiskey Single Grain Bordeaux Cask Finish Off Premise 6/750ml 43.6%</t>
  </si>
  <si>
    <t>Green Hat Gin Navy Strength 750mL/6 57.10%</t>
  </si>
  <si>
    <t>Green Hat Gin Original Batch 750mL/6 41.50%</t>
  </si>
  <si>
    <t>Green Hat Gin Summer Cup 750mL/6 33%</t>
  </si>
  <si>
    <t>Green Hat Gin Citrus Floral 750mL/6 45%</t>
  </si>
  <si>
    <t>Blue Marble 95 Variety Pack 5% 24/355ml</t>
  </si>
  <si>
    <t>Widow Jane Decadence 6/750 mL 45.5%</t>
  </si>
  <si>
    <t>Tequila Ocho Plata 2020 La Loma 750ml/6</t>
  </si>
  <si>
    <t>Widow Jane Decadence</t>
  </si>
  <si>
    <t>Santo Tequila Reposado 6/750mL 40%</t>
  </si>
  <si>
    <t>Pear Ready to Drink Vodka Martini 10 Pack 120/50mL 16.5%</t>
  </si>
  <si>
    <t>Peach Ready to Drink Vodka Martini 10 Pack 120/50mL 16.5%</t>
  </si>
  <si>
    <t>Cucumber Ready to Drink Vodka Martini 10 Pack 120/50mL</t>
  </si>
  <si>
    <t>Fernet Branca Bitters 120/50ml 39% New Label</t>
  </si>
  <si>
    <t>Fernet Branca Bitters 12/375ml 39% New Label</t>
  </si>
  <si>
    <t>Fernet Branca Bitters 6/750ml 39% New Label</t>
  </si>
  <si>
    <t>Branca Menta Mint Liqueur 120/50ml 30% New Label</t>
  </si>
  <si>
    <t>Branca Menta Mint Liqueur 12/375ml 30% New Label</t>
  </si>
  <si>
    <t>Branca Menta Mint Liqueur 6/750ml 30% New Label</t>
  </si>
  <si>
    <t>Borghetti Espresso Liqueur 6/750ml 25% New Label</t>
  </si>
  <si>
    <t>Vide Peach Vodka Soda 24/12oz 5%</t>
  </si>
  <si>
    <t>Vide Mango Vodka Soda 24/12oz 5%</t>
  </si>
  <si>
    <t>Tequila Ocho Extra Anejo 2017 Las Aguilas 6/750ml 40%</t>
  </si>
  <si>
    <t>Ballers Rose Champagne Pink Fantome 6/750ml 12.5%</t>
  </si>
  <si>
    <t>Ballers Rose Champagne Black Label 6/750ml 12.5%</t>
  </si>
  <si>
    <t>Ballers</t>
  </si>
  <si>
    <t>Organic Copper Pot Margarita 12% ABV Agave Wine Based 750ml</t>
  </si>
  <si>
    <t>Miami Cocktail Sunset Sangria 12/750 9%</t>
  </si>
  <si>
    <t>Miami Cocktail Organic Spritz Variety Pack 30/250 mL 4.2% (Paloma,Mimosa,Margarita,Bellini,Sangria)</t>
  </si>
  <si>
    <t>Miami Cocktail Organic Sangria Spritz 24/250 4.2%</t>
  </si>
  <si>
    <t>Miami Cocktail Organic Paloma Spritz 24/250 4.2%</t>
  </si>
  <si>
    <t>Miami Cocktail Organic Mimosa Spritz 24/250 4.2%</t>
  </si>
  <si>
    <t>Miami Cocktail Organic Margarita Spritz 24/250 4.2%</t>
  </si>
  <si>
    <t>Miami Cocktail Organic Blood Orange Mimosa 12/750 8.5%</t>
  </si>
  <si>
    <t>Miami Cocktail Organic Bellini Spritz 24/250 4.2%</t>
  </si>
  <si>
    <t>Miami Cocktail</t>
  </si>
  <si>
    <t>Dahlia Tequila 750ml</t>
  </si>
  <si>
    <t>Ten to One Caribbean White Rum Blend 6/750mL 45%</t>
  </si>
  <si>
    <t>Ten To One Caribbean Dark Rum Blend 6/750mL 40%</t>
  </si>
  <si>
    <t>17 Year Single Cask Trinidadian Rum</t>
  </si>
  <si>
    <t>17 year</t>
  </si>
  <si>
    <t>2000002186 [ZAM] Don Papa 10 Year Rum 750mL/6 43%</t>
  </si>
  <si>
    <t>2000002185 [ZAM] Don Papa 7 Year Rum 750mL/6 40%</t>
  </si>
  <si>
    <t>Don Papa</t>
  </si>
  <si>
    <t>Alfred Giraud</t>
  </si>
  <si>
    <t>Monkey in Paradise Vodka New 60/50ml 40%</t>
  </si>
  <si>
    <t>MONKEY IN PARADISE</t>
  </si>
  <si>
    <t>WESAKE Junmai Ginjo Cans 24/250 ML 13%</t>
  </si>
  <si>
    <t>Helix7 Vodka 50mL/120 40%</t>
  </si>
  <si>
    <t>Askur45 Nordic Inspired London Dry Gin 750mL/12 45%</t>
  </si>
  <si>
    <t>Askur45 Nordic Inspired London Dry Gin 50mL/120 45%</t>
  </si>
  <si>
    <t>Cocktail Squad Whiskey Ginger Soda 24/355mL 5%</t>
  </si>
  <si>
    <t>Cocktail Squad Vodka Lemon Soda 24/355mL 5%</t>
  </si>
  <si>
    <t>Vide Vodka Soda Variety Pack 355mL/8pack</t>
  </si>
  <si>
    <t>Heavensake Junmai Daiginjo 6/720mL 16%</t>
  </si>
  <si>
    <t>Heavensake Junmai 12 6/720mL 12.5%</t>
  </si>
  <si>
    <t>Heaven Sake Junmai Ginjo 6/720mL 15%</t>
  </si>
  <si>
    <t>Madre Mezcal Espadin Y Cuixe 9/200mL</t>
  </si>
  <si>
    <t>Madre Mezcal Espadin Y Cuixe 750mL/6</t>
  </si>
  <si>
    <t>2000000248 [DFWS] Villa Massa Limoncello 375mL/12 30%</t>
  </si>
  <si>
    <t>SelvaRey Owner's Reserve Gift Box 4/750mL 40%</t>
  </si>
  <si>
    <t>SelvaRey Coconut Rum Infused With Natural Coconut Flavor 6/750mL 30%</t>
  </si>
  <si>
    <t>UP Rose Wine 2020 12/750mL 12.5%</t>
  </si>
  <si>
    <t>Romance Rose Wine 2020 12/750mL 13%</t>
  </si>
  <si>
    <t>Inspiration Rose Wine 2020 12/750mL 12.5%</t>
  </si>
  <si>
    <t>Uncle Nearest Master Blend Edition 6/750mL 56%</t>
  </si>
  <si>
    <t>Codigo 1530 Tequila Blanco 6/750ml &amp; Rosa 6/50ml 40% (HitchHiker)</t>
  </si>
  <si>
    <t>Mr Black Cold Brew Coffee Liqueur 12/200ml 23%</t>
  </si>
  <si>
    <t>Canteen Multi Pack Watermelon Black Cherry &amp; Lime 12pks 24/355mL 5%</t>
  </si>
  <si>
    <t>Emotion IGP Rose Wine 12/750mL 12.5%</t>
  </si>
  <si>
    <t>Clement Rhum Blanc 6/750mL 40%</t>
  </si>
  <si>
    <t>Xicaru Silver Mezcal 12/375ml 40.5%</t>
  </si>
  <si>
    <t>Waterloo Gin Spritz Citrus 4pks 24/355mL 5%</t>
  </si>
  <si>
    <t>Waterloo Gin Spritz Ruby 4pks 24/355mL 5%</t>
  </si>
  <si>
    <t>Canteen Pineapple 6 packs 24/355mL 5%</t>
  </si>
  <si>
    <t>Canteen Ruby Red 6 packs 24/355mL 5%</t>
  </si>
  <si>
    <t>Canteen Ruby Red 6 packs 24/355mL 5% (Levecke)</t>
  </si>
  <si>
    <t>Canteen Pineapple 6 packs 24/355mL 5% (Levecke)</t>
  </si>
  <si>
    <t>Waterloo Gin Spritz Blossom 4pks 24/355mL 5%</t>
  </si>
  <si>
    <t>250ML Beach Juice Rose Bubbles</t>
  </si>
  <si>
    <t>Beach Juice Vodka Lemonade 355ML 5%</t>
  </si>
  <si>
    <t>Periquita Reserva Tinto Regional Peninsula de Sebul 6/750ml 13% 2018 UU</t>
  </si>
  <si>
    <t>Periquita Original Tinto Regional Peninsula De Sebul 12/750ml 13% 2017 UU</t>
  </si>
  <si>
    <t>Jose Maria Da Fonseca Domini Plus 6/750ml 14% 2015 UU</t>
  </si>
  <si>
    <t>Jose Maria Da Fonseca Lancers Rose 6/1500ml 10% UU</t>
  </si>
  <si>
    <t>Jose Maria Da Fonseca Lancers Rose 12/750ml 10% UU</t>
  </si>
  <si>
    <t>Good Liquorworks Vodka 12/750mL 40%</t>
  </si>
  <si>
    <t>Good</t>
  </si>
  <si>
    <t>Kelt Cognac VSOP Tour du Monde 6/750ml 40%</t>
  </si>
  <si>
    <t>Clonakilty Irish Whiskey Single Batch / Double Oak Off Premise 6/750mL 43.6%</t>
  </si>
  <si>
    <t>Clonakilty Irish Whiskey Single Batch / Double Oak 6/750mL 43.6%</t>
  </si>
  <si>
    <t>Wodka Vodka New Label 12/1000ml 40%</t>
  </si>
  <si>
    <t>Wodka Vodka New Label 12/750ml 40%</t>
  </si>
  <si>
    <t>Wodka Vodka New Label 20/200mL 40%</t>
  </si>
  <si>
    <t>Wodka Vodka New Label 6/1.75L 40%</t>
  </si>
  <si>
    <t>Beau Joie Ultra Brut Champagne 1/3L 12%</t>
  </si>
  <si>
    <t>Beau Joie Sugar King "Knight Light" 6/750mL 12%</t>
  </si>
  <si>
    <t>Beau Joie Rose Champagne  6/750mL 12%</t>
  </si>
  <si>
    <t>Beau Joie Demi Sec Sugar King 6/750mL 12%</t>
  </si>
  <si>
    <t>Beau Joie Brut Marches 1/750mL 12%</t>
  </si>
  <si>
    <t>Beau Joie Brut Glass Special Cuv Squire 6/750mL 12%</t>
  </si>
  <si>
    <t>Beau Joie Brut Champagne 6/750mL 12%</t>
  </si>
  <si>
    <t>Beau Joie Brut Champagne "Knight Light" 6/750mL 12%</t>
  </si>
  <si>
    <t>Monkey In Paradise 1.75 Liter 8/1.75L 40%</t>
  </si>
  <si>
    <t>Claffey's Frozen Cocktails Variety Box, Modern Mango, Punk Lemonade, Purple Party, Cherry Lips, Grab Apple, Ice Blue PA Version 100mL/72 6%</t>
  </si>
  <si>
    <t>Claffeyâ€™s Seltzers Variety Blackberry Acai, Tropical, Mango, Lime 12oz/24 5%</t>
  </si>
  <si>
    <t>Claffeyâ€™s Seltzers Tropical 12oz/24 5%</t>
  </si>
  <si>
    <t>Claffey's Purple Party Ice Pop PA Version 100mL/72 6%</t>
  </si>
  <si>
    <t>Claffey's Modern Mango Ice Pop PA Version 100mL/72 6%</t>
  </si>
  <si>
    <t>Claffey's Punk Lemonade Ice Pop PA Version 100mL/72 6%</t>
  </si>
  <si>
    <t>Claffey's Cherry Lips Ice Pop PA Version 100mL/72 6%</t>
  </si>
  <si>
    <t>Claffey's Blue Raspberry Ice Pop PA Version 100mL/72 6%</t>
  </si>
  <si>
    <t>Claffey's Grab Apple Ice Pop PA Version 100mL/72 6%</t>
  </si>
  <si>
    <t>Rose Sil Vous Plait Rose Mimosa NV New 12/750ml 10.5%</t>
  </si>
  <si>
    <t>Lunar Hard Seltzer Yuzu 24/355mL 4.9%</t>
  </si>
  <si>
    <t>Lunar Hard Seltzer Variety Pack 24/355mL 4.7%</t>
  </si>
  <si>
    <t>Lunar Hard Seltzer Plum 24/355mL 4.8%</t>
  </si>
  <si>
    <t>Lunar Hard Seltzer Lychee 24/355mL 4.5%</t>
  </si>
  <si>
    <t>Chapel Down Rose Brut NV 6/750mL 12% (New)</t>
  </si>
  <si>
    <t>Beau Joie</t>
  </si>
  <si>
    <t>Rose Sil Vous Plait</t>
  </si>
  <si>
    <t>Jose Maria Da Fonseca</t>
  </si>
  <si>
    <t>Claffey's Seltzers Mango 12oz/24 5%</t>
  </si>
  <si>
    <t>Claffey's Seltzers Lime 12oz/24 5%</t>
  </si>
  <si>
    <t>Claffey's Seltzers Blackberry Acai 12oz/24 5%</t>
  </si>
  <si>
    <t>Barrow's Intense Ginger Liqueur 6/750ml 44%</t>
  </si>
  <si>
    <t>Remus Repeal Reserve Bourbon V 750ml/6 50%</t>
  </si>
  <si>
    <t>Westward Stout Cask Whiskey 6/750mL 46%</t>
  </si>
  <si>
    <t>Westward Pinot Noir Cask 6/750mL 45%</t>
  </si>
  <si>
    <t>Westward American Single Malt Whiskey 6/750mL 45%</t>
  </si>
  <si>
    <t>Giffard Piment D'Espelette 750mL/6 40%</t>
  </si>
  <si>
    <t>Ice Dreams Poptails variety 4 pk 128/100mL 8% C</t>
  </si>
  <si>
    <t>Ice Dreams Pina Colada Poptails loose case 144/100mL 8% C</t>
  </si>
  <si>
    <t>Ice Dreams Pina Colada Poptails 4pk 128/100mL 8% C</t>
  </si>
  <si>
    <t>Ice Dreams Mojito Poptails loose case 144/100mL 8% C</t>
  </si>
  <si>
    <t>Ice Dreams Mojito Poptails 4pk 128/100mL 8% C</t>
  </si>
  <si>
    <t>Ice Dreams Poptails 8 mix pack collection 144/100mL 8% C</t>
  </si>
  <si>
    <t>Ice Dreams Bulk Loose Multi Flavors 144 X 100ML C</t>
  </si>
  <si>
    <t>Ice Dreams Daiquiri Red Poptails 4pk 128/100mL 8% C</t>
  </si>
  <si>
    <t>Ice Dreams Daiquiri Red Poptails loose case 144/100mL 8% C</t>
  </si>
  <si>
    <t>Ice Dreams Cosmo Poptails 4pk 128/100mL 8% C</t>
  </si>
  <si>
    <t>Ice Dreams Cosmo Poptails loose case 144/100mL 8% C</t>
  </si>
  <si>
    <t>Barrow's Intense</t>
  </si>
  <si>
    <t>Ice Dreams</t>
  </si>
  <si>
    <t>Periquita</t>
  </si>
  <si>
    <t>DI Pricing</t>
  </si>
  <si>
    <t>Danos Dangerous Combo 4/375mL 40%</t>
  </si>
  <si>
    <t>Danos Dangerous Pineapple and Jalapeno Infusion Blanco Tequila 12/50mL 36%</t>
  </si>
  <si>
    <t>Madre Mezcal Red Ensamble USA 200mL/9 45%</t>
  </si>
  <si>
    <t>Madre Mezcal Red Ensamble USA 750mL/6 45%</t>
  </si>
  <si>
    <t>Cantina Grapefruit Paloma Tequila Soda 4pks 24/355mL 5.6%</t>
  </si>
  <si>
    <t>Cantina Ranch Water Tequila Soda 4pks 24/355mL 5.6%</t>
  </si>
  <si>
    <t>Cantina Watermelon Margarita Tequila Soda 4pks 24/355mL 5.6%</t>
  </si>
  <si>
    <t>Vide Grapefruit Tequila 24/355ml 5%</t>
  </si>
  <si>
    <t>Vide Pineapple Tequila 24/355mL 5%</t>
  </si>
  <si>
    <t>Vintage/Age</t>
  </si>
  <si>
    <t>Brand Name</t>
  </si>
  <si>
    <t>BLOODY MARY</t>
  </si>
  <si>
    <t>Danos Dangerous Tequila</t>
  </si>
  <si>
    <t>Duval Leroy</t>
  </si>
  <si>
    <t>Roots Mastic Chios 6/750ml 30%</t>
  </si>
  <si>
    <t>Roots Kanela True Cinnamon 6/750ml 26%</t>
  </si>
  <si>
    <t>Roots Rakomelo Mountain Honey 6/750ml 25%</t>
  </si>
  <si>
    <t>Bleu Royal Tequila Rum, Rare Blend 6/750mL 40%</t>
  </si>
  <si>
    <t>Lobos 1707</t>
  </si>
  <si>
    <t>Lobos 1707 Reposado 6/750ml 40%</t>
  </si>
  <si>
    <t>Lobos 1707 Mezcal Artesanal 6/750ml 42%</t>
  </si>
  <si>
    <t>Lobos 1707 Joven 6/750ml 40%</t>
  </si>
  <si>
    <t>Lobos 1707 Extra Anejo 6/750mL 40%</t>
  </si>
  <si>
    <t>Lobos 1701</t>
  </si>
  <si>
    <t>Coconut Cartel</t>
  </si>
  <si>
    <t>Avaline Rose Wine NEW 12/750mL NV 12.5%</t>
  </si>
  <si>
    <t>Coconut Cartel Special Guatamalan Dark Rum with Coconut Water 6/750mL 40%</t>
  </si>
  <si>
    <t>Tanteo Jalapeno Tequila w Salt Mini Pkt Neck 6/750mL 40%</t>
  </si>
  <si>
    <t>Tanteo Habanero Tequila w Salt Mini Pkt Neck 6/750mL 40%</t>
  </si>
  <si>
    <t>Tanteo Chipotle Tequila w Salt Mini Pkt Neck 6/750mL 40%</t>
  </si>
  <si>
    <t>Tanteo Blanco Tequila w Salt Mini Pkt Neck 6/750mL 42.5%</t>
  </si>
  <si>
    <t>Tequila Ocho Anejo 2019 La Laja 6/750ml</t>
  </si>
  <si>
    <t>Tequila Ocho Plata 2021 El Pastizal 6/750ml</t>
  </si>
  <si>
    <t>NEW Crafthouse Smoky Margarita 6/750mL 13%</t>
  </si>
  <si>
    <t>NEW Crafthouse Smoky Margarita 24/200mL 13%</t>
  </si>
  <si>
    <t>NEW Crafthouse Cocktails Spicy Margarita 6/1.75L 14.0%</t>
  </si>
  <si>
    <t>NEW Crafthouse Cocktails Southside 6/750ml 15.4%</t>
  </si>
  <si>
    <t>NEW Crafthouse Cocktails Southside 24/200ml 15.4%</t>
  </si>
  <si>
    <t>NEW Crafthouse Cocktails Smoky Margarita 6/1.75L 13.9%</t>
  </si>
  <si>
    <t>NEW Crafthouse Cocktails Rum Old Fashioned 6/750mL 29%</t>
  </si>
  <si>
    <t>NEW Crafthouse Cocktails Rum Old Fashioned 24/200ml 29%</t>
  </si>
  <si>
    <t>NEW Crafthouse Cocktails Pineapple Daiquiri 6/750mL 17.5%</t>
  </si>
  <si>
    <t>NEW Crafthouse Cocktails Pineapple Daiquiri 6/1.75L 13.6%</t>
  </si>
  <si>
    <t>NEW Crafthouse Cocktails Pineapple Daiquiri 24/200mL 17.5%</t>
  </si>
  <si>
    <t>NEW Crafthouse Cocktails Paloma 6/750ml 12.5%</t>
  </si>
  <si>
    <t>NEW Crafthouse Cocktails Paloma 24/200ml 12.5%</t>
  </si>
  <si>
    <t>NEW Crafthouse Cocktails Moscow Mule 6/750ml 10.1%</t>
  </si>
  <si>
    <t>NEW Crafthouse Cocktails Moscow Mule 6/1.75L 10.1%</t>
  </si>
  <si>
    <t>NEW Crafthouse Cocktails Moscow Mule 24/200mL 10.1%</t>
  </si>
  <si>
    <t>NEW Crafthouse Cocktails Gold Rush 6/750mL 17.5%</t>
  </si>
  <si>
    <t>NEW Crafthouse Cocktails Gold Rush 24/200mL 17.5%</t>
  </si>
  <si>
    <t>Virginia Highland Whisky | Sherry Cask | 6/750mL 59.6% [Cask Selections Cask Strength]</t>
  </si>
  <si>
    <t>C&amp;C | Sherry Cask | 48/50mL 46%</t>
  </si>
  <si>
    <t>C&amp;C | Cuvee Cask | 48/50mL 46%</t>
  </si>
  <si>
    <t>Virginia Highland Whisky | Sherry Cask | 6/750mL 46% [Cask Selection Btl Strength]</t>
  </si>
  <si>
    <t>Riga Black Balsam Original 6/750mL 45%</t>
  </si>
  <si>
    <t>Riga Black Balsam Original 24/200mL 45%</t>
  </si>
  <si>
    <t>Riga Black Balsam Espresso 6/750mL 40%</t>
  </si>
  <si>
    <t>Riga Black Balsam Espresso 24/200mL 40%</t>
  </si>
  <si>
    <t>Riga Black Balsam Currant 24/200mL 30%</t>
  </si>
  <si>
    <t>Riga Black Balsam Cherry 6/750mL 30%</t>
  </si>
  <si>
    <t>Riga Black Balsam Cherry 24/200mL 30%</t>
  </si>
  <si>
    <t>Kelt Cask Strength Cognac 6/750mL 51.3%</t>
  </si>
  <si>
    <t>Luca Paretti RosÃ© Prosecco 12/750mL 12%</t>
  </si>
  <si>
    <t>Courage and Stone Old Fashioned 6/750mL 40%</t>
  </si>
  <si>
    <t>Courage and Stone Manhattan 6/750mL 40%</t>
  </si>
  <si>
    <t>Espero Blanco 12/1000mL 40%</t>
  </si>
  <si>
    <t>Onda Sparkling Tequila Grapefruit NC 24/355mL 5% 24 loose</t>
  </si>
  <si>
    <t>Onda Sparkling Tequila Grapefruit NC 24/355mL 5% 4 pack</t>
  </si>
  <si>
    <t>Onda Sparkling Tequila Lime NC 24/355mL 5% 24 loose</t>
  </si>
  <si>
    <t>Onda Sparkling Tequila Watermelon 355mL/24 5% 24 loose</t>
  </si>
  <si>
    <t>Onda Sparkling Tequila Watermelon 355mL/24 5% 4 pack</t>
  </si>
  <si>
    <t>Onda Sparkling Tequila Classic Collection Variety Pack 355mL/24 5% 8 pack</t>
  </si>
  <si>
    <t>Onda Sparkling Tequila Blood Orange 355mL/24 5% 4 pack</t>
  </si>
  <si>
    <t>Onda Sparkling Tequila Blood Orange 355mL/24 5% 24 loose</t>
  </si>
  <si>
    <t>Onda Sparkling NC Tequila Lime 24/355mL 5% 4 pack</t>
  </si>
  <si>
    <t>Kleos Mastiha Spirit 6/750mL 30%</t>
  </si>
  <si>
    <t>Bluecoat Barrel Finished Gin NEW PACK 750ml/6 47%</t>
  </si>
  <si>
    <t>Bluecoat American Dry Gin NEW PACK 750ml/6 47%</t>
  </si>
  <si>
    <t>Mezcal Delirio Reposado 6/750mL 40%</t>
  </si>
  <si>
    <t>Mezcal Delirio Joven 6/750mL 42%</t>
  </si>
  <si>
    <t>Mezcal Delirio Anejo 6/750mL 40%</t>
  </si>
  <si>
    <t>Cocktail Squad Zero Sugar Multi Pack 24/355mL 5%</t>
  </si>
  <si>
    <t>La Fete du Rose St Tropez Cotes de Provence 2019 6/750ml 12.5%</t>
  </si>
  <si>
    <t>Beach Juice Vodka Lemonade 355ML 5% 8Pack</t>
  </si>
  <si>
    <t>Chapel Down English Rose NV 6/750mL 12%</t>
  </si>
  <si>
    <t>Virgil Kaine Robber Baron Rye 750mL/6</t>
  </si>
  <si>
    <t>Virgil Kaine Rip Track Bourbon 750mL/6</t>
  </si>
  <si>
    <t>Virgil Kaine Ginger Infused Bourbon 750mL/6</t>
  </si>
  <si>
    <t>High Goal Luxury Gin 6/750mL 40%</t>
  </si>
  <si>
    <t>Dixie Wildflower Vodka 6/750mL 40%</t>
  </si>
  <si>
    <t>Dixie Wildflower Vodka 6/1000mL 40%</t>
  </si>
  <si>
    <t>Dixie Vodka 60/50mL 40%</t>
  </si>
  <si>
    <t>Dixie Vodka 6/750 40%</t>
  </si>
  <si>
    <t>Dixie Vodka 6/1750ml 40%</t>
  </si>
  <si>
    <t>Dixie Vodka 6/1000ml 40%</t>
  </si>
  <si>
    <t>Dixie Peach Vodka 6/750mL 40%</t>
  </si>
  <si>
    <t>Dixie Mint Vodka 6/750ml 40%</t>
  </si>
  <si>
    <t>Dixie Peach Vodka 6/1000mL 40%</t>
  </si>
  <si>
    <t>Dixie Citrus Vodka 750mL</t>
  </si>
  <si>
    <t>Dixie Citrus Vodka 1.75L</t>
  </si>
  <si>
    <t>Dixie Citrus 1.0L</t>
  </si>
  <si>
    <t>Dixie Black Pepper Vodka 6/750ml 40%</t>
  </si>
  <si>
    <t>Dixie Black Pepper Vodka 6/1000ml 40%</t>
  </si>
  <si>
    <t>Chicken Cock Kentucky Straight Rye 6/750mL 45%</t>
  </si>
  <si>
    <t>Chicken Cock Kentucky Straight Bourbon 6/750mL 45%</t>
  </si>
  <si>
    <t>SOGOOD Daiginjo Sake 6/750 mL 15.5%</t>
  </si>
  <si>
    <t>Luca Paretti</t>
  </si>
  <si>
    <t>Courage and Stone</t>
  </si>
  <si>
    <t>Dixie</t>
  </si>
  <si>
    <t>SOGOOD</t>
  </si>
  <si>
    <t>Danos Dangerous</t>
  </si>
  <si>
    <t>Sierra Norte Whiskey (Black Corn)</t>
  </si>
  <si>
    <t xml:space="preserve">Sierra Norte Whiskey (White Corn) </t>
  </si>
  <si>
    <t>Sierra Norte Whiskey (Yellow Corn) </t>
  </si>
  <si>
    <t>Scorpion Anejo 1 Year Mezcal</t>
  </si>
  <si>
    <t>Scorpion Mezcal Silver Espadin</t>
  </si>
  <si>
    <t>Scorpion Mezcal Reposado</t>
  </si>
  <si>
    <t xml:space="preserve">Scorpion Mezcal Varietal 4 Pack Sampler </t>
  </si>
  <si>
    <t>Knappogue 12yr Gift Irish Whiskey 6/750mL 43%</t>
  </si>
  <si>
    <t>Knappogue 12yr in Tube Irish Whiskey 6/750mL 40%</t>
  </si>
  <si>
    <t>Knappogue 16yr Irish Whiskey Gift 6/750mL 43%</t>
  </si>
  <si>
    <t>Knappogue 14yr in Tube Irish Whiskey 6/750mL 46%</t>
  </si>
  <si>
    <t>Knappogue Castle 12 Yr Cask Finish Series Marco De Bartoli Marsala Cask Irish Whiskey 6/750mL 46%</t>
  </si>
  <si>
    <t>Knappogue 12yo Barolo Irish Whiskey 6/750mL 46%</t>
  </si>
  <si>
    <t>Knappogue 12yr Irish Whiskey 6/750mL 46%</t>
  </si>
  <si>
    <t>Clontarf Classic 1014 Irish Whiskey 6/750mL 40%</t>
  </si>
  <si>
    <t>Plymouth Sloe Gin  6/750mL 26%</t>
  </si>
  <si>
    <t>Plymouth Navy Strength Gin 6/750mL 57%</t>
  </si>
  <si>
    <t>PLYMOUTH GIN 6/1L 41.2%</t>
  </si>
  <si>
    <t>POWERS GOLD ND IRISH WHISKEY 12/1L 43.2%</t>
  </si>
  <si>
    <t>Clontarf</t>
  </si>
  <si>
    <t>Plymouth</t>
  </si>
  <si>
    <t>OAX Original Arroqueño</t>
  </si>
  <si>
    <t>Oax Original Tepeztate</t>
  </si>
  <si>
    <t>OAX Original Tobala</t>
  </si>
  <si>
    <t>Avaline Red Wine 3 12/750mL NV 14.3%</t>
  </si>
  <si>
    <t>Bluecoat American Dry Gin NEW PACK 1L/6</t>
  </si>
  <si>
    <t>Canteen Ruby Red 6 packs 24/355mL 5% (TX)</t>
  </si>
  <si>
    <t>Canteen Pineapple 6 packs 24/355mL 5% (TX)</t>
  </si>
  <si>
    <t>Makku Passionfruit Rice Beer 4 Pk 24/350ml 6%</t>
  </si>
  <si>
    <t>Makku Original Rice Beer 4 Pk 24/350ml 6%</t>
  </si>
  <si>
    <t>Makku Mango Rice Beer 4 Pk 24/350ml 6%</t>
  </si>
  <si>
    <t>Makku Blueberry Rice Beer 4 Pk 24/350ml 6%</t>
  </si>
  <si>
    <t>Canteen Multi Pack Blossom Citrus &amp; Ruby 6pks 24/355mL 5%</t>
  </si>
  <si>
    <t>Fernet Branca Bitters with Glass VAP 6/750ml 39%</t>
  </si>
  <si>
    <t>Heaven's Door Redbreast 6/750ml 50%</t>
  </si>
  <si>
    <t>Ilegal Mezcal Joven VAP 6/750mL 40%</t>
  </si>
  <si>
    <t>Knappogue 12Yr Gift ASM Irish Whiskey 6/750mL 43%</t>
  </si>
  <si>
    <t>Powers Johns Lane Irish Whiskey 6/750mL 46%</t>
  </si>
  <si>
    <t>POWERS JOHNS LANE IRISH WHISKEY ND 6/750ml 46%</t>
  </si>
  <si>
    <t>POWERS THREE SWALLOW IRISH WHISKEY ND 6/750ml 43.2%</t>
  </si>
  <si>
    <t>Powers Three Swallow  Irish Whiskey 6/750ml 43.2%</t>
  </si>
  <si>
    <t>Plymouth Gin  6/750mL 41.2%</t>
  </si>
  <si>
    <t>Lobos 1707 Reposado NC GS1 6/750ml 40%</t>
  </si>
  <si>
    <t>Lobos 1707 Joven NC GS1 6/750ml 40%</t>
  </si>
  <si>
    <t>Lobos 1707 Extra Anejo NC GS1 6/750mL 40%</t>
  </si>
  <si>
    <t>FEW Spirits Bourbon Whiskey N 6/750ml 46.5%</t>
  </si>
  <si>
    <t>POWERS GOLD IRISH WHISKEY 12/750ml ND 43.2%</t>
  </si>
  <si>
    <t>Powers Gold Irish Whiskey 12/750ml 43.2%</t>
  </si>
  <si>
    <t>Clontarf Classic Irish Whiskey 6/1L 1014 40%</t>
  </si>
  <si>
    <t>Lunar Hard Seltzer Tamarind Rice Paddy 24/355mL 4.40%</t>
  </si>
  <si>
    <t>Lunar Hard Seltzer Pineapple Cake 24/355mL 4.60%</t>
  </si>
  <si>
    <t>Lunar Hard Seltzer Mango Chilli Salt 24/355mL 4.40%</t>
  </si>
  <si>
    <t>Periquita Original Tinto Regional Peninsula De Sebul 12/750ml 13% 2017</t>
  </si>
  <si>
    <t>Jose Maria Da Fonseca Domini 12/750ml 13.5% 2015</t>
  </si>
  <si>
    <t>Maison Marcel Ocean Bound 12/750mL 11.5%</t>
  </si>
  <si>
    <t>Maison Marcel French Velvet 12/750mL 14.5%</t>
  </si>
  <si>
    <t>Powers Gold Irish Whiskey 12/1L 43.2%</t>
  </si>
  <si>
    <t>Claffey's Frozen Cocktails Fire &amp; Ice 100mL/72 6%</t>
  </si>
  <si>
    <t>Clontarf Classic Irish Whiskey 6/1.75L 40%</t>
  </si>
  <si>
    <t>Lunar Hard Seltzer</t>
  </si>
  <si>
    <t>Powers</t>
  </si>
  <si>
    <t>Claffey's Frozen Cocktails</t>
  </si>
  <si>
    <t>Heavensake Sake Baby New 12/300mL 15.5%</t>
  </si>
  <si>
    <t>Virginia Distillery Company</t>
  </si>
  <si>
    <t>Yola Mezcal</t>
  </si>
  <si>
    <t>Shottys</t>
  </si>
  <si>
    <t>Faerie Fizz Seltzer 4 Packs 24/12oz 5%</t>
  </si>
  <si>
    <t>Seltzer Variety 12 Pack (Sun Sign, Faerie Fizz, Surfer Rosso) 24/12oz 5%</t>
  </si>
  <si>
    <t>Sun Sign Hot Tropic Seltzer 4 Pack 24/12oz 5%</t>
  </si>
  <si>
    <t>Surfer Rosso Seltzer 4 Packs 24/12oz 5%</t>
  </si>
  <si>
    <t>Virgil Kaine Chef Series Ginger Infused Bourbon 6/750mL 40%</t>
  </si>
  <si>
    <t>Bluecoat Elderflower Infused Gin NEW PACK 750ml/6</t>
  </si>
  <si>
    <t>AMASS California Vodka 750ml/6 40%</t>
  </si>
  <si>
    <t>AMASS Los Angeles Gin 6/750ml 45%</t>
  </si>
  <si>
    <t>Courage &amp; Conviction | Cuvee Single Cask | 6/750mL [Cask Strength]</t>
  </si>
  <si>
    <t>2000002280 [ZAM] Lolea NÂº1 Red 250mL/6x4 7%</t>
  </si>
  <si>
    <t>Mezcal Artesanal Lejana y Sola 6/750mL 42%</t>
  </si>
  <si>
    <t>PaQui Anejo Tequila 6/750ml 40%</t>
  </si>
  <si>
    <t>PaQui Reposado Tequila 6/750ml 40%</t>
  </si>
  <si>
    <t>PaQui Silvera Tequila 6/750ml 40%</t>
  </si>
  <si>
    <t>Dead Man's Fingers Coffee Rum 6/750ml 43%</t>
  </si>
  <si>
    <t>Dead Man's Fingers Pineapple Rum 6/750ml 43%</t>
  </si>
  <si>
    <t>Dead Man's Fingers Spiced Rum 6/750ml 43%</t>
  </si>
  <si>
    <t>JJ Whitley Artisanal Russian Vodka 6/750mL 40%</t>
  </si>
  <si>
    <t>JJ Whitley Raspberry Russian Vodka 6/750mL 40%</t>
  </si>
  <si>
    <t>Yola Mezcal 6/750mL 45%</t>
  </si>
  <si>
    <t>POINT Shottys Wine Based Bubbly Flavor Shots 144/50mL 12.5%</t>
  </si>
  <si>
    <t>POINT Shottys Wine Based Gelatin Shots Blue Raspberry 64/50ml 12.5%</t>
  </si>
  <si>
    <t>POINT Shottys Wine Based Gelatin Shots Grape 64x50ml 12.5%</t>
  </si>
  <si>
    <t>POINT Shottys Wine Based Gelatin Shots Strawberry 64x50ml 12.5%</t>
  </si>
  <si>
    <t>POINT Shottys Wine Based Gelatin Shots Watermelon 64x50ml 12.5%</t>
  </si>
  <si>
    <t>POINT Variety Pack 24x50ml OTSOW 12.5%</t>
  </si>
  <si>
    <t>Shottys Blue Raspberry &amp; Strawberry Combo OTSOW 8PK 8/400mL 12.5%</t>
  </si>
  <si>
    <t>Shottys Coconut Breeze OTSOW 64/50mL 12.5%</t>
  </si>
  <si>
    <t>Shottys Peach Mango OTSOW 64/50mL 12.5%</t>
  </si>
  <si>
    <t>Shottys Strawberry Lemonade &amp; Peach Mango Combo OTSOW 8 PK 8/400mL 12.5%</t>
  </si>
  <si>
    <t>Shottys Strawberry Lemonade OTSOW 64/50mL 12.5%</t>
  </si>
  <si>
    <t>Shottys Watermelon &amp; Grape Combo OTSOW 8PK 8/400mL 12.5%</t>
  </si>
  <si>
    <t>POINT Variety Pack 24x50ml Vodka 12.5%</t>
  </si>
  <si>
    <t>POINT Shottys Watermelon 8 pack Vodka 64/50ml 12.5%</t>
  </si>
  <si>
    <t>POINT Shottys 8 packs Vodka 64x50ml Cups 12.5% Strawberry</t>
  </si>
  <si>
    <t>POINT Shottys 8 packs Vodka 64x50ml Cups 12.5% Blue Raspberry</t>
  </si>
  <si>
    <t>POINT Shottys 8 packs Vodka 64x50ml Cups 12.5% Grape</t>
  </si>
  <si>
    <t>Tequila Ambhar Anejo UU 6/750mL 40%</t>
  </si>
  <si>
    <t>Tequila Ambhar Plata UU 6/750mL 40%</t>
  </si>
  <si>
    <t>Tequila Ambhar Reposado UU 6/750mL 40%</t>
  </si>
  <si>
    <t>VHW | Cider Cask | 6/750mL 46%</t>
  </si>
  <si>
    <t>VHW | Port Cask | 6/750mL 46%</t>
  </si>
  <si>
    <t>VHW | Sherry Cask | 6/750mL 46% [Cask Selections Btl Strength]</t>
  </si>
  <si>
    <t>Guibert Gassa Blanc 12/1000ML 12%</t>
  </si>
  <si>
    <t>Guibert Gassa Pet Nat 12/750ML 12%</t>
  </si>
  <si>
    <t>Guibert Gassa ROSE 12/1000ML 12%</t>
  </si>
  <si>
    <t>Guibert Gassa Rouge 12/1000ML 13.5%</t>
  </si>
  <si>
    <t>Spritzer White Weingut Johann Mullner</t>
  </si>
  <si>
    <t>Aczu Gin 6/750mL</t>
  </si>
  <si>
    <t>Kensei Yu Single Grain Whisky 750ml/6 42%</t>
  </si>
  <si>
    <t>Single Malt Whisky Bourbon Barrel 6/750mL 46%</t>
  </si>
  <si>
    <t>Single Malt Whisky Sherry Barrel 6/750mL 46%</t>
  </si>
  <si>
    <t>Dixie Vodka New Label 6/1750ml 40%</t>
  </si>
  <si>
    <t>Heaven Sake Junmai Ginjo New Label 6/720mL 15%</t>
  </si>
  <si>
    <t>Heavensake Junmai12 New Label 6/720mL 12.5%</t>
  </si>
  <si>
    <t>Heavensake Junmai Daiginjo New Label 6/720mL 16%</t>
  </si>
  <si>
    <t>Three Chord Amplify Rye Whiskey 6/750mL 49%</t>
  </si>
  <si>
    <t>Three Chord Blended Bourbon Whiskey 6/750mL 40.5%</t>
  </si>
  <si>
    <t>Three Chord Bourbon Single Barrel Selection 6/750ml 55%</t>
  </si>
  <si>
    <t>Three Chord Straight Bourbon Whiskey 6/750mL 49.5%</t>
  </si>
  <si>
    <t>Three Chord Tennessee Straight Whiskey 6/750mL 42.5%</t>
  </si>
  <si>
    <t>Three Chord Twelve Bar Reserve 6/750mL 53.5%</t>
  </si>
  <si>
    <t>Three Chord Whiskey Drummer 6/750mL 59%</t>
  </si>
  <si>
    <t>Redneck Riviera VAP Pack w/ Two Mason Jars 750ml/6 40%</t>
  </si>
  <si>
    <t>Three Chord Tennessee Straight Whiskey 6/1L 42.5%</t>
  </si>
  <si>
    <t>Ambhar</t>
  </si>
  <si>
    <t>PaQui</t>
  </si>
  <si>
    <t>Kensei</t>
  </si>
  <si>
    <t>Aczu</t>
  </si>
  <si>
    <t>Heaven Sake</t>
  </si>
  <si>
    <t>WESAKE</t>
  </si>
  <si>
    <t>La Fete du Rose</t>
  </si>
  <si>
    <t>GIFFARD</t>
  </si>
  <si>
    <t>Bertha's Revenge Irish Milk Gin</t>
  </si>
  <si>
    <t>Bleu Royal</t>
  </si>
  <si>
    <t>BLUE MARBLE</t>
  </si>
  <si>
    <t>SAGOORA</t>
  </si>
  <si>
    <t>Antica Formula</t>
  </si>
  <si>
    <t>Stravecchio Branca</t>
  </si>
  <si>
    <t>Naughty French</t>
  </si>
  <si>
    <t>Brooklyn Gin</t>
  </si>
  <si>
    <t>Tequila Calle 23</t>
  </si>
  <si>
    <t>Ten to One</t>
  </si>
  <si>
    <t>CINCORO</t>
  </si>
  <si>
    <t>Just LeDoux It</t>
  </si>
  <si>
    <t>COCKTAIL SQUAD</t>
  </si>
  <si>
    <t>Quinn Rose</t>
  </si>
  <si>
    <t>DRAKE'S</t>
  </si>
  <si>
    <t>Wodka</t>
  </si>
  <si>
    <t>Dahlia Tequila</t>
  </si>
  <si>
    <t>Roots Kanela</t>
  </si>
  <si>
    <t>Roots Rakomelo</t>
  </si>
  <si>
    <t>Chicken Cock</t>
  </si>
  <si>
    <t>High Goal</t>
  </si>
  <si>
    <t>Virgil Kaine</t>
  </si>
  <si>
    <t>Askur45</t>
  </si>
  <si>
    <t>Helix</t>
  </si>
  <si>
    <t>High Coast Whisky</t>
  </si>
  <si>
    <t>Kamiki Japanese Whisky</t>
  </si>
  <si>
    <t>Kansas Clean Distilled</t>
  </si>
  <si>
    <t>Makku</t>
  </si>
  <si>
    <t>Chateau de St. Aubin</t>
  </si>
  <si>
    <t>Kleos</t>
  </si>
  <si>
    <t>Pink</t>
  </si>
  <si>
    <t>Santo Tequila</t>
  </si>
  <si>
    <t>Domini</t>
  </si>
  <si>
    <t>Madre Mezcal</t>
  </si>
  <si>
    <t>Green Hat Gin</t>
  </si>
  <si>
    <t>Rossville Union</t>
  </si>
  <si>
    <t>Remus Volstead Reserve</t>
  </si>
  <si>
    <t>Organic Spritz</t>
  </si>
  <si>
    <t>OAX Original</t>
  </si>
  <si>
    <t>ON THE ROCKS</t>
  </si>
  <si>
    <t>Red Eye Louie's</t>
  </si>
  <si>
    <t>HEERING CHERRY</t>
  </si>
  <si>
    <t>Salcombe Gin</t>
  </si>
  <si>
    <t>Bluecoat Barrel Finshed Gin</t>
  </si>
  <si>
    <t>Ocho</t>
  </si>
  <si>
    <t>Widow Jane 10 Year</t>
  </si>
  <si>
    <t>Widow Jane Lucky Thirteen</t>
  </si>
  <si>
    <t>Widow Jane Oak and Applewood</t>
  </si>
  <si>
    <t>Widow Jane Rye Mash Oak Aged</t>
  </si>
  <si>
    <t>Kopeh Hard Brew</t>
  </si>
  <si>
    <t>Claffeyâ€™s Seltzers</t>
  </si>
  <si>
    <t>BERTAID BELIEU</t>
  </si>
  <si>
    <t>Bounty</t>
  </si>
  <si>
    <t>Crafthouse</t>
  </si>
  <si>
    <t>Espero</t>
  </si>
  <si>
    <t>Bertrand Senecourt Beau Joie</t>
  </si>
  <si>
    <t>Bertrand Senecourt</t>
  </si>
  <si>
    <t>Tromba</t>
  </si>
  <si>
    <t>Trumpeter</t>
  </si>
  <si>
    <t>Vievite</t>
  </si>
  <si>
    <t>Prohibition Pops</t>
  </si>
  <si>
    <t>Cask Selection Coffee Cask Finished</t>
  </si>
  <si>
    <t>Courage &amp; Conviction</t>
  </si>
  <si>
    <t>Virginia Highland</t>
  </si>
  <si>
    <t>Dalmore</t>
  </si>
  <si>
    <t>Martin Miller's - Historical</t>
  </si>
  <si>
    <t>Martin Miller's Gin</t>
  </si>
  <si>
    <t>Knappogue Castle</t>
  </si>
  <si>
    <t>MAS DE DAUMAS GASSAC</t>
  </si>
  <si>
    <t>Spritzer Can</t>
  </si>
  <si>
    <t>Lejana Y Sola</t>
  </si>
  <si>
    <t>Dead Man's Fingers</t>
  </si>
  <si>
    <t>JJ Whitley</t>
  </si>
  <si>
    <t>Omar</t>
  </si>
  <si>
    <t>Three Chord</t>
  </si>
  <si>
    <t>Licor 44</t>
  </si>
  <si>
    <t>Licor 45</t>
  </si>
  <si>
    <t>Licor 46</t>
  </si>
  <si>
    <t>Onda Sparkling Tequila Grapefruit 24/355mL 5% 24 loose</t>
  </si>
  <si>
    <t>Onda Sparkling Tequila Grapefruit 24/355mL 5% 4 pack</t>
  </si>
  <si>
    <t>Onda Sparkling Tequila Lime 24/355mL 5% 24 loose</t>
  </si>
  <si>
    <t>Onda Sparkling Tequila Lime 24/355mL 5% 4 pack</t>
  </si>
  <si>
    <t>Waterloo</t>
  </si>
  <si>
    <t>Canteen Spirits</t>
  </si>
  <si>
    <t>Scorpion Mezcal Tobala Silver 4/750ml.</t>
  </si>
  <si>
    <t>Scorpion Silver Mezcal Scorpion Silver 12/750ml</t>
  </si>
  <si>
    <t>Rockeys</t>
  </si>
  <si>
    <t>AMASS Los Angeles Gin New BTL 750mL/6 45%</t>
  </si>
  <si>
    <t>Minke Vodka 6/700mL 40%</t>
  </si>
  <si>
    <t>Minke Vodka</t>
  </si>
  <si>
    <t>Minke Vodka Miniature 24/50ml 40%</t>
  </si>
  <si>
    <t>Drake's Organic Boxtails Margarita 12% 1.75 L/6</t>
  </si>
  <si>
    <t>Four Pillars Bloody Shiraz Flavored Gin 6/750mL 37.8%</t>
  </si>
  <si>
    <t>Four Pillars Bloody Shiraz Gin 12/750mL 37.8%</t>
  </si>
  <si>
    <t>Four Pillars Navy Strength Gin 12/750mL 58.8%</t>
  </si>
  <si>
    <t>Four Pillars Navy Strength Gin 6/750mL 58.8%</t>
  </si>
  <si>
    <t>Four Pillars Olive Leaf Gin 6/750mL</t>
  </si>
  <si>
    <t>OLIVE LEAF GIN</t>
  </si>
  <si>
    <t>Four Pillars Rare Dry Gin 12/750mL 41.8%</t>
  </si>
  <si>
    <t>Four Pillars Rare Dry Gin 6/750mL 41.8%</t>
  </si>
  <si>
    <t>JJW Whitley Gold Artisanal Russian Vodka 6/750ml 40%</t>
  </si>
  <si>
    <t>Westward American Single Malt Whiskey Single Barrel 6/750 50%</t>
  </si>
  <si>
    <t>Westward American Single Malt Whiskey Single Barrel 6/750 62.5%</t>
  </si>
  <si>
    <t>Makku Strawberry Rice Beer 24/355ml 6%</t>
  </si>
  <si>
    <t>Makku Lychee Rice Beer 24/355ml 6%</t>
  </si>
  <si>
    <t>Rockeys Liqueur 6/750mL 12%</t>
  </si>
  <si>
    <t>Mezcal Vago NP Ensamble by Emigdio Jarquin 6/750ml</t>
  </si>
  <si>
    <t>Mezcal Vago NP Espadin by Emigdio Jarquin 6/750ml</t>
  </si>
  <si>
    <t>Mezcal Vago NP Espadin by Joel Barriga 6/750ml</t>
  </si>
  <si>
    <t>Mezcal Vago NP Madrecuishe by Emigdio Jarquin 6/750ml</t>
  </si>
  <si>
    <t>Mezcal Vago NP Tepeztate by Emigdio Jarquin 6/750ml</t>
  </si>
  <si>
    <t>Mezcal Vago NP Tepeztate by Hijos de Aquilino Garcia 6/750ml</t>
  </si>
  <si>
    <t>Mezcal Vago NP Mexican by Hijos de Aquilino 6/750ml</t>
  </si>
  <si>
    <t>Mezcal Vago NP Tobala by Emigdio Jarquin 6/750ml</t>
  </si>
  <si>
    <t>Mezcal Vago NP Tobala en Barro Tio Rey 6/750ml</t>
  </si>
  <si>
    <t>Mezcal Vago NP Cuishe by Emigdio Jarquin 6/750ml</t>
  </si>
  <si>
    <t>Cool Cat Berry Wine Spiritzer 24/355mL 6.9%</t>
  </si>
  <si>
    <t>Cool Cat Grapefruit Wine Spritzer 24/355mL 6.9%</t>
  </si>
  <si>
    <t>2000002096 [ZAM] Ramon Bilbao Albarino 750mL/12 12.5% 2020</t>
  </si>
  <si>
    <t>Amass</t>
  </si>
  <si>
    <t>Four Pillars</t>
  </si>
  <si>
    <t>Drake's Organic</t>
  </si>
  <si>
    <t>Olive Leaf</t>
  </si>
  <si>
    <t>Westward American</t>
  </si>
  <si>
    <t>JJW Whitley</t>
  </si>
  <si>
    <t>Borghetti Borghettini Espresso Liqueur 24/200mL  25% New Label</t>
  </si>
  <si>
    <t>Codigo 1530 Tequila Extra Anejo 1/750mL 13 Years 40%</t>
  </si>
  <si>
    <t>Codigo 1530 Mezcal Artesanal Joven 6/750mL 42.2%</t>
  </si>
  <si>
    <t>Codigo 1530 Mezcal Ancestral Joven 3/750mL 43.1%</t>
  </si>
  <si>
    <t>La Adelita Anejo Tequila 6/750ml 40%</t>
  </si>
  <si>
    <t>La Adelita Black Anejo Cristalino 6/750ml 40%</t>
  </si>
  <si>
    <t>La Adelita Blanco Tequila 6/750ml 40%</t>
  </si>
  <si>
    <t>La Adelita Extra Anejo 6/750ml 40%</t>
  </si>
  <si>
    <t>La Adelita Reposado Tequila 6/750ml 40%</t>
  </si>
  <si>
    <t>Mr Black Cold Brew Coffee Liqueur 2021 VAP w/Mug 6/750ml 25%</t>
  </si>
  <si>
    <t>2000002031 [ZAM] Licor 43 Horchata Liqueur 750mL/12 16%</t>
  </si>
  <si>
    <t>2000002135 [ZAM] Licor 43 Horchata Liqueur 375mL/12 16%</t>
  </si>
  <si>
    <t>La Adelita</t>
  </si>
  <si>
    <t>Mr Black Cold Brew</t>
  </si>
  <si>
    <t>Mezcal Vago NP Ensamble en Barro by Tio Rey 6/750ml</t>
  </si>
  <si>
    <t>Avaline White Wine 1 12/750mL NV 11.6%</t>
  </si>
  <si>
    <t>Cincoro Extra Anejo Sample Pack 80/100mL 40%</t>
  </si>
  <si>
    <t>Yave Reposado Tequila 6/750mL 40%</t>
  </si>
  <si>
    <t>Kelt Sauternes Barrel Finish 6/750ml 46%</t>
  </si>
  <si>
    <t>Lobos 1707 Extra Anejo Necktie 6/750mL 40%</t>
  </si>
  <si>
    <t>Lobos 1707 Joven Necktie 6/750ml 40%</t>
  </si>
  <si>
    <t>Lobos 1707 Reposado Necktie 6/750ml 40%</t>
  </si>
  <si>
    <t>NEW Crafthouse Cocktails Spicy Margarita 24/200mL 14%</t>
  </si>
  <si>
    <t>Cincoro</t>
  </si>
  <si>
    <t>Lobos 1708</t>
  </si>
  <si>
    <t>Lobos 1709</t>
  </si>
  <si>
    <t>Lobos 1710</t>
  </si>
  <si>
    <t>Crafthouse Cocktails</t>
  </si>
  <si>
    <t>AMASS Los Angeles Gin 12/375ml 45%</t>
  </si>
  <si>
    <t>AMASS California Vodka 12/375mL 40%</t>
  </si>
  <si>
    <t>AMASS Copenhagen Vodka 375ml/12 40%</t>
  </si>
  <si>
    <t>Courage &amp; Conviction | Bourbon Single Cask | 6/750mL [Cask Strength]</t>
  </si>
  <si>
    <t>Courage &amp; Conviction | Fino Sherry Single Cask | 6/750mL [Cask Strength]</t>
  </si>
  <si>
    <t>Courage &amp; Conviction | Olo Sherry Single Cask | 6/750mL [Cask Strength]</t>
  </si>
  <si>
    <t>Courage &amp; Conviction | PX Sherry Single Cask | 6/750mL [Cask Strength]</t>
  </si>
  <si>
    <t>Alambre</t>
  </si>
  <si>
    <t>AMASS Impeachment 6/750mL 40%</t>
  </si>
  <si>
    <t>Three Chord Canterbury Barrel Toast 1 6/750ml 57.70%</t>
  </si>
  <si>
    <t>Black Infusions Dark Cherry Vodka 6/750mL 30%</t>
  </si>
  <si>
    <t>Codigo 1530 Tequila George Strait Double Barrel Rosa &amp; Reposado 6/750mL 40%</t>
  </si>
  <si>
    <t>Dead Man's Fingers Pineapple Rum 6/750ml 43% NF</t>
  </si>
  <si>
    <t>Lobos 1707 Mezcal Necktie 6/750ml 42%</t>
  </si>
  <si>
    <t>Makrut Lime Hard Seltzer 24/355mL 4.8%</t>
  </si>
  <si>
    <t>Lunar Hard Seltzer White Peach Oolong 24/355mL 4.20%</t>
  </si>
  <si>
    <t>Onda Tequila Seltzer Mango 24/355mL 5%</t>
  </si>
  <si>
    <t>Onda Tequila Seltzer Paradise Collection Variety Pack 24/355mL 5% (3/8pks)</t>
  </si>
  <si>
    <t>Onda Tequila Seltzer Passion Fruit 24/355mL 5%</t>
  </si>
  <si>
    <t>Onda Tequila Seltzer Pineapple 24/355mL 5%</t>
  </si>
  <si>
    <t>Onda Tequila Seltzer Strawberry 24/355mL 5%</t>
  </si>
  <si>
    <t>Canteen Cosmo 4pks 24/355mL 5.5%</t>
  </si>
  <si>
    <t>Canteen Austin Mule 4pks 24/355mL 5.5%</t>
  </si>
  <si>
    <t>Tequila Ocho Anejo 2020 Cerro Grande 6/750ml</t>
  </si>
  <si>
    <t>Tequila Ocho Reposado 2021 El Pastizal 6/750ml</t>
  </si>
  <si>
    <t>Widow Jane Lucky 13 Small Batch Bourbon 6/750ml</t>
  </si>
  <si>
    <t>Widow Jane Decadence Bourbon New 6/750ml 45.5%</t>
  </si>
  <si>
    <t>Black Infusion</t>
  </si>
  <si>
    <t>Onda</t>
  </si>
  <si>
    <t>CHAMUCOS Tequila Variety Pack UU 6/750 ML 40%</t>
  </si>
  <si>
    <t>POWERS GOLD IRISH WHISKEY 12/750ml 40%</t>
  </si>
  <si>
    <t>Powers Johns Lane  Irish Whiskey 192/50mL 46%</t>
  </si>
  <si>
    <t>The Dalmore Highland Single Malt Scotch Aged 30 Years 700mL 42.8%</t>
  </si>
  <si>
    <t>Chamucos</t>
  </si>
  <si>
    <t>The Dalmore</t>
  </si>
  <si>
    <t>-</t>
  </si>
  <si>
    <t>Voyage by Alfred GIRAUD French Malt Whisky 3/750mL 48%</t>
  </si>
  <si>
    <t>Golden Barley 40 12/750ml 40%</t>
  </si>
  <si>
    <t>Golden Barley 17 12/375ml 17%</t>
  </si>
  <si>
    <t>Miami Cocktail Limonata Spritz 24/250</t>
  </si>
  <si>
    <t>Widow Jane The Vaults 2021 Release 6/750ml</t>
  </si>
  <si>
    <t>Widow Jane Custom Series Bourbon 6/750ml</t>
  </si>
  <si>
    <t>Dalmore Constellation Cask 1093 1979 1/750mL 58.9%</t>
  </si>
  <si>
    <t>Codigo</t>
  </si>
  <si>
    <t>Golden Barley</t>
  </si>
  <si>
    <t>Miami Cocktail Limonata</t>
  </si>
  <si>
    <t>CHAMUCOS Tequila Extra Anejo UU 3/750 ML 44.4%</t>
  </si>
  <si>
    <t>CHAMUCOS Tequila Diablo Blanco UU 3/750 ML 55%</t>
  </si>
  <si>
    <t>CHAMUCOS Tequila Reposado UU 6/750 ML 40%</t>
  </si>
  <si>
    <t>CHAMUCOS Tequila Blanco UU 6/750 ML 40%</t>
  </si>
  <si>
    <t>CHAMUCOS Tequila Anejo UU 6/750 ML 40%</t>
  </si>
  <si>
    <t>Mezcal Vago NP Elote by Hijos de Aquilino 2/750ml</t>
  </si>
  <si>
    <t>Cincoro Anejo Tequila 12/1.75L 40%</t>
  </si>
  <si>
    <t>Bertina Elderflower 12/750mL 20%</t>
  </si>
  <si>
    <t>Elvis Straight Tennessee Whiskey 750mL/12</t>
  </si>
  <si>
    <t>Elvis Straight Rye Whiskey 750mL/12</t>
  </si>
  <si>
    <t>Powers Three Swallow  Irish Whiskey 12/750ml 43.2%</t>
  </si>
  <si>
    <t>Shottys Coconut Breeze / Tropical Combo 8PK OTSOW 64/50mL 12.5%</t>
  </si>
  <si>
    <t>BUSA Carpano Bianco Vermouth 6/1L 14.9% New Label</t>
  </si>
  <si>
    <t>BUSA Carpano Classico Rosso Vermouth 6/1L 16% New Label</t>
  </si>
  <si>
    <t>BUSA Carpano Dry Vermouth 6/1L 18% New Label</t>
  </si>
  <si>
    <t>Shottys Tropical OTSOW 8PK 64/50mL 12.5%</t>
  </si>
  <si>
    <t>Bertina</t>
  </si>
  <si>
    <t>Elvis</t>
  </si>
  <si>
    <t>Powers Three</t>
  </si>
  <si>
    <t>Los Tres Pacos 2020 12/750ml 14.5%</t>
  </si>
  <si>
    <t>Casa de Cambres Reserva Tinto Douro 2016 12/750ml 13.5%</t>
  </si>
  <si>
    <t>Quinta do Portal Mural Reserva Douro 2019 12/750mL 14%</t>
  </si>
  <si>
    <t>Quinta do Portal Colheita Tinto Douro 2018 12/750mL 14%</t>
  </si>
  <si>
    <t>Portal 29 Grapes Ruby Reserve Porto NV 6/750mL 20%</t>
  </si>
  <si>
    <t>Portal 6 Barrels Tawny Reserve Porto NV 6/750mL 20%</t>
  </si>
  <si>
    <t>Portal 10 Year Old Aged Tawny Porto NV 6/750mL 20%</t>
  </si>
  <si>
    <t>Portal 20 Year Old Aged Tawny Porto NV 6/750mL 20%</t>
  </si>
  <si>
    <t>Casa da Passarella Colheita Tinto Dao 2018 12/750mL 13.50%</t>
  </si>
  <si>
    <t>Maior de Mendoza Fulget Albarino Rias Baixas 2018 12/750ml 12.5%</t>
  </si>
  <si>
    <t>Potrero Malbec Uco Valley 2019 12/750ml 14.5%</t>
  </si>
  <si>
    <t>Potrero Chardonnay Uco Valley 2019 12/750ml 13%</t>
  </si>
  <si>
    <t>Gran Potrero Malbec Uco Valley 2016 12/750ml 14.5%</t>
  </si>
  <si>
    <t>Maison Marcel Sparkling Rose 20 12/750mL 12%</t>
  </si>
  <si>
    <t>Los Tres Pacos</t>
  </si>
  <si>
    <t>Potrero</t>
  </si>
  <si>
    <t>Casa da Passarella</t>
  </si>
  <si>
    <t>Maior de Mendoza</t>
  </si>
  <si>
    <t>Quinta do Portal</t>
  </si>
  <si>
    <t>Portal</t>
  </si>
  <si>
    <t>Gacha</t>
  </si>
  <si>
    <t>Gran Potrero</t>
  </si>
  <si>
    <t>El Tequileno Platinum 12/375mL 40%</t>
  </si>
  <si>
    <t>El Tequileno Platinum/Reposado GR Gift 2x375mL 40%</t>
  </si>
  <si>
    <t>El Tequileno Reposado Gran Reserva 12/375mL 40%</t>
  </si>
  <si>
    <t>El Tequileno Anejo Gran Reserva 6/750mL 40%</t>
  </si>
  <si>
    <t>El Tequileno Cristalino 6/750ml 40%</t>
  </si>
  <si>
    <t>El Tequileno Platino 6/750mL 40%</t>
  </si>
  <si>
    <t>El Tequileno Reposado Gran Reserva 6/750mL 40%</t>
  </si>
  <si>
    <t>El Tequileno Reposado Rare 6/750mL 40%</t>
  </si>
  <si>
    <t>Tequila Ocho Plata 2021 El Tigre 6/750ml</t>
  </si>
  <si>
    <t>Lejana y Sola Mezcal Espadin Arroqueno 6/750ml 42%</t>
  </si>
  <si>
    <t>El Tequileno Blanco 12/750mL 40%</t>
  </si>
  <si>
    <t>El Tequileno Reposado Tequila 12/750mL</t>
  </si>
  <si>
    <t>El Tequileno Blanco 1000ml/6</t>
  </si>
  <si>
    <t>Lunar Hard Seltzer Variety 8 Pack  Yuzu, Lychee, Plum, Passion Fruit 24/355mL 4.7%</t>
  </si>
  <si>
    <t>Lunar Hard Seltzer Passion Fruit 24/355mL 4.4%</t>
  </si>
  <si>
    <t>SOKU Tangerine 24/355ml 6%</t>
  </si>
  <si>
    <t>SOKU Strawberry 24/355ml 6%</t>
  </si>
  <si>
    <t>SOKU Pineapple 24/355ml 6%</t>
  </si>
  <si>
    <t>Lunar</t>
  </si>
  <si>
    <t>SOKU</t>
  </si>
  <si>
    <t>Three Chord Bourbon Single Barrel Selection Green Farms 2 6/750ml 59.56%</t>
  </si>
  <si>
    <t>Three Chord Bourbon Single Barrel Selection Green Farms 1 6/750ml 59.6%</t>
  </si>
  <si>
    <t>Tequila Fortaleza Reposado 2021 Winter Blend 6/750mL 46.3%</t>
  </si>
  <si>
    <t>Tequila Ocho Plata La Ladera 2021 750ml/6</t>
  </si>
  <si>
    <t>CR Small Batch JD1 / Coffey Bourbon 2006 (14 Yr) 6/750 mL 51%</t>
  </si>
  <si>
    <t>CR Single Barrel JD1 1999 Total Wine #107 6/750mL 67.7%</t>
  </si>
  <si>
    <t>Clonakilty Whiskey Single Malt Chateau La Cardonne Cask Finish 6/750mL 46%</t>
  </si>
  <si>
    <t>Neft Vodka Black 12/750mL 40%</t>
  </si>
  <si>
    <t>Neft Vodka Black 12/750ml New Label</t>
  </si>
  <si>
    <t>Neft Vodka Black White Mix 12/750mL 40%</t>
  </si>
  <si>
    <t>Neft Vodka Black White Mix New Label 12/750ml  40%</t>
  </si>
  <si>
    <t>Neft Vodka Pride 12/750mL 40%</t>
  </si>
  <si>
    <t>Neft Vodka White 12/750mL 40%</t>
  </si>
  <si>
    <t>Neft Vodka White 12/750ml New Label</t>
  </si>
  <si>
    <t>Neft</t>
  </si>
  <si>
    <t>Chairmans Reserve</t>
  </si>
  <si>
    <t>Fortaleza</t>
  </si>
  <si>
    <t>Clement Rhum Blanc 1L 40%</t>
  </si>
  <si>
    <t>Neft Vodka Black 12/1000mL 40%</t>
  </si>
  <si>
    <t>Neft Vodka Black 12/1000ml New Label</t>
  </si>
  <si>
    <t>Neft Vodka White 12/1000mL 40%</t>
  </si>
  <si>
    <t>Neft Vodka White 12/1000ml New Label</t>
  </si>
  <si>
    <t>Cincoro Blanco Tequila 4/1.75L 40%</t>
  </si>
  <si>
    <t>Shottys Candy Cane 64/50mL 12.5%</t>
  </si>
  <si>
    <t>Shottys Hot Cinnamon VODKA 64/50mL 12.5%</t>
  </si>
  <si>
    <t>Shottys Pumpkin Pie VODKA 64/50mL 12.5%</t>
  </si>
  <si>
    <t>Shottys Seasonal Fall and Winter 24 PK 2021 VODKA 64/50mL 12.5%</t>
  </si>
  <si>
    <t>Shottys Spiced Candy Apple VODKA 64/50mL 12.5%</t>
  </si>
  <si>
    <t>Neft Vodka Black 50/100mL 40%</t>
  </si>
  <si>
    <t>Neft Vodka White 50/100mL 40%</t>
  </si>
  <si>
    <t>Cumbe</t>
  </si>
  <si>
    <t>Claffey's Margarita Cocktails Watermelon 296mL/24 6%</t>
  </si>
  <si>
    <t>Claffey's Margarita Cocktails Variety Box, Lime Time, Watermelon, Modern Mango 296mL/24 6%</t>
  </si>
  <si>
    <t>Claffey's Margarita Cocktails Lime Time 296mL/24 6%</t>
  </si>
  <si>
    <t>Claffey's Margarita Cocktails Modern Mango 296mL/24 6%</t>
  </si>
  <si>
    <t>Corner Creek Small Batch Kentucky Straight Bourbon Whiskey 6/750mL 45%</t>
  </si>
  <si>
    <t>Neft Vodka Holiday 12/1000mL 40%</t>
  </si>
  <si>
    <t>Claffeys</t>
  </si>
  <si>
    <t>Yellow Genepi 6/750mL 24%</t>
  </si>
  <si>
    <t>Yellow Genepi 12/750mL 24%</t>
  </si>
  <si>
    <t>Red Aperitivo 6/750mL 24%</t>
  </si>
  <si>
    <t>Red Aperitivo 12/750mL 24%</t>
  </si>
  <si>
    <t>Red Aperitivo 12/375mL 24%</t>
  </si>
  <si>
    <t>Marseille Blend Amaro 12/375mL 36%</t>
  </si>
  <si>
    <t>Marseille Amaro 12/750ml</t>
  </si>
  <si>
    <t>Brown Coffee Liquor 12/375mL 24%</t>
  </si>
  <si>
    <t>Blue Gin 6/750mL 43%</t>
  </si>
  <si>
    <t>Blue Gin 12/750mL 43%</t>
  </si>
  <si>
    <t>Blue Gin 12/375mL 43%</t>
  </si>
  <si>
    <t>Black Liquor 12/375mL 24%</t>
  </si>
  <si>
    <t>Amaro TWO 12/375mL 32%</t>
  </si>
  <si>
    <t>Wolves in Collaboration with Willett Family Estate 6/750ml 51.5%</t>
  </si>
  <si>
    <t>2021 Bootleg Series Vol 3. 13 Year Kentucky Straight Bourbon 1/750mL 60.6%</t>
  </si>
  <si>
    <t>Yellow</t>
  </si>
  <si>
    <t>Red</t>
  </si>
  <si>
    <t>Marseille</t>
  </si>
  <si>
    <t>Brown</t>
  </si>
  <si>
    <t>Blue</t>
  </si>
  <si>
    <t>Black</t>
  </si>
  <si>
    <t>Amaro</t>
  </si>
  <si>
    <t>Wolves</t>
  </si>
  <si>
    <t>2021 Bootleg</t>
  </si>
  <si>
    <t>Heaven's Door Straight Rye Whiskey 6/750mL 46%</t>
  </si>
  <si>
    <t>Heaven's Door Trilogy Collection Whiskey 18/200mL 47%</t>
  </si>
  <si>
    <t>Stolen Overproof Rum 12/375mL 61.5%</t>
  </si>
  <si>
    <t>Stolen X Rock &amp; Rye Whiskey 6/1000mL 35%</t>
  </si>
  <si>
    <t>Stolen X Rock &amp; Rye Whiskey 24/100mL 35%</t>
  </si>
  <si>
    <t>Stolen X Rock &amp; Rye Whiskey 6/750mL 35%</t>
  </si>
  <si>
    <t>Stolen X Rock &amp; Rye Whiskey 24/100mL 40%</t>
  </si>
  <si>
    <t>Stolen X Rock &amp; Rye Whiskey 6/750mL 40%</t>
  </si>
  <si>
    <t>Heavens Door</t>
  </si>
  <si>
    <t>The Dalmore Highland Single Malt Scotch Aged 30 Years Box 700mL 42.8%</t>
  </si>
  <si>
    <t>Bakesale Chocolate Chip Cookie Liqueur 120/50mL 40%</t>
  </si>
  <si>
    <t>Bakesale Cookie Boxes 12/50mL 40%</t>
  </si>
  <si>
    <t>Bakesale Chocolate Chip Cookie Liqueur 12/750mL 40%</t>
  </si>
  <si>
    <t>Kaiyo Whisky The Rubi (1st Edition) 6/750mL 46%</t>
  </si>
  <si>
    <t>Kaiyo Whisky The Kuri (Ariake Wood Collection) 6/750mL 46%</t>
  </si>
  <si>
    <t>Three Chord Bourbon Cream 6/750ml 16.5%</t>
  </si>
  <si>
    <t>Bakesale Chocolate</t>
  </si>
  <si>
    <t>Bakesale Cookie</t>
  </si>
  <si>
    <t>Uncle Nearest NG 1856 Premium Aged Whiskey 6/750mL 50%</t>
  </si>
  <si>
    <t>Uncle Nearest NG 1884 Small Batch Whiskey 6/750ml 46.5%</t>
  </si>
  <si>
    <t>Tequila Ocho Reposado 2021 La Ladera 6/750ml</t>
  </si>
  <si>
    <t>Tequila Ocho Reposado 2021 El Tigre 750mL/6</t>
  </si>
  <si>
    <t>Tequila Ocho Plata 2021 El Pedregal 750mL/6</t>
  </si>
  <si>
    <t>Redneck Riviera Honey Apple Select 35% 750ml/6</t>
  </si>
  <si>
    <t>AMASS Copenhagen Vodka 750ml/6 40%</t>
  </si>
  <si>
    <t>AMASS Los Angeles Gin 6/750ml 45% NSS</t>
  </si>
  <si>
    <t>AMASS Los Angeles Gin 750mL/6 45% GRAY</t>
  </si>
  <si>
    <t>Seltzer Variety 12 Pack 24/12oz 5% NSS</t>
  </si>
  <si>
    <t>Faerie Fizz</t>
  </si>
  <si>
    <t>Surfer Rosso</t>
  </si>
  <si>
    <t>Sun Sign Hot Tropic</t>
  </si>
  <si>
    <t>Sun Sign, Faerie Fizz, Sufer Rosse</t>
  </si>
  <si>
    <r>
      <rPr>
        <b/>
        <sz val="12"/>
        <rFont val="Calibri"/>
        <family val="2"/>
        <scheme val="minor"/>
      </rPr>
      <t xml:space="preserve">Supplier Name:                                           </t>
    </r>
    <r>
      <rPr>
        <sz val="12"/>
        <rFont val="Calibri"/>
        <family val="2"/>
        <scheme val="minor"/>
      </rPr>
      <t>Park Street Imports, LLC</t>
    </r>
  </si>
  <si>
    <r>
      <rPr>
        <b/>
        <sz val="12"/>
        <rFont val="Calibri"/>
        <family val="2"/>
        <scheme val="minor"/>
      </rPr>
      <t>Address:</t>
    </r>
    <r>
      <rPr>
        <sz val="12"/>
        <rFont val="Calibri"/>
        <family val="2"/>
        <scheme val="minor"/>
      </rPr>
      <t xml:space="preserve">                                                    1000 Brickell Avenue, Suite 915                                               Miami, FL 33131</t>
    </r>
  </si>
  <si>
    <r>
      <rPr>
        <b/>
        <sz val="12"/>
        <rFont val="Calibri"/>
        <family val="2"/>
        <scheme val="minor"/>
      </rPr>
      <t xml:space="preserve">State/License #: </t>
    </r>
    <r>
      <rPr>
        <sz val="12"/>
        <rFont val="Calibri"/>
        <family val="2"/>
        <scheme val="minor"/>
      </rPr>
      <t>CT/LSL.0001299</t>
    </r>
  </si>
  <si>
    <r>
      <rPr>
        <b/>
        <sz val="12"/>
        <rFont val="Calibri"/>
        <family val="2"/>
        <scheme val="minor"/>
      </rPr>
      <t xml:space="preserve">Contact: </t>
    </r>
    <r>
      <rPr>
        <sz val="12"/>
        <rFont val="Calibri"/>
        <family val="2"/>
        <scheme val="minor"/>
      </rPr>
      <t>OpenStates@parkstreet.com</t>
    </r>
  </si>
  <si>
    <t>Tanteo Navidad 750ml</t>
  </si>
  <si>
    <t>Champagne Duval Leroy Cuvee Femme de Champagne Brut Grand Cru 3/750mL 12%</t>
  </si>
  <si>
    <t>KANSAS</t>
  </si>
  <si>
    <t>English Harbour</t>
  </si>
  <si>
    <t>Juiced Boxes</t>
  </si>
  <si>
    <t>Cincoro Extra Anejo 1/1750ML 40%</t>
  </si>
  <si>
    <t>Neft Vodka Black 50/100mL New Label</t>
  </si>
  <si>
    <t>Ten To One Dark Rum aged in Uncle Nearest Bourbon Casks</t>
  </si>
  <si>
    <t>KANSAS Straight Bourbon Whiskey 6/750mL 45%</t>
  </si>
  <si>
    <t>Neft Vodka White 50/100mL New Label</t>
  </si>
  <si>
    <t>English Harbour 10yr Rum 6/750mL 40%</t>
  </si>
  <si>
    <t>English Harbour 5yr Rum 6/750mL 40%</t>
  </si>
  <si>
    <t>English Harbour Port Cask Finish 6/750mL 46%</t>
  </si>
  <si>
    <t>English Harbour Sherry Cask Finish 6/750mL 46%</t>
  </si>
  <si>
    <t>Westward American Single Malt Whiskey 12/375ml 45%</t>
  </si>
  <si>
    <t>Westward Stout Cask Cask 12/375ml 46%</t>
  </si>
  <si>
    <t>Westward Pinot Noir Cask 12/375ml 45%</t>
  </si>
  <si>
    <t>Jungle Juiced Fruit Punch 64/200ml 15%</t>
  </si>
  <si>
    <t>Tequila Ocho Reposado 2018 Las Presas New 6/750mL</t>
  </si>
  <si>
    <t>Mezcal Vago Ensamble by Hijos de Aquilino 750mL/6</t>
  </si>
  <si>
    <t>156.14 </t>
  </si>
  <si>
    <t>Romance Rose Wine 2021 12/750mL 13%</t>
  </si>
  <si>
    <t>Ultimate Provence Rose Wine 2021 12/750mL 12.5%</t>
  </si>
  <si>
    <t>Emotion IGP Rose Wine 2021 12/750mL 12.5%</t>
  </si>
  <si>
    <t>Inspiration Rose Wine 2021 12/750mL 12.5%</t>
  </si>
  <si>
    <t>Heaven Sake Junmai Ginjo HK 6/720mL 16%</t>
  </si>
  <si>
    <t>Dixie Vodka Cocktails Georgia Peach 355mL 6/4 Pck</t>
  </si>
  <si>
    <t>Dixie Vodka Cocktails Greyhound 355mL 6/4 Pck</t>
  </si>
  <si>
    <t>Dixie Vodka Cocktails Southern Mule 355mL 6/4 Packs</t>
  </si>
  <si>
    <t>Dixie Vodka Cocktails Tony's Tea 355mL 6/4 Packs</t>
  </si>
  <si>
    <t>Canteen Black Cherry 4pks 24/355mL 5% (Refresco)</t>
  </si>
  <si>
    <t>Canteen Black Cherry 4pks 24/355mL 5% (TX)</t>
  </si>
  <si>
    <t>Canteen Cucumber 4pks 24/355mL 5% (Refresco)</t>
  </si>
  <si>
    <t>Canteen Cucumber 4pks 24/355mL 5% (TX)</t>
  </si>
  <si>
    <t>Canteen Lime 4 pks 24/355mL 5% (TX)</t>
  </si>
  <si>
    <t>Canteen Lime 4pks 24/355mL 5% (Refresco)</t>
  </si>
  <si>
    <t>Canteen Pineapple 4pks 24/355mL 5% (Refresco)</t>
  </si>
  <si>
    <t>Canteen Pineapple 4pks 24/355mL 5% (TX)</t>
  </si>
  <si>
    <t>Canteen Ruby Red 4pks 24/355mL 5% (Refresco)</t>
  </si>
  <si>
    <t>Canteen Ruby Red 4pks 24/355mL 5% (TX)</t>
  </si>
  <si>
    <t>Canteen Strawberry 4pks 24/355mL 5% (Refresco)</t>
  </si>
  <si>
    <t>Canteen Strawberry 4pks 24/355mL 5% (TX)</t>
  </si>
  <si>
    <t>Canteen Watermelon 4pks 24/355mL 5% (Refresco)</t>
  </si>
  <si>
    <t>Canteen Watermelon 4pks 24/355mL 5% (TX)</t>
  </si>
  <si>
    <t>Canteen Multi Pack Blossom Citrus &amp; Ruby Gin 8pks 24/355mL 5%</t>
  </si>
  <si>
    <t>Canteen Multi Pack Tropical Pineapple, Lime &amp; Strawberry 8pks 24/355mL 5%</t>
  </si>
  <si>
    <t>Canteen Multi Pack Watermelon Black Cherry &amp; Lime 8pks 24/355mL 5%</t>
  </si>
  <si>
    <t>Cantina Multi Pack Ranch Water, Paloma &amp; Watermelon Margarita 8pks 24/355mL 5.6%</t>
  </si>
  <si>
    <t>Dixie Vodka Cocktails</t>
  </si>
  <si>
    <t>Mont Blanc Vodka 6/1 L 40%</t>
  </si>
  <si>
    <t>Mont Blanc</t>
  </si>
  <si>
    <t>Xicaru Reposado Mezcal (NEW) 6/750ml 40%</t>
  </si>
  <si>
    <t>Mont Blanc Vodka 6/750 ML 40%</t>
  </si>
  <si>
    <t>Private Barrel Select Rivesaltes Finish</t>
  </si>
  <si>
    <t>Private Barrel Select Port Cask Finish</t>
  </si>
  <si>
    <t>PBS Tawny Port Cask 1806</t>
  </si>
  <si>
    <t>PBS Tawny Port Cask 1804</t>
  </si>
  <si>
    <t>PBS Single Grain Bdx Cask 1949</t>
  </si>
  <si>
    <t>PBS Single Grain Bdx Cask 1948</t>
  </si>
  <si>
    <t>PBS Sherry Cask 2015</t>
  </si>
  <si>
    <t>PBS Sherry Cask 2016</t>
  </si>
  <si>
    <t>PBS Sauternes Cask 2018</t>
  </si>
  <si>
    <t>PBS Port Cask 1818</t>
  </si>
  <si>
    <t>PBS Port Cask 1815</t>
  </si>
  <si>
    <t>PBS Cognac Cask 2013</t>
  </si>
  <si>
    <t>PBS Cognac Cask 2010</t>
  </si>
  <si>
    <t>Codigo 1530 Tequila Anejo 1/750mL 40% w/4 Glasses (Rare Hare Playboy Rev.2)</t>
  </si>
  <si>
    <t>Bladnoch 11 Year Old Single Malt Scotch Whisky 6/750ml 46.7%</t>
  </si>
  <si>
    <t>Bladnoch Samsara Lowland Single Malt Scotch Whisky UU 6/750mL 46.7%</t>
  </si>
  <si>
    <t>Bladnoch Vinaya NAS Single Malt Scotch Whisky 6/750ml 46.70%</t>
  </si>
  <si>
    <t>Pure Scot Signature Blended Scotch Whisky UU 6/750mL 40%</t>
  </si>
  <si>
    <t>Pure Scot Virgin Oak Blended Scotch Whisky UU 6/750mL 43%</t>
  </si>
  <si>
    <t>Mr Black Coffee Amaro 6/750ml 28.5%</t>
  </si>
  <si>
    <t>Caravedo Puro Torontel 6/750mL 40%</t>
  </si>
  <si>
    <t>Sephina Vsop Cognac with Pineau des Charentes 6/750ml 30%</t>
  </si>
  <si>
    <t>Found North Batch 003 17 yr Rye 6/750mL 55.1%</t>
  </si>
  <si>
    <t>Found North Batch 004 18yr Whisky 6/750mL 62.4%</t>
  </si>
  <si>
    <t>Tequila Ocho Plata 2021 La Mula 750mL/6</t>
  </si>
  <si>
    <t>Bladnoch</t>
  </si>
  <si>
    <t>Pure Scot</t>
  </si>
  <si>
    <t>Sephina</t>
  </si>
  <si>
    <t>Found North</t>
  </si>
  <si>
    <t>2000002091 [ZAM] Ramon Bilbao Mirto 750mL/6 14.5%</t>
  </si>
  <si>
    <t>2000002268 [ZAM] Villa Massa Amaretto 750mL/6 30%</t>
  </si>
  <si>
    <t>BORGHETTI SAMBUCA 38% 6/1L</t>
  </si>
  <si>
    <t>ANTICA FORMULA 16.5%  120/50ML</t>
  </si>
  <si>
    <t>Antica</t>
  </si>
  <si>
    <t>ANTICA FORMULA 16.5%  6/750ML</t>
  </si>
  <si>
    <t>CARPANO PUNT e MES VERMOUTH 16% 6/750ML</t>
  </si>
  <si>
    <t>Blended Malt Scotch Whisky 6/750ml 49%</t>
  </si>
  <si>
    <t>Codigo 1530 Tequila Rosa VAP (Agave Nectar &amp; Ice Mold) 8/375mL 40%</t>
  </si>
  <si>
    <t>Minoki Mizunara Rum 12/750mL 40%</t>
  </si>
  <si>
    <t>Tequila Ocho Extra Anejo 2018 El Bajio 6/750mL 40%</t>
  </si>
  <si>
    <t>VHW | Coffee Cask | 6/750mL 46% [Cask Selections Btl Strength]</t>
  </si>
  <si>
    <t>Chapter 7</t>
  </si>
  <si>
    <t>Minoki</t>
  </si>
  <si>
    <t xml:space="preserve">Virginia Distillery Co </t>
  </si>
  <si>
    <t>Heritage Alfred Giraud French Malt Whisky 3/750mL 45.9%</t>
  </si>
  <si>
    <t>Harmonie Alfred Giraud French Malt Whisky 3/750mL 46.1%</t>
  </si>
  <si>
    <t>Red Monkey Rice Wine 10/375mL 10.8%</t>
  </si>
  <si>
    <t>Yangchon Chungju Rice Wine 12/500mL 14%</t>
  </si>
  <si>
    <t>Heaven Sake Junmai Ginjo HK GF 6/720mL 16%</t>
  </si>
  <si>
    <t>Heavensake Junmai Daiginjo New Label GF 6/720mL 16%</t>
  </si>
  <si>
    <t>Heavensake Junmai12 New Label GF 6/720mL 12.5%</t>
  </si>
  <si>
    <t>250ML Beach Juice Rose</t>
  </si>
  <si>
    <t>Beach Juice Rose Wine 42 24/375mL 13%</t>
  </si>
  <si>
    <t>Beach Juice Rose with Bubbles 42 24/375mL 13%</t>
  </si>
  <si>
    <t>Heavensake Junmai Daiginjo SA  6/720mL 16.3%</t>
  </si>
  <si>
    <t>Avaline White Wine Cans 24/250ml 11.50%</t>
  </si>
  <si>
    <t>Avaline Rose Wine Cans 24/250ml 12.60%</t>
  </si>
  <si>
    <t>Heavensake</t>
  </si>
  <si>
    <t>Soto</t>
  </si>
  <si>
    <t>Red Monkey</t>
  </si>
  <si>
    <t>Yangshon Chungju</t>
  </si>
  <si>
    <t>Heavsn Sake</t>
  </si>
  <si>
    <t>Heavsnsake Junmai</t>
  </si>
  <si>
    <t>Heavensake Junmai</t>
  </si>
  <si>
    <t>Avaline White</t>
  </si>
  <si>
    <t>Avaline Rose</t>
  </si>
  <si>
    <t>Sagoora FRESH Blackrazberry Vodka 12/1L 40%</t>
  </si>
  <si>
    <t>Sagoora FRESH Citrus Vodka 12/1L 40%</t>
  </si>
  <si>
    <t>Sagoora FRESH Orange Vodka 12/1L 40%</t>
  </si>
  <si>
    <t>Sagoora FRESH Vanilla Vodka 12/1L 40%</t>
  </si>
  <si>
    <t>Mont Blanc Vodka 4/1.75 L 40%</t>
  </si>
  <si>
    <t>Kawama Tequila &amp; Soda Grapefruit (New) 24/355mL 4.5%</t>
  </si>
  <si>
    <t>Kawama Tequila &amp; Soda Lemon (New) 24/355mL 4.5%</t>
  </si>
  <si>
    <t>Kawama Tequila &amp; Soda Lime (New) 24/355mL 4.5%</t>
  </si>
  <si>
    <t>Pungjoengsagye Winter 12/375mL 23%</t>
  </si>
  <si>
    <t>Pungjoengsagye Winter 12/375mL 42%</t>
  </si>
  <si>
    <t>Solsongju Damsoul 12/375mL 40%</t>
  </si>
  <si>
    <t>The Han Seoul Night 12/375mL 23%</t>
  </si>
  <si>
    <t>The Han Wonmae 12/375mL 13%</t>
  </si>
  <si>
    <t>Kamiki Sakura Whisky 6/750mL 48%</t>
  </si>
  <si>
    <t>Umiki Whisky 12/750mL 46%</t>
  </si>
  <si>
    <t>Solsongju Damsoul 12/750mL 40%</t>
  </si>
  <si>
    <t>Yave Coconut Tequila 2021 6/750mL 35%</t>
  </si>
  <si>
    <t>Mount Rigi Swiss Aperitif 6/750mL 20%</t>
  </si>
  <si>
    <t>Starward Barrel 4039</t>
  </si>
  <si>
    <t>10 Year Decade Series #01</t>
  </si>
  <si>
    <t>Mil Demonios Aguardiente 6/750 mL</t>
  </si>
  <si>
    <t>Wolves Rye Project Volume 1 Batch 2 Unfiltered 6/750ml 57.35%</t>
  </si>
  <si>
    <t>Codigo 1530 Tequila Blanco 4/1750ml 40%</t>
  </si>
  <si>
    <t>Codigo 1530 Tequila Rosa 4/1750mL 40%</t>
  </si>
  <si>
    <t>Uncle Nearest Straight Rye Whiskey 6/750mL 46.5%</t>
  </si>
  <si>
    <t>Sagoora</t>
  </si>
  <si>
    <t>Kawama</t>
  </si>
  <si>
    <t>Pungjoengsagye</t>
  </si>
  <si>
    <t>Solsongju</t>
  </si>
  <si>
    <t>Kamiki</t>
  </si>
  <si>
    <t>Umiki</t>
  </si>
  <si>
    <t>The Han</t>
  </si>
  <si>
    <t>Mount Rigi</t>
  </si>
  <si>
    <t>Mil Demonios</t>
  </si>
  <si>
    <t>YaVe</t>
  </si>
  <si>
    <t>Codigo 1531</t>
  </si>
  <si>
    <t>Gato Negro Cabernet Sauvignon 2021 12/750mL 13%</t>
  </si>
  <si>
    <t>Gato Negro Cabernet Sauvignon 2021 6/1500mL 13%</t>
  </si>
  <si>
    <t>Gato Negro Cabernet Sauvignon Merlot 2021 12/750mL 13%</t>
  </si>
  <si>
    <t>Gato Negro Cabernet Sauvignon Merlot 2021 6/1500mL 13%</t>
  </si>
  <si>
    <t>Gato Negro Chardonnay 2021 12/750mL 13%</t>
  </si>
  <si>
    <t>Gato Negro Chardonnay 2021 6/1500mL 13%</t>
  </si>
  <si>
    <t>Gato Negro Malbec 2021 12/750mL 13%</t>
  </si>
  <si>
    <t>Gato Negro Merlot 2021 12/750mL 13%</t>
  </si>
  <si>
    <t>Gato Negro Merlot 2021 6/1500mL 13%</t>
  </si>
  <si>
    <t>Gato Negro Pinot Grigio 2021 12/750mL 12.5%</t>
  </si>
  <si>
    <t>Gato Negro Pinot Noir 2021 12/750mL 13%</t>
  </si>
  <si>
    <t>Gato Negro Sauvignon Blanc 2021 12/750mL 12%</t>
  </si>
  <si>
    <t>Gato Negro Sauvignon Blanc 2021 12/750mL 12.5%</t>
  </si>
  <si>
    <t>Gato Negro Sauvignon Blanc 2021 6/1500mL 12%</t>
  </si>
  <si>
    <t>Gato Negro Semi Sweet White 2021 12/750mL 10.5%</t>
  </si>
  <si>
    <t>Gato Negro Semi Sweet Red 2021 12/750mL 10.5%</t>
  </si>
  <si>
    <t>Graffigna Genuine Collection Cabernet Sauvignon 2020 12/750mL 14%</t>
  </si>
  <si>
    <t>Graffigna Genuine Collection Malbec 2019 12/750mL 13.5%</t>
  </si>
  <si>
    <t>Graffigna Genuine Collection Malbec 2020 12/750mL 14%</t>
  </si>
  <si>
    <t>Graffigna Genuine Collection Pinot Grigio 2020 12/750mL 13.5%</t>
  </si>
  <si>
    <t>Cabo de Hornos Cabernet Sauvignon 2018 6/750mL 14.5%</t>
  </si>
  <si>
    <t>1865 Selected Vineyard Cabernet Sauvignon 2020 12/750mL 14%</t>
  </si>
  <si>
    <t>1865 Selected Vineyard Carmenere 2020 12/750mL 14%</t>
  </si>
  <si>
    <t>1865 Selected Vineyard Carmenere 2020 12/750mL 14.5%</t>
  </si>
  <si>
    <t>1865 Selected Vineyard Sauvignon Blanc 2020 12/750mL 13%</t>
  </si>
  <si>
    <t>1865 Selected Vineyard Sauvignon Blanc 2020 12/750mL 13.5%</t>
  </si>
  <si>
    <t>Gato Negro</t>
  </si>
  <si>
    <t>Graffigna</t>
  </si>
  <si>
    <t>Cabo de Hornos</t>
  </si>
  <si>
    <t>Canteen Black Cherry 6 packs 24/355mL 5%</t>
  </si>
  <si>
    <t>Canteen Black Cherry 6 packs 24/355mL 5% (Levecke)</t>
  </si>
  <si>
    <t>Canteen Black Cherry 6 packs 24/355mL 5% (Refresco)</t>
  </si>
  <si>
    <t>Canteen Black Cherry 6 packs 24/355mL 5% (TX)</t>
  </si>
  <si>
    <t>Canteen Cucumber 6 packs 24/355mL 5%</t>
  </si>
  <si>
    <t>Canteen Cucumber 6 packs 24/355mL 5% (Levecke)</t>
  </si>
  <si>
    <t>Canteen Cucumber 6 packs 24/355mL 5% (Refresco)</t>
  </si>
  <si>
    <t>Canteen Cucumber 6 packs 24/355mL 5% (TX)</t>
  </si>
  <si>
    <t>Canteen Gin Spritz Blossom 6pks 24/355mL 5%</t>
  </si>
  <si>
    <t>Canteen Gin Spritz Blossom 6pks 24/355mL 5% (Refresco)</t>
  </si>
  <si>
    <t>Canteen Gin Spritz Citrus 6pks 24/355mL 5%</t>
  </si>
  <si>
    <t>Canteen Gin Spritz Citrus 6pks 24/355mL 5% (Refresco)</t>
  </si>
  <si>
    <t>Canteen Gin Spritz Ruby 6pks 24/355mL 5%</t>
  </si>
  <si>
    <t>Canteen Gin Spritz Ruby 6pks 24/355mL 5% (Refresco)</t>
  </si>
  <si>
    <t>Canteen Grapefruit 6 packs 24/355mL 5%</t>
  </si>
  <si>
    <t>Canteen Lime 6 packs 24/355mL 5%</t>
  </si>
  <si>
    <t>Canteen Lime 6 packs 24/355mL 5% (Levecke)</t>
  </si>
  <si>
    <t>Canteen Lime 6 packs 24/355mL 5% (Refresco)</t>
  </si>
  <si>
    <t>Canteen Lime 6 packs 24/355mL 5% (TX)</t>
  </si>
  <si>
    <t>Canteen Pineapple 6 packs 24/355mL 5% (PSI)</t>
  </si>
  <si>
    <t>Canteen Ruby Red 6 packs 24/355mL 5% (PSI)</t>
  </si>
  <si>
    <t>Canteen Strawberry 6 packs 24/355mL 5%</t>
  </si>
  <si>
    <t>Canteen Strawberry 6 packs 24/355mL 5% (Levecke)</t>
  </si>
  <si>
    <t>Canteen Strawberry 6 packs 24/355mL 5% (PSI)</t>
  </si>
  <si>
    <t>Canteen Strawberry 6 packs 24/355mL 5% (Refresco)</t>
  </si>
  <si>
    <t>Canteen Strawberry 6 packs 24/355mL 5% (TX)</t>
  </si>
  <si>
    <t>Canteen Watermelon 6 packs 24/355mL 5%</t>
  </si>
  <si>
    <t>Canteen Watermelon 6 packs 24/355mL 5% (Levecke)</t>
  </si>
  <si>
    <t>Canteen Watermelon 6 packs 24/355mL 5% (Refresco)</t>
  </si>
  <si>
    <t>Canteen Watermelon 6 packs 24/355mL 5% (TX)</t>
  </si>
  <si>
    <t>Cantina</t>
  </si>
  <si>
    <t>AMASS</t>
  </si>
  <si>
    <t>Brother's Bond</t>
  </si>
  <si>
    <t>Casa De Cambres</t>
  </si>
  <si>
    <t>Domini Plus</t>
  </si>
  <si>
    <t>Major De Mendoza</t>
  </si>
  <si>
    <t>Mural</t>
  </si>
  <si>
    <t>Quinta De Rede</t>
  </si>
  <si>
    <t>Jose Maria Da Fonseca Alambre Moscatel 6/750ml 17.5% 2015</t>
  </si>
  <si>
    <t>Jose Maria Da Fonseca Alambre Moscatel 6/750ml 17.5% 2015 UU</t>
  </si>
  <si>
    <t>Jose Maria Da Fonseca Alambre Moscatel 6/750ml 17.5% 2015 UU Gift Pack</t>
  </si>
  <si>
    <t>Casa de Cambres Reserva Tinto Douro 2017 12/750ml 13.5%</t>
  </si>
  <si>
    <t>Casa da PassarellaColheita Branco Dao NV 12/750ml 13%</t>
  </si>
  <si>
    <t>Casa da PassarellaColheita Branco Dao 2020 12/750ml 13%</t>
  </si>
  <si>
    <t>Casa da Passarella Colheita Tinto Dao 2019 12/750mL 13.50%</t>
  </si>
  <si>
    <t>Jose Maria Da Fonseca Domini 12/750ml 13.5% 2017 UU</t>
  </si>
  <si>
    <t>Jose Maria Da Fonseca Domini 12/750ml 13.5% 2015 UU</t>
  </si>
  <si>
    <t>Jose Maria Da Fonseca Domini 12/750ml 13.5% 2017</t>
  </si>
  <si>
    <t>Jose Maria Da Fonseca Domini Plus 6/750ml 14% 2015</t>
  </si>
  <si>
    <t>Gacha Garnacha Tinto Catalunya 2018 12/750ml 14%</t>
  </si>
  <si>
    <t>Gacha Garnacha Tinto Catalunya 2021 12/750ml 14%</t>
  </si>
  <si>
    <t>Gran Potrero Malbec Uco Valley 2017 6/750ml 14.5%</t>
  </si>
  <si>
    <t>Jose Maria Da Fonseca Lancers White 6/1500ml 11%</t>
  </si>
  <si>
    <t>Jose Maria Da Fonseca Lancers Rose 12/750ml 10%</t>
  </si>
  <si>
    <t>Jose Maria Da Fonseca Lancers White 12/750ml 11%</t>
  </si>
  <si>
    <t>Jose Maria Da Fonseca Lancers Rose 6/1500ml 10%</t>
  </si>
  <si>
    <t>Maior de Mendoza Fulget Albarino Rias Baixas 2020 12/750ml 12.5%</t>
  </si>
  <si>
    <t>Maior de Mendoza Fulget Albarino Rias Baixas 2021 12/750ml 12.5%</t>
  </si>
  <si>
    <t>Maior de Mendoza Albarino on Lees Rias Baixas 2021 6/750ml 13%</t>
  </si>
  <si>
    <t>Maior de Mendoza Albarino on Lees Rias Baixas 2020 6/750ml 13%</t>
  </si>
  <si>
    <t>Quinta do Portal Mural Reserva Tinto Douro Top 100 Carton Graphics 2019 12/750mL 14%</t>
  </si>
  <si>
    <t>Quinta do Portal Mural Reserva Douro 2020 12/750mL 14%</t>
  </si>
  <si>
    <t>Quinta do Portal Mural Reserva Tinto Douro Top 100 Carton Graphics 2020 12/750mL 14%</t>
  </si>
  <si>
    <t>Periquita Original Tinto Regional Peninsula De Sebul 12/750ml 13% 2018</t>
  </si>
  <si>
    <t>Periquita Reserva Tinto Regional Peninsula de Sebul 2020 12/750ml 13%</t>
  </si>
  <si>
    <t>Periquita Reserva Tinto Regional Peninsula de Sebul 12/750ml 13% 2019</t>
  </si>
  <si>
    <t>Portal Late Btl Vintage Porto 2013 6/750mL 20%</t>
  </si>
  <si>
    <t>Potrero Chardonnay Uco Valley 2020 12/750ml 13%</t>
  </si>
  <si>
    <t>Potrero Malbec Uco Valley 2020 12/750ml 14.5%</t>
  </si>
  <si>
    <t>Potrero Reserva Malbec Uco Valley 2018 12/750ml 14.5%</t>
  </si>
  <si>
    <t>Potrero Reserva Malbec Uco Valley 2019 12/750ml 14.5%</t>
  </si>
  <si>
    <t>Quinta da Rede Reserva Branco Douro 2019 12/750mL 13.5%</t>
  </si>
  <si>
    <t>Quinta da Rede Reserva Branco Douro 2020 12/750mL 13.5%</t>
  </si>
  <si>
    <t>Gamsa Blue Chungju 10/375mL 14%</t>
  </si>
  <si>
    <t>Quinta do Portal Rose Douro 2020 12/750mL 13.50%</t>
  </si>
  <si>
    <t>Gamsa</t>
  </si>
  <si>
    <t>Onda Tequila Seltzer Mango 24/355mL 5% 4 pack</t>
  </si>
  <si>
    <t>Onda Tequila Seltzer Pineapple 24/355mL 5% 4 pack</t>
  </si>
  <si>
    <t>BUSA Candolini Grappa Bianca 6/1L 40% New Label</t>
  </si>
  <si>
    <t>Shottys Electric Lemonade 64/50mL 12.50% VODKA</t>
  </si>
  <si>
    <t>Sulseam Mir 40 10/375mL 40%</t>
  </si>
  <si>
    <t>Sulseam Mir 22 10/375mL 22%</t>
  </si>
  <si>
    <t>AMASS California Gin 6/750ml 45%</t>
  </si>
  <si>
    <t>Brother's Bond Straight Bourbon Whiskey 6/750mL 40%</t>
  </si>
  <si>
    <t>Three Chord Single Barrel Rye Whiskey 6/750mL 57.6%</t>
  </si>
  <si>
    <t>Domaine de Charron 1988/2021 Cask 20 12/750ml 47.7%</t>
  </si>
  <si>
    <t>SHOTTY'S</t>
  </si>
  <si>
    <t>QUE ONDA</t>
  </si>
  <si>
    <t>SULSEAM</t>
  </si>
  <si>
    <t>Domaine de Charron</t>
  </si>
  <si>
    <t>Courage &amp; Conviction  | 6/750mL 46%</t>
  </si>
  <si>
    <t>Courage &amp; Conviction | Bourbon Cask | 6/750mL 46%</t>
  </si>
  <si>
    <t>Courage &amp; Conviction | Sherry Cask | 6/750mL 46%</t>
  </si>
  <si>
    <t>Courage &amp; Conviction | Cuvee Cask | 6/750mL 46%</t>
  </si>
  <si>
    <t>Courage &amp; Conviction | 48/50mL 46%</t>
  </si>
  <si>
    <t>Courage &amp; Conviction | Bourbon Cask | 48/50mL 46%</t>
  </si>
  <si>
    <t>Virginia Highland Whisky | Sherry Cask | 6/750mL 46% [Cask Selections KS]</t>
  </si>
  <si>
    <t>La Cladestine</t>
  </si>
  <si>
    <t>Yaguara</t>
  </si>
  <si>
    <t>American Harvest</t>
  </si>
  <si>
    <t>Shottys Tropical 8PK 64/50mL 12.50% VODKA</t>
  </si>
  <si>
    <t>Shottys Coconut Breeze 64/50mL 12.5%</t>
  </si>
  <si>
    <t>Shottys Tropical Party Pack 6/1.2L 12.50%  Vodka Display Pack</t>
  </si>
  <si>
    <t>Plant Botanical Maestro</t>
  </si>
  <si>
    <t>PLANT BOTANICAL VODKA SELTZER</t>
  </si>
  <si>
    <t>PLANT BOTANICAL</t>
  </si>
  <si>
    <t>American Harvest Organic RED Vodka 750mL/6</t>
  </si>
  <si>
    <t>Lunar Hard Seltzer Salted Kumquat 24/355mL 4.70%</t>
  </si>
  <si>
    <t>Lunar Hard Seltzer Mint Omija 24/355mL 4.70%</t>
  </si>
  <si>
    <t>Lunar Hard Seltzer Teresa Teng 24/355mL 4.70%</t>
  </si>
  <si>
    <t>Brother's Bond Cask Strength Whiskey 6/750mL 57.80%</t>
  </si>
  <si>
    <t>Beach Juice Vodka Lemonade Iced Tea 355ML 5%</t>
  </si>
  <si>
    <t>Beach Juice Vodka Lemonade Variety Pack 355ML 5%</t>
  </si>
  <si>
    <t>Gin D'Azur 12/750mL 43%</t>
  </si>
  <si>
    <t>Brothers Bond</t>
  </si>
  <si>
    <t>Gin D'Azur</t>
  </si>
  <si>
    <t>Inspiration Rose Wine 2021 4/1.5L 12.5%</t>
  </si>
  <si>
    <t>UP Rose Wine 2021 6/1500mL 12.5%</t>
  </si>
  <si>
    <t>Inspiration Rose Wine 2021 1/3L 12.5%</t>
  </si>
  <si>
    <t>UP Rose Wine 2021 1/3L 12.5%</t>
  </si>
  <si>
    <t>Inspiration Rose Wine 2021 1/6L 12.5%</t>
  </si>
  <si>
    <t>UP Rose Wine 2021 1/6L 12.5%</t>
  </si>
  <si>
    <t>Naughty French Rose 2021 12/750ml 12.5% 2021</t>
  </si>
  <si>
    <t>Gato Negro Red Velvet 2021 12/750mL 11.5%</t>
  </si>
  <si>
    <t>Rose Sil Vous Plait Rose Bellini NV New 12/750ml 10.5%</t>
  </si>
  <si>
    <t>Marcel x JGoldcrown Rose 2021 12/750mL 12%</t>
  </si>
  <si>
    <t>Maison Marcel Love Now 12/750mL 12% 2021</t>
  </si>
  <si>
    <t>Chocovine Espresso 12/750ml 14%</t>
  </si>
  <si>
    <t>Chapel Down Rose Brut NV 6/750mL 11.5%</t>
  </si>
  <si>
    <t>Romance Rose Wine 2021 6/1500mL 12.5%</t>
  </si>
  <si>
    <t>Kawama Tequila &amp; Soda Lime 24/355mL 4.5%</t>
  </si>
  <si>
    <t>Kawama Tequila &amp; Soda Lemon 24/355mL 4.5%</t>
  </si>
  <si>
    <t>Kawama Tequila &amp; Soda Grapefruit 24/355mL 4.5%</t>
  </si>
  <si>
    <t>Clonakilty Irish Whiskey Armagnac Cask Finish On Premise 6/750ml 43.6%</t>
  </si>
  <si>
    <t>Clonakilty Irish Whiskey Armagnac Cask Finish Off Premise 6/750ml 43.6%</t>
  </si>
  <si>
    <t>Cumbe Aguardiente 6/750mL 29%</t>
  </si>
  <si>
    <t>Bladnoch 19 Year Old Single Malt Scotch Whisky 6/750ml 46.7%</t>
  </si>
  <si>
    <t>Bladnoch 14 YO Oloroso Sherry Single Malt Scotch Whisky 6/750ml 46.7%</t>
  </si>
  <si>
    <t>Rose</t>
  </si>
  <si>
    <t>Tequila</t>
  </si>
  <si>
    <t>El Tequileno</t>
  </si>
  <si>
    <t>UP</t>
  </si>
  <si>
    <t>Lejana</t>
  </si>
  <si>
    <t>Chapel Down Brut NV 6/750mL 12% (New Label)</t>
  </si>
  <si>
    <t>Chapel Down English Rose NV 6/750mL 12% (New Label)</t>
  </si>
  <si>
    <t>Dirty Shirley 6/355 6.9%</t>
  </si>
  <si>
    <t>Dirty Shirley</t>
  </si>
  <si>
    <t>Hecho Tequila Soda 24/355ml 5%</t>
  </si>
  <si>
    <t>Hecho</t>
  </si>
  <si>
    <t>CHAMUCOS Tequila Anejo 6/750 ML 40%</t>
  </si>
  <si>
    <t>CHAMUCOS</t>
  </si>
  <si>
    <t>CHAMUCOS Tequila Blanco 6/750 ML 40%</t>
  </si>
  <si>
    <t>CHAMUCOS Tequila Diablo Blanco 3/750 ML 55%</t>
  </si>
  <si>
    <t>CHAMUCOS Tequila Extra Anejo 3/750 ML 44.4%</t>
  </si>
  <si>
    <t>CHAMUCOS Tequila Reposado 6/750 ML 40%</t>
  </si>
  <si>
    <t>CHAMUCOS Tequila Variety Pack 6/750 ML 40%</t>
  </si>
  <si>
    <t>Equiano</t>
  </si>
  <si>
    <t>Equiano Light 6/750mL 43%</t>
  </si>
  <si>
    <t>Equiano Rum 6/750mL 43%</t>
  </si>
  <si>
    <t>Gameday Spiked Vodka Seltzer Cleat Chaser Lemon Lime 24/355mL 5%</t>
  </si>
  <si>
    <t>Gameday Spiked Vodka Seltzer</t>
  </si>
  <si>
    <t>Gameday Spiked Vodka Cocktail Cinderella Story Strawberry Lemonade 24/355mL 5%</t>
  </si>
  <si>
    <t>Gameday Spiked Vodka Cocktail</t>
  </si>
  <si>
    <t>Gameday Spiked Vodka Cocktail The Goat Fruit Punch 24/355mL 5%</t>
  </si>
  <si>
    <t>Tequila Ocho Plata 2022 La Canada 6/750mL 40%</t>
  </si>
  <si>
    <t>Tequila Ocho Reposado La Mula 2021 6/750mL</t>
  </si>
  <si>
    <t>2000002942 [ZAM] San Cosme Young Mezcal 750mL/6 40%</t>
  </si>
  <si>
    <t>San Cosme</t>
  </si>
  <si>
    <t>2000002335 [ZAM] Villa Massa Giardino Dry Vermouth 750mL/6 18%</t>
  </si>
  <si>
    <t>2000002554 [ZAM] Villa Massa Giardino Mediterranean Vermouth 750mL/6 16%</t>
  </si>
  <si>
    <t>2000002334 [ZAM] Villa Massa Giardino Tradizionale Vermouth 750mL/6 16%</t>
  </si>
  <si>
    <t>2000002172 [ZAM] Yellow Rose Harris County Bourbon 750mL/6 46%</t>
  </si>
  <si>
    <t>Gameday All American Vodka A&amp;M/Oklahoma Crimson White 6/1750ml 40%</t>
  </si>
  <si>
    <t>Gameday</t>
  </si>
  <si>
    <t>Gameday All American Vodka A&amp;M/Oklahoma Crimson White 12/750ml 40%</t>
  </si>
  <si>
    <t>Gameday All American Vodka Washington/ASU Burgundy Gold 6/1750ml 40%</t>
  </si>
  <si>
    <t>Gameday All American Vodka Washington/ASU Burgundy Gold 12/750ml 40%</t>
  </si>
  <si>
    <t>Gameday All American Vodka Black Icon 6/1750ml 40%</t>
  </si>
  <si>
    <t>Gameday All American Vodka Black Icon 12/750ml 40%</t>
  </si>
  <si>
    <t>Gameday All American Vodka Denver Broncos/Auburn Dark Blue Orange 6/1750ml 40%</t>
  </si>
  <si>
    <t>Gameday All American Vodka Denver Broncos/Auburn Dark Blue Orange 12/750ml 40%</t>
  </si>
  <si>
    <t>Gameday All American Vodka Clemson/Suns Orange Purple 6/1750ml 40%</t>
  </si>
  <si>
    <t>Gameday All American Vodka Clemson/Suns Orange Purple 12/750ml 40%</t>
  </si>
  <si>
    <t>Gameday All American Vodka Colts/Kentucky Blue White 6/1750mL 40%</t>
  </si>
  <si>
    <t>Gameday All American Vodka Colts/Kentucky Blue White 12/750mL 40%</t>
  </si>
  <si>
    <t>Gameday All American Vodka FSU/49ERS Garnet Gold 6/1750ml 40%</t>
  </si>
  <si>
    <t>Gameday All American Vodka FSU/49ERS Garnet Gold 12/750ml 40%</t>
  </si>
  <si>
    <t>Gameday All American Vodka Georgia/Texas Tech Red Black 6/1750ml 40%</t>
  </si>
  <si>
    <t>Gameday All American Vodka Georgia/Texas Tech Red Black 12/750ml 40%</t>
  </si>
  <si>
    <t>Gameday All American Vodka Gtech/Navy/Notre Dame Gold Navy Blue 6/1750ml 40%</t>
  </si>
  <si>
    <t>Gameday All American Vodka Gtech/Navy/Notre Dame Gold Navy Blue 12/750ml 40%</t>
  </si>
  <si>
    <t>Gameday All American Vodka LSU/Lakers/Vikings Purple Gold 6/1750 40%</t>
  </si>
  <si>
    <t>Gameday All American Vodka LSU/Lakers/Vikings Purple Gold 12/750mL 40%</t>
  </si>
  <si>
    <t>Gameday All American Vodka Patriots/Bills/Arizona Blue Red 6/1750ml 40%</t>
  </si>
  <si>
    <t>Gameday All American Vodka Patriots/Bills/Arizona Blue Red 12/750ml 40%</t>
  </si>
  <si>
    <t>Gameday All American Vodka Ravens/Rockies Purple Black 6/1750mL 40%</t>
  </si>
  <si>
    <t>Gameday All American Vodka Ravens/Rockies Purple Black 12/750mL 40%</t>
  </si>
  <si>
    <t>Gameday All American Vodka Saints/UCF/Vanderbuilt Black Gold 6/1750mL 40%</t>
  </si>
  <si>
    <t>Gameday All American Vodka Saints/UCF/Vanderbuilt Black Gold 12/750mL 40%</t>
  </si>
  <si>
    <t>Gameday All American Vodka TX Orange White 6/1750mL 40%</t>
  </si>
  <si>
    <t>Gameday All American Vodka TX Orange White 12/750mL 40%</t>
  </si>
  <si>
    <t>Gameday All American Vodka UF Orange Blue 6/1750ml 40%</t>
  </si>
  <si>
    <t>Gameday All American Vodka UF Orange Blue 12/750ml 40%</t>
  </si>
  <si>
    <t>Gameday All American Vodka UM Orange Green 6/1750ml 40%</t>
  </si>
  <si>
    <t>Gameday All American Vodka UM Orange Green 12/750ml 40%</t>
  </si>
  <si>
    <t>Gameday All American Vodka USC Garnet Black 6/1750ml 40%</t>
  </si>
  <si>
    <t>Gameday All American Vodka USC Garnet Black 12/750ml 40%</t>
  </si>
  <si>
    <t>KUMO Nigori Junmai 12/500mL 15.5%</t>
  </si>
  <si>
    <t>KUMO</t>
  </si>
  <si>
    <t>Viva Tequila Seltzer Elderberry 24/355mL 4.5%</t>
  </si>
  <si>
    <t>Viva Tequila Seltzer Grapefruit 24/355mL 4.5%</t>
  </si>
  <si>
    <t>Viva Tequila Seltzer Watermelon 24/355mL 4.5%</t>
  </si>
  <si>
    <t>Viva Tequila Seltzer Huckleberry 24/355mL 4.5%</t>
  </si>
  <si>
    <t>Viva</t>
  </si>
  <si>
    <t>Stella Bella Cabernet Sauvignon Margaret River 2018 12/750ml 13.9%</t>
  </si>
  <si>
    <t>Stella Bella Chardonnay Margaret River 2018 12/750ml 12.90%</t>
  </si>
  <si>
    <t>Follador Xzero Extra Brut Prosecco Superiore 2021 12/750mL 11.5%</t>
  </si>
  <si>
    <t>Stella Bella</t>
  </si>
  <si>
    <t>Follador</t>
  </si>
  <si>
    <t>The Fighting 69th Regiment Irish Whiskey 6/750ml 40% Batch AA</t>
  </si>
  <si>
    <t>The Fighting 69th Regiment Irish Whiskey 6/750ml 40% Batch B</t>
  </si>
  <si>
    <t>The Fighting 69th Regiment Irish Whiskey 6/750ml 40% Batch D</t>
  </si>
  <si>
    <t>The Fighting 69th Regiment Irish Whiskey Authographed 6/750ml 40%</t>
  </si>
  <si>
    <t>Domaine de Charron 2003/2021 Cask 88 6/750ml 50.4%</t>
  </si>
  <si>
    <t>Domaine de Charron 2000/2021 Cask 71 Magnum 1/1500ml 50.1%</t>
  </si>
  <si>
    <t>Domaine de Charron 2000/2021 Cask 71 6/750ml 50.1%</t>
  </si>
  <si>
    <t>Codigo 1530 Tequila Rosa 60/50mL 40% (2022)</t>
  </si>
  <si>
    <t>Codigo 1530 Tequila Rosa 6/750mL 40% (2022)</t>
  </si>
  <si>
    <t>Codigo 1530 Tequila Rosa 6/1 Liter 40% (2022)</t>
  </si>
  <si>
    <t>Codigo 1530 Tequila Rosa 4/1750mL 40% (2022)</t>
  </si>
  <si>
    <t>Codigo 1530 Tequila Rosa 12/375mL 40% (2022)</t>
  </si>
  <si>
    <t>Heavensake Sake Baby New GF 12/300mL 15.5%</t>
  </si>
  <si>
    <t>Bellagave Mango Jalapeno 6/750ml 35%</t>
  </si>
  <si>
    <t>Bellagave Coconut 6/750ml 35%</t>
  </si>
  <si>
    <t>Salcombe Gin Start Point 6/750ml 44%</t>
  </si>
  <si>
    <t>Salcombe Gin RosÃ© Sainte Marie 6/750ml 41.4%</t>
  </si>
  <si>
    <t>Guatemalan Dark rum with Coconut Water 24/200mL 40%</t>
  </si>
  <si>
    <t>Juliette Provence Rose 2021 12/750mL 12.5%</t>
  </si>
  <si>
    <t>Vievite Cotes de Provence Rose 2021 12/750mL 12.5%</t>
  </si>
  <si>
    <t>NYBS Single Barrel Straight Bourbon 6/750ml 45%</t>
  </si>
  <si>
    <t>NY Rocks Vodka 12/750ml 40%</t>
  </si>
  <si>
    <t>Rosaluna Artesanal Mezcal Joven EspadÃ­n 6/750mL 40%</t>
  </si>
  <si>
    <t>Starward Barrel 7047</t>
  </si>
  <si>
    <t>Starward Barrel 2398</t>
  </si>
  <si>
    <t>Dalmore Scotch 45 Year Old 1/750mL 42% (2022)</t>
  </si>
  <si>
    <t>Dalmore Scotch 40 Year Old 1/750mL 42% (2022)</t>
  </si>
  <si>
    <t>Dalmore Scotch 30 Year Old 1/750mL 43.2% (2022)</t>
  </si>
  <si>
    <t>Hotel Starlino Rose Aperitivo 6/750mL 17%</t>
  </si>
  <si>
    <t>Hotel Starlino Rosso Vermouth 6/750mL 17%</t>
  </si>
  <si>
    <t>Hotel Starlino Arancione (Orange) Aperitivo 6/750mL 17%</t>
  </si>
  <si>
    <t>Stambecco Maraschino Cherry Amaro 6/750mL 35%</t>
  </si>
  <si>
    <t>The Gladstone Axe The Black Axe Scotch 6/750ml 43%</t>
  </si>
  <si>
    <t>The Gladstone Axe American Oak Scotch 6/750mL 43%</t>
  </si>
  <si>
    <t>The Butterfly Cannon Rosa Flavored Tequila 750ml/6 40%</t>
  </si>
  <si>
    <t>The Butterfly Cannon Cristallino Silver Tequila  6/750mL 40%</t>
  </si>
  <si>
    <t>The Butterfly Cannon Blue Flavored Tequila 750ml/6 40%</t>
  </si>
  <si>
    <t>Shanky's Whip Black Spirits 6/750ml 33%</t>
  </si>
  <si>
    <t>Eterno Verano Reposado 750mL/6</t>
  </si>
  <si>
    <t>Eterno Verano Blanco 750mL/6</t>
  </si>
  <si>
    <t>Eterno Verano Anejo 750mL/6</t>
  </si>
  <si>
    <t>Chicken Cock Island Rooster Rum Barrel Rye 45% 750ml/6</t>
  </si>
  <si>
    <t>Chicken Cock Cotton Club Rye  20yr 750mL/6 50%</t>
  </si>
  <si>
    <t>Blue Run Golden Rye Whiskey 6/750mL 47.5%</t>
  </si>
  <si>
    <t>Blue Run Reflection 95 Proof Bourbon 6/750ml 47.5%</t>
  </si>
  <si>
    <t>Blue Run High Rye Bourbon Whiskey 6/750mL 55.5%</t>
  </si>
  <si>
    <t>FEW Spirits Black Rebel Motorcycle Club Whiskey 6/750mL</t>
  </si>
  <si>
    <t>Kawama Tequila &amp; Soda 3 Flavor Variety Pack 24/355mL 4.5%</t>
  </si>
  <si>
    <t>Domaine De Charron</t>
  </si>
  <si>
    <t>Bellagave</t>
  </si>
  <si>
    <t>SYNDICATE DISTILLERS</t>
  </si>
  <si>
    <t>NEW YORK ROCKS VODKA</t>
  </si>
  <si>
    <t>Rosaluna</t>
  </si>
  <si>
    <t>Hotel Starlino</t>
  </si>
  <si>
    <t>Stambecco</t>
  </si>
  <si>
    <t>The Gladstone Axe</t>
  </si>
  <si>
    <t>The Butterfly Cannon</t>
  </si>
  <si>
    <t>Shanky's Whip</t>
  </si>
  <si>
    <t>Eterno Verano</t>
  </si>
  <si>
    <t>Blue Run</t>
  </si>
  <si>
    <t>Seamist Liquid Garnish Atlantic Edition for 'Start Point' 16/100ml 60%</t>
  </si>
  <si>
    <t>Seamist Liquid Garnish Mediterranean Edition for 'Rosé Sainte Marie' 16/100ml 60%</t>
  </si>
  <si>
    <t>Scorpion Mezcal Reposado 2018 12/750ml 40%</t>
  </si>
  <si>
    <t>Scorpion Mezcal Anejo 1yr 2018 12/750ml 40%</t>
  </si>
  <si>
    <t>Maison Marcel Sparkling Rose 12/750mL 12%</t>
  </si>
  <si>
    <t>Marcel x JGoldcrown Rose 2020 12/750mL 12%</t>
  </si>
  <si>
    <t>Scorpion Mezcal Anejo 2yr 2018 12/750ml 40%</t>
  </si>
  <si>
    <t>Widow Jane The Vaults 14 Year 2022 Release 750mL/6</t>
  </si>
  <si>
    <t>Tequila Ocho Plata 2021 El Nacimiento 750mL/6</t>
  </si>
  <si>
    <t>Aldez Mezcal Ensamble 6/750ml 45%</t>
  </si>
  <si>
    <t>Punch Pack Hard Punch 200ml/24 15%</t>
  </si>
  <si>
    <t>Westward Whiskey American Single Malt Stout Cask Finish Single Barrel 6/750mL 62.5%</t>
  </si>
  <si>
    <t>Westward Whiskey American Single Malt Stout Cask Finish Single Barrel 6/750mL 50%</t>
  </si>
  <si>
    <t>Westward Whiskey American Single Malt Stout Cask Finish Single Barrel 6/750mL 45%</t>
  </si>
  <si>
    <t>Codigo 1530 Tequila Blanco 4/1750ml 40% (2022)</t>
  </si>
  <si>
    <t>Codigo 1530 Tequila Origen Extra Anejo 60/50ml 40% (2022)</t>
  </si>
  <si>
    <t>Codigo 1530 Tequila Origen Extra Anejo 6/1 Liter 40% (2022)</t>
  </si>
  <si>
    <t>Codigo 1530 Tequila Origen Extra Anejo 12/375ml 40% (2022)</t>
  </si>
  <si>
    <t>Codigo 1530 Tequila Blanco 60/50ml 40% (2022)</t>
  </si>
  <si>
    <t>Codigo 1530 Tequila Blanco 6/750mL 40% (2022)</t>
  </si>
  <si>
    <t>Codigo 1530 Tequila Blanco 6/1 Liter 40% (2022)</t>
  </si>
  <si>
    <t>Codigo 1530 Tequila Blanco 12/375mL 40% (2022)</t>
  </si>
  <si>
    <t>Codigo 1530 Tequila Anejo 60/50mL 40% (2022)</t>
  </si>
  <si>
    <t>Codigo 1530 Tequila Anejo 6/1 Liter 40% (2022)</t>
  </si>
  <si>
    <t>Codigo 1530 Tequila Anejo 3/750mL 40% (2022)</t>
  </si>
  <si>
    <t>Codigo 1530 Tequila Anejo 12/375ml 40% (2022)</t>
  </si>
  <si>
    <t>Codigo 1530 Combo Pack (Blanco, Rosa, Reposado) 60/50mL 40% 2022</t>
  </si>
  <si>
    <t>Codigo 1530 Combo Pack (Blanco, Rosa, Anejo) 60/50mL 40% 2022</t>
  </si>
  <si>
    <t>Westward Whiskey American Single Malt Pinot Noir Cask Finish Single Barrel 6/750mL 62.5%</t>
  </si>
  <si>
    <t>Westward Whiskey American Single Malt Pinot Noir Cask Finish Single Barrel 6/750mL 50%</t>
  </si>
  <si>
    <t>Westward Whiskey American Single Malt Pinot Noir Cask Finish Single Barrel 6/750mL 45%</t>
  </si>
  <si>
    <t>Yogurt SOJU RTD Cocktail 24/12oz 7%</t>
  </si>
  <si>
    <t>ALB Vodka 6/750mL 40% ABV</t>
  </si>
  <si>
    <t>Aldez Mezcal</t>
  </si>
  <si>
    <t>Punch Pack</t>
  </si>
  <si>
    <t>Yoju</t>
  </si>
  <si>
    <t>ALB</t>
  </si>
  <si>
    <t>Westward American Single Malt Whiskey Single Barrel 6/750 45%</t>
  </si>
  <si>
    <t>MIDORI KAWA Junmai 12/720mL 15.5%</t>
  </si>
  <si>
    <t>Mr Black Mezcal Cask Rested Coffee Liqueur</t>
  </si>
  <si>
    <t>Sommelier Series Tongai Premium Chardonnay 2021 12/750ml 13%</t>
  </si>
  <si>
    <t>Tumbler and Rocks Shaft 6/750ml 20%</t>
  </si>
  <si>
    <t>Tumbler and Rocks Martini 6/750ml 26%</t>
  </si>
  <si>
    <t>Tumbler and Rocks Manhattan 6/750ml 30%</t>
  </si>
  <si>
    <t>Tumbler and Rocks El Marg 6/750ml 20%</t>
  </si>
  <si>
    <t>Tumbler and Rocks Cosmo 6/750ml 26%</t>
  </si>
  <si>
    <t>Tumbler and Rocks Classic Old Fashioned 6/750ml 35%</t>
  </si>
  <si>
    <t>2000002620 [ZAM] Licor 43 Chocolate 750mL/6</t>
  </si>
  <si>
    <t>Codigo 1530 Tequila Rosa Reposado 6/750mL 40% (Wood &amp; Tap, CT)</t>
  </si>
  <si>
    <t>Midorikawa</t>
  </si>
  <si>
    <t>Sommelier Series Tongai</t>
  </si>
  <si>
    <t>Tumbler and Rocks</t>
  </si>
  <si>
    <t>WESAKE Junmai Ginjo Cans 24/200 13%</t>
  </si>
  <si>
    <t>CHAMUCOS Tequila Anejo 12/375 40%</t>
  </si>
  <si>
    <t>CHAMUCOS Tequila Blanco 12/375 40%</t>
  </si>
  <si>
    <t>Chamucos Tequila Master Lunchbox 12/375 40%</t>
  </si>
  <si>
    <t>CHAMUCOS Tequila Reposado 12/375 40%</t>
  </si>
  <si>
    <t>Villa Massa Limoncello 12/375 30%</t>
  </si>
  <si>
    <t>Madre Desert Water Trays 24/355ml 5%</t>
  </si>
  <si>
    <t>Madre Desert Water Variety Pack Tray 24/355mL 5%</t>
  </si>
  <si>
    <t>Madre Desert Water Prickly Pear &amp; Lemon Tray 24/355mL 5%</t>
  </si>
  <si>
    <t>Madre Desert Water Mushroom Sage &amp; Honey Tray 355ml/24 5%</t>
  </si>
  <si>
    <t>Madre Desert Water Grapefruit &amp; Yerba Santa Tray 355mL/24 5%</t>
  </si>
  <si>
    <t>Makku Original Lite Rice Beer 4 Pk 24/350ml 6%</t>
  </si>
  <si>
    <t>Tumbler and Rocks El Marg (New) 6/750ml 20%</t>
  </si>
  <si>
    <t>Tumbler and Rocks El Marg (New) 30/100mL 20%</t>
  </si>
  <si>
    <t>Tumbler and Rocks Cosmo (New) 30/100mL 26%</t>
  </si>
  <si>
    <t>Tumbler and Rocks Cosmo (New) 6/750ml 26%</t>
  </si>
  <si>
    <t>Tumbler and Rocks Classic Old Fashioned New 6/750ml 35%</t>
  </si>
  <si>
    <t>Tumbler and Rocks Classic Old Fashioned New 30/100mL 35%</t>
  </si>
  <si>
    <t>Mountain Pass Glacier Canadian Whisky (NEW) 6/750mL 40%</t>
  </si>
  <si>
    <t>Mountain Pass Bonfire (NEW) 6/750ml 35%</t>
  </si>
  <si>
    <t>Shanky's Whip Black Spirits 60/50ml 33%</t>
  </si>
  <si>
    <t>The Butterfly Cannon Cristallino Silver Tequila 50ml/60 40%</t>
  </si>
  <si>
    <t>The Butterfly Cannon Blue Flavored Tequila 50ml/60 40%</t>
  </si>
  <si>
    <t>The Butterfly Cannon Rosa Flavored Tequila 50mL/60 40%</t>
  </si>
  <si>
    <t>Celaya Tequila Reposado 6/750mL 40%</t>
  </si>
  <si>
    <t>Celaya Tequila Blanco 6/750mL 40%</t>
  </si>
  <si>
    <t>Celaya Tequila Anejo 6/750mL 40%</t>
  </si>
  <si>
    <t>Vide Cranberry Vodka Soda New Packaging 24/12oz 5%</t>
  </si>
  <si>
    <t>Westward Rum Cask 6/750mL 50%</t>
  </si>
  <si>
    <t>KLEOS Mastiha Spirit 700ml/6 30%</t>
  </si>
  <si>
    <t>Bikoku Japanese Whisky 12/750mL 40%</t>
  </si>
  <si>
    <t>Vide Watermelon New Packaging  24/12oz 5%</t>
  </si>
  <si>
    <t>Vide Grapefruit and Pineapple Combo Pack 24/355ml 5%</t>
  </si>
  <si>
    <t>Dead Man's Fingers Mango Rum 6/750ml 43%</t>
  </si>
  <si>
    <t>Dead Man's Fingers Passionfruit Rum 6/750ml 43%</t>
  </si>
  <si>
    <t>Codigo 1530 Tequila Blanco Still Strength 6/750mL 45%</t>
  </si>
  <si>
    <t>Uncle Nearest Single Barrel Premium Whiskey 6/750ml 60.3%</t>
  </si>
  <si>
    <t>We The People Chardonnay 2021 12/750mL 13.5%</t>
  </si>
  <si>
    <t>We The People Cabernet Sauvignon 2021 12/750mL 13.5%</t>
  </si>
  <si>
    <t>Mr Black Cold Brew Coffee Liqueur 2022 VAP w/Martini Glass</t>
  </si>
  <si>
    <t>J.J. Corry The Hanson Irish Whiskey 6/750ML 46% M4012V</t>
  </si>
  <si>
    <t>J.J. Corry The Gael Irish Whiskey 6/750mL 46% M4022V</t>
  </si>
  <si>
    <t>Codigo 1530 Tequila Blanco Sauv Blanc 6/1 Liter 40% (WOOD &amp; TAP, CT)</t>
  </si>
  <si>
    <t>Tumbler and Rocks Martini 30/100mL 26%</t>
  </si>
  <si>
    <t>Tumbler and Rocks Shaft 30/100mL 20%</t>
  </si>
  <si>
    <t>Tumbler and Rocks Manhattan 30/100mL 30%</t>
  </si>
  <si>
    <t>Tumbler and Rocks El Marg  30/100mL 20%</t>
  </si>
  <si>
    <t>Tumbler and Rocks Cosmo 30/100mL 26%</t>
  </si>
  <si>
    <t>Tumbler and Rocks Classic Old Fashioned 30/100mL 35%</t>
  </si>
  <si>
    <t>Codigo 1530 Tequila Reposado 6/750mL 40% (2022)</t>
  </si>
  <si>
    <t>Codigo 1530 Tequila Reposado 60/50ml 40% (2022)</t>
  </si>
  <si>
    <t>Codigo 1530 Tequila Reposado 6/750mL 40% (618 Restaurant, NJ)</t>
  </si>
  <si>
    <t>Codigo 1530 Tequila Reposado 6/1 Liter 40% (2022)</t>
  </si>
  <si>
    <t>Codigo 1530 Tequila Reposado 12/375ml 40% (2022)</t>
  </si>
  <si>
    <t>Viva Tequila Seltzer Variety 24/355mL 4.5%</t>
  </si>
  <si>
    <t>Honor Del Castillo Reflexion Blanco Tequila 6/750mL 40%</t>
  </si>
  <si>
    <t>Honor Del Castillo Redencion Clear Reposado Tequila 6/750mL 40%</t>
  </si>
  <si>
    <t>Honor del Castillo AfirmaciÃ³n AÃ±ejo Tequila  6/750mL 40%</t>
  </si>
  <si>
    <t>Honor Del Castillo Afilado High Proof Reposado Tequila 6/750mL 41.5%</t>
  </si>
  <si>
    <t>Honor Del Castillo Afilado Collector's Edition  Warrior 6/750mL 40%</t>
  </si>
  <si>
    <t>Dirty Devil Vodka 12/750mL 42%</t>
  </si>
  <si>
    <t>Dirty Devil Vodka 6/750mL 42%</t>
  </si>
  <si>
    <t>Rhum JM Shrubb 6/700mL 35%</t>
  </si>
  <si>
    <t>Clement Creole Shrubb 6/700mL 40%</t>
  </si>
  <si>
    <t>Mountain Pass</t>
  </si>
  <si>
    <t>Celaya</t>
  </si>
  <si>
    <t>Bikoku</t>
  </si>
  <si>
    <t>Uncle Nearest 1820</t>
  </si>
  <si>
    <t>We The People</t>
  </si>
  <si>
    <t>J.J. Corry</t>
  </si>
  <si>
    <t>Honor del Castillo</t>
  </si>
  <si>
    <t>Dirty Devil Vodka</t>
  </si>
  <si>
    <t>Rhum JM</t>
  </si>
  <si>
    <t>Tumbler and Rocks Shaft NEW 6/750ml 20%</t>
  </si>
  <si>
    <t>Tumbler and Rocks Shaft NEW 30/100mL 20%</t>
  </si>
  <si>
    <t>Tumbler and Rocks NB Cosmo NEW 6/750ml 26%</t>
  </si>
  <si>
    <t>Tumbler and Rocks Martini NEW 6/750ml 26%</t>
  </si>
  <si>
    <t>Tumbler and Rocks Martini NEW 30/100mL 26%</t>
  </si>
  <si>
    <t>Tumbler and Rocks Manhattan NEW 6/750ml 30%</t>
  </si>
  <si>
    <t>Tumbler and Rocks Manhattan NEW 30/100mL 30%</t>
  </si>
  <si>
    <t>Tekirdag Rakisi Gold Series 1L/6 45%</t>
  </si>
  <si>
    <t>Tekirdag Rakisi 1L/6 45%</t>
  </si>
  <si>
    <t>Yeni Raki Gift Pack w/ 2 glasses 6/750mL 45%</t>
  </si>
  <si>
    <t>Yeni Raki 750mL/12 45%</t>
  </si>
  <si>
    <t>Tekirdag</t>
  </si>
  <si>
    <t>Yeni</t>
  </si>
  <si>
    <t>Codigo 1530 Tequila Anejo 1/750mL 44% w/4 Glasses (Rare Hare Playboy)</t>
  </si>
  <si>
    <t>Codigo 1530 Tequila Blanco 6/1 Liter 40%</t>
  </si>
  <si>
    <t>Codigo 1530 Tequila Blanco 6/750mL 40%</t>
  </si>
  <si>
    <t>Codigo 1530 Tequila Origen Extra Anejo 3/750mL 40%</t>
  </si>
  <si>
    <t>CIncoro Gold 750ML / 6pk</t>
  </si>
  <si>
    <t>ALB Vodka 6/1.75L 40%</t>
  </si>
  <si>
    <t>ALB Vodka 6/1L 40% ABV</t>
  </si>
  <si>
    <t>Codigo 1530 Tequila Origen Extra Anejo 3/750mL 40% (2022)</t>
  </si>
  <si>
    <t>2022 Bootleg Series Vol. IV 11 Year Wheated Bourbon in Scotch Casks</t>
  </si>
  <si>
    <t>Desnuda</t>
  </si>
  <si>
    <t>Tequila Tromba Single Cask Reposado 80 Proof 40%</t>
  </si>
  <si>
    <t>Desnuda Organic Blanco Tequila 6/750mL 40%</t>
  </si>
  <si>
    <t>Tequila Ocho Reposado El Nacimiento 2022 750mL/6</t>
  </si>
  <si>
    <t>Widow Jane Apple Wood Rye 750mL/6</t>
  </si>
  <si>
    <t>Widow Jane Paradigm Rye 750mL/6</t>
  </si>
  <si>
    <t>KyrÃ¶ Wood Smoke Rye 6/750ml 47.2%</t>
  </si>
  <si>
    <t>Leyda Reserve Chardonnay 2021 12//750mL 13.5%</t>
  </si>
  <si>
    <t>Leyda Pinot Noir Rose 2021 12/750mL 12.5%</t>
  </si>
  <si>
    <t>Leyda Lot 21 Pinot Noir 2017 6/750mL 14%</t>
  </si>
  <si>
    <t>Leyda Coastal Vineyard Sauvignon Blanc 2021 12/750mL 13%</t>
  </si>
  <si>
    <t>Leyda Coastal Vineyard Pinot Noir 2020 12/750mL 13%</t>
  </si>
  <si>
    <t>Leyda Coastal Vineyard Pinot Noir 2018 12/750mL 13%</t>
  </si>
  <si>
    <t>Leyda Reserve Pinot Noir 2020 12/750mL 13.5%</t>
  </si>
  <si>
    <t>Leyda Reserve Pinot Noir 2021 12/750mL 13.5%</t>
  </si>
  <si>
    <t>Leyda Reserve Sauvignon Blanc 2021 12/750mL 12.8%</t>
  </si>
  <si>
    <t>Suyo Pisco No. 1 6/750ml 40.5%</t>
  </si>
  <si>
    <t>Clonakilty Irish Whiskey PBS Imperial Stout Cask 3053  6/750mL 57.60%</t>
  </si>
  <si>
    <t>Lobos 1707 Reposado Necktie 12/375mL 40%</t>
  </si>
  <si>
    <t>Lobos 1707 Joven Necktie 12/375mL 40%</t>
  </si>
  <si>
    <t>Chicken Cock Chanticleer Cognac Finish Bourbon 6/750ml 56%</t>
  </si>
  <si>
    <t>Virgil Kaine Green Tea Infused Bourbon 6/70mL 40%</t>
  </si>
  <si>
    <t>Virgil Kaine Cherry Infused Bourbon 6/750mL 40%</t>
  </si>
  <si>
    <t>Tequila Fortaleza Reposado 2022 Winter Blend 6/750mL 43.5%</t>
  </si>
  <si>
    <t>Archipelago Tanglin Singapore Gin 750ml/6 42%</t>
  </si>
  <si>
    <t>Archipelago Tanglin Orchid Gin 750ml/6 42%</t>
  </si>
  <si>
    <t>Archipelago Tanglin Black Powder Gin 750ml/6 58%</t>
  </si>
  <si>
    <t>Harridan Vodka 12/750mL 44%</t>
  </si>
  <si>
    <t>Flecha Azul Tequila Reposado 6/750ml 40%</t>
  </si>
  <si>
    <t>Flecha Azul Tequila Extra Anejo 6/750ml 40%</t>
  </si>
  <si>
    <t>Flecha Azul Tequila Blanco 6/750mL 40%</t>
  </si>
  <si>
    <t>Flecha Azul Tequila Anejo Cristalino 6/750ml 40%</t>
  </si>
  <si>
    <t>Flecha Azul Tequila Anejo 6/750mL 40%</t>
  </si>
  <si>
    <t>Brown Sugar Bourbon 6/750mL</t>
  </si>
  <si>
    <t>Brown Sugar Bourbon 120/50mL</t>
  </si>
  <si>
    <t>Brown Sugar Bourbon 103 6/750mL</t>
  </si>
  <si>
    <t>Brown Sugar Bourbon 103 120/50mL</t>
  </si>
  <si>
    <t>Codigo 1530 Tequila Anejo 1/750mL 40% w/2 Glasses (Rare Hare Playboy Black Edition)</t>
  </si>
  <si>
    <t>Leyda</t>
  </si>
  <si>
    <t>Suyo</t>
  </si>
  <si>
    <t>Chicken Cock Chanticleer</t>
  </si>
  <si>
    <t>Tanglin</t>
  </si>
  <si>
    <t>Harridan</t>
  </si>
  <si>
    <t>Flecha Azul</t>
  </si>
  <si>
    <t>BSB</t>
  </si>
  <si>
    <t>Product ID</t>
  </si>
  <si>
    <t>Brand</t>
  </si>
  <si>
    <t>SLI-W106075</t>
  </si>
  <si>
    <t>12 Days of Spirits</t>
  </si>
  <si>
    <t>SLI-W100001</t>
  </si>
  <si>
    <t>16 x 20</t>
  </si>
  <si>
    <t>SLI-W100002</t>
  </si>
  <si>
    <t>SLI-W103969</t>
  </si>
  <si>
    <t>SLI-W104071</t>
  </si>
  <si>
    <t>SLI-W100003</t>
  </si>
  <si>
    <t>SLI-W106076</t>
  </si>
  <si>
    <t>SLI-W106299</t>
  </si>
  <si>
    <t>SLI-W100004</t>
  </si>
  <si>
    <t>SLI-W100005</t>
  </si>
  <si>
    <t>SLI-W103970</t>
  </si>
  <si>
    <t>SLI-W100006</t>
  </si>
  <si>
    <t>SLI-135554</t>
  </si>
  <si>
    <t>SLI-W100008</t>
  </si>
  <si>
    <t>SLI-W100007</t>
  </si>
  <si>
    <t>SLI-135510</t>
  </si>
  <si>
    <t>SLI-134571</t>
  </si>
  <si>
    <t>3 Amigos</t>
  </si>
  <si>
    <t>SLI-134573</t>
  </si>
  <si>
    <t>SLI-134572</t>
  </si>
  <si>
    <t>SLI-134574</t>
  </si>
  <si>
    <t>SLI-134576</t>
  </si>
  <si>
    <t>SLI-134575</t>
  </si>
  <si>
    <t>SLI-135937</t>
  </si>
  <si>
    <t>SLI-134577</t>
  </si>
  <si>
    <t>SLI-135938</t>
  </si>
  <si>
    <t>SLI-135939</t>
  </si>
  <si>
    <t>SLI-134578</t>
  </si>
  <si>
    <t>SLI-134579</t>
  </si>
  <si>
    <t>SLI-134580</t>
  </si>
  <si>
    <t>SLI-134582</t>
  </si>
  <si>
    <t>SLI-134581</t>
  </si>
  <si>
    <t>SLI-134583</t>
  </si>
  <si>
    <t>SLI-W104809</t>
  </si>
  <si>
    <t>3 Howls</t>
  </si>
  <si>
    <t>SLI-W105491</t>
  </si>
  <si>
    <t>SLI-W100009</t>
  </si>
  <si>
    <t>SLI-W105190</t>
  </si>
  <si>
    <t>SLI-W104806</t>
  </si>
  <si>
    <t>SLI-W104955</t>
  </si>
  <si>
    <t>SLI-W104956</t>
  </si>
  <si>
    <t>SLI-W105191</t>
  </si>
  <si>
    <t>SLI-W100010</t>
  </si>
  <si>
    <t>SLI-135940</t>
  </si>
  <si>
    <t>4 Hearts</t>
  </si>
  <si>
    <t>SLI-135941</t>
  </si>
  <si>
    <t>SLI-W106300</t>
  </si>
  <si>
    <t>4 Winds Winery</t>
  </si>
  <si>
    <t>SLI-W100011</t>
  </si>
  <si>
    <t>69 Miles</t>
  </si>
  <si>
    <t>SLI-W104863</t>
  </si>
  <si>
    <t>Advent Calendar</t>
  </si>
  <si>
    <t>SLI-W100012</t>
  </si>
  <si>
    <t>La Celestiere</t>
  </si>
  <si>
    <t>SLI-W100013</t>
  </si>
  <si>
    <t>SLI-W105630</t>
  </si>
  <si>
    <t>SLI-W100014</t>
  </si>
  <si>
    <t>SLI-W105631</t>
  </si>
  <si>
    <t>SLI-W100015</t>
  </si>
  <si>
    <t>A. de Fussigny</t>
  </si>
  <si>
    <t>SLI-135557</t>
  </si>
  <si>
    <t>SLI-135558</t>
  </si>
  <si>
    <t>SLI-W100016</t>
  </si>
  <si>
    <t>SLI-135559</t>
  </si>
  <si>
    <t>SLI-135560</t>
  </si>
  <si>
    <t>SLI-W100017</t>
  </si>
  <si>
    <t>SLI-135561</t>
  </si>
  <si>
    <t>SLI-135562</t>
  </si>
  <si>
    <t>SLI-135499</t>
  </si>
  <si>
    <t>SLI-W104231</t>
  </si>
  <si>
    <t>SLI-135634</t>
  </si>
  <si>
    <t>SLI-135635</t>
  </si>
  <si>
    <t>SLI-W100018</t>
  </si>
  <si>
    <t>SLI-135563</t>
  </si>
  <si>
    <t>SLI-135564</t>
  </si>
  <si>
    <t>SLI-W100020</t>
  </si>
  <si>
    <t>SLI-135566</t>
  </si>
  <si>
    <t>SLI-135569</t>
  </si>
  <si>
    <t>SLI-W100021</t>
  </si>
  <si>
    <t>SLI-135565</t>
  </si>
  <si>
    <t>SLI-135568</t>
  </si>
  <si>
    <t>SLI-W100019</t>
  </si>
  <si>
    <t>SLI-135567</t>
  </si>
  <si>
    <t>SLI-135570</t>
  </si>
  <si>
    <t>SLI-W100022</t>
  </si>
  <si>
    <t>SLI-135571</t>
  </si>
  <si>
    <t>SLI-135572</t>
  </si>
  <si>
    <t>SLI-W100023</t>
  </si>
  <si>
    <t>SLI-135573</t>
  </si>
  <si>
    <t>SLI-135574</t>
  </si>
  <si>
    <t>SLI-W100024</t>
  </si>
  <si>
    <t>SLI-135575</t>
  </si>
  <si>
    <t>SLI-135576</t>
  </si>
  <si>
    <t>SLI-134709</t>
  </si>
  <si>
    <t>A3</t>
  </si>
  <si>
    <t>SLI-134710</t>
  </si>
  <si>
    <t>SLI-134711</t>
  </si>
  <si>
    <t>SLI-W100025</t>
  </si>
  <si>
    <t>Abbona</t>
  </si>
  <si>
    <t>SLI-W100026</t>
  </si>
  <si>
    <t>SLI-W100027</t>
  </si>
  <si>
    <t>SLI-W100029</t>
  </si>
  <si>
    <t>SLI-W100028</t>
  </si>
  <si>
    <t>SLI-W100030</t>
  </si>
  <si>
    <t>SLI-W100031</t>
  </si>
  <si>
    <t>SLI-W100032</t>
  </si>
  <si>
    <t>ABK6</t>
  </si>
  <si>
    <t>SLI-135498</t>
  </si>
  <si>
    <t>SLI-136719</t>
  </si>
  <si>
    <t>SLI-W100033</t>
  </si>
  <si>
    <t>SLI-135662</t>
  </si>
  <si>
    <t>SLI-135663</t>
  </si>
  <si>
    <t>SLI-W100034</t>
  </si>
  <si>
    <t>SLI-135670</t>
  </si>
  <si>
    <t>SLI-135671</t>
  </si>
  <si>
    <t>SLI-W100035</t>
  </si>
  <si>
    <t>SLI-135577</t>
  </si>
  <si>
    <t>SLI-135578</t>
  </si>
  <si>
    <t>SLI-W104230</t>
  </si>
  <si>
    <t>SLI-135690</t>
  </si>
  <si>
    <t>SLI-135691</t>
  </si>
  <si>
    <t>SLI-W100036</t>
  </si>
  <si>
    <t>SLI-135800</t>
  </si>
  <si>
    <t>SLI-135951</t>
  </si>
  <si>
    <t>SLI-135579</t>
  </si>
  <si>
    <t>SLI-135580</t>
  </si>
  <si>
    <t>SLI-W100037</t>
  </si>
  <si>
    <t>SLI-135801</t>
  </si>
  <si>
    <t>SLI-136456</t>
  </si>
  <si>
    <t>SLI-136479</t>
  </si>
  <si>
    <t>SLI-136696</t>
  </si>
  <si>
    <t>SLI-W104272</t>
  </si>
  <si>
    <t>SLI-135581</t>
  </si>
  <si>
    <t>SLI-135583</t>
  </si>
  <si>
    <t>SLI-W100038</t>
  </si>
  <si>
    <t>SLI-135582</t>
  </si>
  <si>
    <t>SLI-135584</t>
  </si>
  <si>
    <t>SLI-135497</t>
  </si>
  <si>
    <t>SLI-136480</t>
  </si>
  <si>
    <t>SLI-136436</t>
  </si>
  <si>
    <t>SLI-136697</t>
  </si>
  <si>
    <t>SLI-W104271</t>
  </si>
  <si>
    <t>SLI-135586</t>
  </si>
  <si>
    <t>SLI-135588</t>
  </si>
  <si>
    <t>SLI-W100039</t>
  </si>
  <si>
    <t>SLI-135585</t>
  </si>
  <si>
    <t>SLI-135587</t>
  </si>
  <si>
    <t>SLI-136604</t>
  </si>
  <si>
    <t>SLI-W100040</t>
  </si>
  <si>
    <t>SLI-135589</t>
  </si>
  <si>
    <t>SLI-135590</t>
  </si>
  <si>
    <t>SLI-136605</t>
  </si>
  <si>
    <t>SLI-W100041</t>
  </si>
  <si>
    <t>SLI-135591</t>
  </si>
  <si>
    <t>SLI-135592</t>
  </si>
  <si>
    <t>SLI-136698</t>
  </si>
  <si>
    <t>SLI-W103976</t>
  </si>
  <si>
    <t>Adams Bench Winery</t>
  </si>
  <si>
    <t>SLI-W103981</t>
  </si>
  <si>
    <t>SLI-W100042</t>
  </si>
  <si>
    <t>Adele &amp; Elsa Matrot</t>
  </si>
  <si>
    <t>SLI-W100043</t>
  </si>
  <si>
    <t>SLI-W104864</t>
  </si>
  <si>
    <t>Adobe Road Winery</t>
  </si>
  <si>
    <t>SLI-W104865</t>
  </si>
  <si>
    <t>SLI-W100044</t>
  </si>
  <si>
    <t>Davey Family Wine</t>
  </si>
  <si>
    <t>SLI-W100045</t>
  </si>
  <si>
    <t>Agave Boom</t>
  </si>
  <si>
    <t>SLI-W105548</t>
  </si>
  <si>
    <t>SLI-W104743</t>
  </si>
  <si>
    <t>SLI-W100046</t>
  </si>
  <si>
    <t>Agavemio</t>
  </si>
  <si>
    <t>SLI-W100047</t>
  </si>
  <si>
    <t>SLI-W100048</t>
  </si>
  <si>
    <t>SLI-W100049</t>
  </si>
  <si>
    <t>Agitator</t>
  </si>
  <si>
    <t>SLI-W100050</t>
  </si>
  <si>
    <t>SLI-W100051</t>
  </si>
  <si>
    <t>SLI-W100052</t>
  </si>
  <si>
    <t>Aile D'Argent</t>
  </si>
  <si>
    <t>SLI-W100053</t>
  </si>
  <si>
    <t>SLI-W105404</t>
  </si>
  <si>
    <t>SLI-W100054</t>
  </si>
  <si>
    <t>Akori</t>
  </si>
  <si>
    <t>SLI-W100056</t>
  </si>
  <si>
    <t>SLI-W100055</t>
  </si>
  <si>
    <t>SLI-W100059</t>
  </si>
  <si>
    <t>Akva</t>
  </si>
  <si>
    <t>SLI-W100058</t>
  </si>
  <si>
    <t>SLI-W100057</t>
  </si>
  <si>
    <t>SLI-W106301</t>
  </si>
  <si>
    <t>Al Cantara</t>
  </si>
  <si>
    <t>SLI-W106302</t>
  </si>
  <si>
    <t>SLI-W106303</t>
  </si>
  <si>
    <t>SLI-W106304</t>
  </si>
  <si>
    <t>SLI-W100060</t>
  </si>
  <si>
    <t>Alba di Diana</t>
  </si>
  <si>
    <t>SLI-W103995</t>
  </si>
  <si>
    <t>SLI-W100061</t>
  </si>
  <si>
    <t>SLI-W100062</t>
  </si>
  <si>
    <t>Albrecht Tradition</t>
  </si>
  <si>
    <t>SLI-W100063</t>
  </si>
  <si>
    <t>SLI-W100064</t>
  </si>
  <si>
    <t>SLI-W100065</t>
  </si>
  <si>
    <t>SLI-W100066</t>
  </si>
  <si>
    <t>SLI-W100067</t>
  </si>
  <si>
    <t>SLI-W104866</t>
  </si>
  <si>
    <t>Alessandria</t>
  </si>
  <si>
    <t>SLI-W104867</t>
  </si>
  <si>
    <t>SLI-W104869</t>
  </si>
  <si>
    <t>SLI-W104868</t>
  </si>
  <si>
    <t>SLI-W104403</t>
  </si>
  <si>
    <t>Alexander Murray &amp; Co</t>
  </si>
  <si>
    <t>SLI-W106305</t>
  </si>
  <si>
    <t>SLI-W106306</t>
  </si>
  <si>
    <t>SLI-W104400</t>
  </si>
  <si>
    <t>SLI-W104402</t>
  </si>
  <si>
    <t>SLI-W100068</t>
  </si>
  <si>
    <t>SLI-W100069</t>
  </si>
  <si>
    <t>SLI-W100070</t>
  </si>
  <si>
    <t>SLI-W100071</t>
  </si>
  <si>
    <t>SLI-W103887</t>
  </si>
  <si>
    <t>SLI-W103888</t>
  </si>
  <si>
    <t>SLI-W103889</t>
  </si>
  <si>
    <t>SLI-W103890</t>
  </si>
  <si>
    <t>SLI-W103891</t>
  </si>
  <si>
    <t>SLI-W103892</t>
  </si>
  <si>
    <t>SLI-W103893</t>
  </si>
  <si>
    <t>SLI-W106307</t>
  </si>
  <si>
    <t>SLI-W106308</t>
  </si>
  <si>
    <t>SLI-W104744</t>
  </si>
  <si>
    <t>SLI-W106309</t>
  </si>
  <si>
    <t>SLI-W103894</t>
  </si>
  <si>
    <t>SLI-W103895</t>
  </si>
  <si>
    <t>SLI-W103896</t>
  </si>
  <si>
    <t>SLI-W106310</t>
  </si>
  <si>
    <t>SLI-W104745</t>
  </si>
  <si>
    <t>SLI-W106311</t>
  </si>
  <si>
    <t>SLI-W104746</t>
  </si>
  <si>
    <t>SLI-W103897</t>
  </si>
  <si>
    <t>SLI-W103898</t>
  </si>
  <si>
    <t>SLI-W106312</t>
  </si>
  <si>
    <t>SLI-W103899</t>
  </si>
  <si>
    <t>SLI-W106313</t>
  </si>
  <si>
    <t>SLI-W106314</t>
  </si>
  <si>
    <t>SLI-W100072</t>
  </si>
  <si>
    <t>SLI-W103900</t>
  </si>
  <si>
    <t>SLI-W100073</t>
  </si>
  <si>
    <t>SLI-W100074</t>
  </si>
  <si>
    <t>SLI-W100075</t>
  </si>
  <si>
    <t>SLI-W103901</t>
  </si>
  <si>
    <t>SLI-W100076</t>
  </si>
  <si>
    <t>SLI-W100077</t>
  </si>
  <si>
    <t>SLI-W100078</t>
  </si>
  <si>
    <t>SLI-W100079</t>
  </si>
  <si>
    <t>SLI-W103902</t>
  </si>
  <si>
    <t>SLI-W100080</t>
  </si>
  <si>
    <t>SLI-136673</t>
  </si>
  <si>
    <t>All Kings</t>
  </si>
  <si>
    <t>SLI-136674</t>
  </si>
  <si>
    <t>All Princesses</t>
  </si>
  <si>
    <t>SLI-136675</t>
  </si>
  <si>
    <t>All Queens</t>
  </si>
  <si>
    <t>SLI-136616</t>
  </si>
  <si>
    <t>Alleyne Arthur's</t>
  </si>
  <si>
    <t>SLI-W100081</t>
  </si>
  <si>
    <t>SLI-135710</t>
  </si>
  <si>
    <t>SLI-W103903</t>
  </si>
  <si>
    <t>Ally Bay</t>
  </si>
  <si>
    <t>SLI-135091</t>
  </si>
  <si>
    <t>Alma</t>
  </si>
  <si>
    <t>SLI-135231</t>
  </si>
  <si>
    <t>SLI-135090</t>
  </si>
  <si>
    <t>SLI-135092</t>
  </si>
  <si>
    <t>SLI-135233</t>
  </si>
  <si>
    <t>SLI-135093</t>
  </si>
  <si>
    <t>SLI-W100082</t>
  </si>
  <si>
    <t>Alma Terra</t>
  </si>
  <si>
    <t>SLI-W100083</t>
  </si>
  <si>
    <t>Almodi</t>
  </si>
  <si>
    <t>SLI-W100084</t>
  </si>
  <si>
    <t>SLI-W100085</t>
  </si>
  <si>
    <t>SLI-W100086</t>
  </si>
  <si>
    <t>SLI-W100087</t>
  </si>
  <si>
    <t>Alpine Roots</t>
  </si>
  <si>
    <t>SLI-W100088</t>
  </si>
  <si>
    <t>SLI-W100089</t>
  </si>
  <si>
    <t>SLI-W100090</t>
  </si>
  <si>
    <t>SLI-W100091</t>
  </si>
  <si>
    <t>SLI-W100092</t>
  </si>
  <si>
    <t>Alta Nova</t>
  </si>
  <si>
    <t>SLI-W104671</t>
  </si>
  <si>
    <t>Altaland</t>
  </si>
  <si>
    <t>SLI-W104670</t>
  </si>
  <si>
    <t>SLI-W100093</t>
  </si>
  <si>
    <t>Ilercavonia</t>
  </si>
  <si>
    <t>SLI-W100094</t>
  </si>
  <si>
    <t>SLI-W100095</t>
  </si>
  <si>
    <t>Alter Ego</t>
  </si>
  <si>
    <t>SLI-W104436</t>
  </si>
  <si>
    <t>SLI-W105549</t>
  </si>
  <si>
    <t>SLI-W100096</t>
  </si>
  <si>
    <t>Alternate Reality Game</t>
  </si>
  <si>
    <t>SLI-135094</t>
  </si>
  <si>
    <t>Altimo</t>
  </si>
  <si>
    <t>SLI-135095</t>
  </si>
  <si>
    <t>SLI-W100097</t>
  </si>
  <si>
    <t>Alto de Cantenac Brown</t>
  </si>
  <si>
    <t>SLI-W104754</t>
  </si>
  <si>
    <t>SLI-W104879</t>
  </si>
  <si>
    <t>Altoona Hills</t>
  </si>
  <si>
    <t>SLI-W105405</t>
  </si>
  <si>
    <t>SLI-W100098</t>
  </si>
  <si>
    <t>Altra</t>
  </si>
  <si>
    <t>SLI-W104880</t>
  </si>
  <si>
    <t>Pierre Amadieu</t>
  </si>
  <si>
    <t>SLI-W104881</t>
  </si>
  <si>
    <t>SLI-W104882</t>
  </si>
  <si>
    <t>SLI-W104883</t>
  </si>
  <si>
    <t>SLI-W104884</t>
  </si>
  <si>
    <t>SLI-W104885</t>
  </si>
  <si>
    <t>SLI-W104886</t>
  </si>
  <si>
    <t>SLI-W104887</t>
  </si>
  <si>
    <t>SLI-W103980</t>
  </si>
  <si>
    <t>Amancio</t>
  </si>
  <si>
    <t>SLI-W100099</t>
  </si>
  <si>
    <t>Amaro Santoni</t>
  </si>
  <si>
    <t>SLI-135952</t>
  </si>
  <si>
    <t>SLI-135953</t>
  </si>
  <si>
    <t>Amber Select</t>
  </si>
  <si>
    <t>SLI-W104237</t>
  </si>
  <si>
    <t>American Bull and Bear</t>
  </si>
  <si>
    <t>SLI-W100100</t>
  </si>
  <si>
    <t>Shiloh</t>
  </si>
  <si>
    <t>SLI-W100101</t>
  </si>
  <si>
    <t>SLI-W104888</t>
  </si>
  <si>
    <t>Amici</t>
  </si>
  <si>
    <t>SLI-W104890</t>
  </si>
  <si>
    <t>SLI-W104889</t>
  </si>
  <si>
    <t>SLI-W104891</t>
  </si>
  <si>
    <t>SLI-W104892</t>
  </si>
  <si>
    <t>SLI-W105406</t>
  </si>
  <si>
    <t>SLI-W105407</t>
  </si>
  <si>
    <t>SLI-W104893</t>
  </si>
  <si>
    <t>SLI-W105410</t>
  </si>
  <si>
    <t>SLI-W100102</t>
  </si>
  <si>
    <t>Amorada</t>
  </si>
  <si>
    <t>SLI-W100103</t>
  </si>
  <si>
    <t>SLI-W100104</t>
  </si>
  <si>
    <t>SLI-136717</t>
  </si>
  <si>
    <t>Amour de Paris</t>
  </si>
  <si>
    <t>SLI-136715</t>
  </si>
  <si>
    <t>SLI-136716</t>
  </si>
  <si>
    <t>SLI-W100106</t>
  </si>
  <si>
    <t>Anakena</t>
  </si>
  <si>
    <t>SLI-W100105</t>
  </si>
  <si>
    <t>SLI-W100107</t>
  </si>
  <si>
    <t>SLI-W100108</t>
  </si>
  <si>
    <t>SLI-W100109</t>
  </si>
  <si>
    <t>SLI-W100110</t>
  </si>
  <si>
    <t>SLI-W100111</t>
  </si>
  <si>
    <t>SLI-W100112</t>
  </si>
  <si>
    <t>SLI-W100113</t>
  </si>
  <si>
    <t>SLI-W100114</t>
  </si>
  <si>
    <t>SLI-W100116</t>
  </si>
  <si>
    <t>SLI-W100115</t>
  </si>
  <si>
    <t>SLI-134774</t>
  </si>
  <si>
    <t>Anam Cara Cellars</t>
  </si>
  <si>
    <t>SLI-134775</t>
  </si>
  <si>
    <t>SLI-134776</t>
  </si>
  <si>
    <t>SLI-134844</t>
  </si>
  <si>
    <t>Ancient Roots</t>
  </si>
  <si>
    <t>SLI-134845</t>
  </si>
  <si>
    <t>SLI-W104894</t>
  </si>
  <si>
    <t>Andronicus</t>
  </si>
  <si>
    <t>SLI-W104747</t>
  </si>
  <si>
    <t>Angelica</t>
  </si>
  <si>
    <t>SLI-W106221</t>
  </si>
  <si>
    <t>Angelica Zapata</t>
  </si>
  <si>
    <t>SLI-W104748</t>
  </si>
  <si>
    <t>SLI-W106222</t>
  </si>
  <si>
    <t>SLI-135096</t>
  </si>
  <si>
    <t>Angeline</t>
  </si>
  <si>
    <t>SLI-135097</t>
  </si>
  <si>
    <t>SLI-135098</t>
  </si>
  <si>
    <t>SLI-135099</t>
  </si>
  <si>
    <t>SLI-135102</t>
  </si>
  <si>
    <t>SLI-135103</t>
  </si>
  <si>
    <t>SLI-135104</t>
  </si>
  <si>
    <t>SLI-135105</t>
  </si>
  <si>
    <t>SLI-135106</t>
  </si>
  <si>
    <t>SLI-135924</t>
  </si>
  <si>
    <t>SLI-135107</t>
  </si>
  <si>
    <t>SLI-W100117</t>
  </si>
  <si>
    <t>Anne de K</t>
  </si>
  <si>
    <t>SLI-W100118</t>
  </si>
  <si>
    <t>SLI-W100119</t>
  </si>
  <si>
    <t>SLI-W100120</t>
  </si>
  <si>
    <t>SLI-W100121</t>
  </si>
  <si>
    <t>SLI-W100123</t>
  </si>
  <si>
    <t>SLI-W100122</t>
  </si>
  <si>
    <t>SLI-W100124</t>
  </si>
  <si>
    <t>SLI-W100125</t>
  </si>
  <si>
    <t>SLI-W100126</t>
  </si>
  <si>
    <t>SLI-W100127</t>
  </si>
  <si>
    <t>SLI-W100128</t>
  </si>
  <si>
    <t>Antano</t>
  </si>
  <si>
    <t>SLI-W105632</t>
  </si>
  <si>
    <t>SLI-W100129</t>
  </si>
  <si>
    <t>SLI-W105633</t>
  </si>
  <si>
    <t>SLI-W100130</t>
  </si>
  <si>
    <t>SLI-W105634</t>
  </si>
  <si>
    <t>SLI-W100131</t>
  </si>
  <si>
    <t>SLI-W105635</t>
  </si>
  <si>
    <t>SLI-W100132</t>
  </si>
  <si>
    <t>SLI-W105636</t>
  </si>
  <si>
    <t>SLI-W100133</t>
  </si>
  <si>
    <t>SLI-W105637</t>
  </si>
  <si>
    <t>SLI-W100134</t>
  </si>
  <si>
    <t>Antica Corte</t>
  </si>
  <si>
    <t>SLI-W100136</t>
  </si>
  <si>
    <t>SLI-W100135</t>
  </si>
  <si>
    <t>SLI-W100137</t>
  </si>
  <si>
    <t>SLI-W100139</t>
  </si>
  <si>
    <t>SLI-W100138</t>
  </si>
  <si>
    <t>SLI-W100140</t>
  </si>
  <si>
    <t>SLI-W100141</t>
  </si>
  <si>
    <t>Antisto</t>
  </si>
  <si>
    <t>SLI-W100142</t>
  </si>
  <si>
    <t>Au Pied du Mont Chauve</t>
  </si>
  <si>
    <t>SLI-W100143</t>
  </si>
  <si>
    <t>SLI-W100144</t>
  </si>
  <si>
    <t>SLI-W104749</t>
  </si>
  <si>
    <t>SLI-W100145</t>
  </si>
  <si>
    <t>SLI-W100146</t>
  </si>
  <si>
    <t>SLI-W100147</t>
  </si>
  <si>
    <t>SLI-W100148</t>
  </si>
  <si>
    <t>SLI-W100149</t>
  </si>
  <si>
    <t>SLI-W100150</t>
  </si>
  <si>
    <t>SLI-W100151</t>
  </si>
  <si>
    <t>SLI-W100152</t>
  </si>
  <si>
    <t>SLI-W100153</t>
  </si>
  <si>
    <t>SLI-W100154</t>
  </si>
  <si>
    <t>Apertus</t>
  </si>
  <si>
    <t>SLI-W104895</t>
  </si>
  <si>
    <t>Apex</t>
  </si>
  <si>
    <t>SLI-W104896</t>
  </si>
  <si>
    <t>SLI-W104897</t>
  </si>
  <si>
    <t>SLI-W105638</t>
  </si>
  <si>
    <t>SLI-W104813</t>
  </si>
  <si>
    <t>Apollonis</t>
  </si>
  <si>
    <t>SLI-W104815</t>
  </si>
  <si>
    <t>SLI-W104814</t>
  </si>
  <si>
    <t>SLI-W104817</t>
  </si>
  <si>
    <t>SLI-W104816</t>
  </si>
  <si>
    <t>SLI-W100156</t>
  </si>
  <si>
    <t>Appalachian Moonshine</t>
  </si>
  <si>
    <t>SLI-W100157</t>
  </si>
  <si>
    <t>SLI-W100155</t>
  </si>
  <si>
    <t>SLI-W100158</t>
  </si>
  <si>
    <t>SLI-W100159</t>
  </si>
  <si>
    <t>Bonari</t>
  </si>
  <si>
    <t>SLI-W100160</t>
  </si>
  <si>
    <t>Arbor Crest</t>
  </si>
  <si>
    <t>SLI-W100161</t>
  </si>
  <si>
    <t>SLI-W100162</t>
  </si>
  <si>
    <t>SLI-W100163</t>
  </si>
  <si>
    <t>Argami</t>
  </si>
  <si>
    <t>SLI-W100164</t>
  </si>
  <si>
    <t>Aria di Caiarossa</t>
  </si>
  <si>
    <t>SLI-W103971</t>
  </si>
  <si>
    <t>SLI-W100166</t>
  </si>
  <si>
    <t>Albino Armani</t>
  </si>
  <si>
    <t>SLI-W100165</t>
  </si>
  <si>
    <t>SLI-W100167</t>
  </si>
  <si>
    <t>SLI-W100168</t>
  </si>
  <si>
    <t>SLI-W100169</t>
  </si>
  <si>
    <t>SLI-W105411</t>
  </si>
  <si>
    <t>SLI-W100170</t>
  </si>
  <si>
    <t>SLI-W106223</t>
  </si>
  <si>
    <t>SLI-W106224</t>
  </si>
  <si>
    <t>SLI-W100171</t>
  </si>
  <si>
    <t>SLI-W100172</t>
  </si>
  <si>
    <t>SLI-W100173</t>
  </si>
  <si>
    <t>SLI-W100174</t>
  </si>
  <si>
    <t>SLI-W100175</t>
  </si>
  <si>
    <t>SLI-W100176</t>
  </si>
  <si>
    <t>SLI-W100178</t>
  </si>
  <si>
    <t>SLI-W100177</t>
  </si>
  <si>
    <t>SLI-W100179</t>
  </si>
  <si>
    <t>SLI-W100180</t>
  </si>
  <si>
    <t>SLI-W100181</t>
  </si>
  <si>
    <t>SLI-W100182</t>
  </si>
  <si>
    <t>SLI-W100183</t>
  </si>
  <si>
    <t>SLI-W100184</t>
  </si>
  <si>
    <t>SLI-W100185</t>
  </si>
  <si>
    <t>Arraigo Benegas</t>
  </si>
  <si>
    <t>SLI-W100186</t>
  </si>
  <si>
    <t>SLI-W100187</t>
  </si>
  <si>
    <t>SLI-W100188</t>
  </si>
  <si>
    <t>SLI-W100189</t>
  </si>
  <si>
    <t>SLI-W100190</t>
  </si>
  <si>
    <t>SLI-W100191</t>
  </si>
  <si>
    <t>SLI-W104750</t>
  </si>
  <si>
    <t>SLI-W100192</t>
  </si>
  <si>
    <t>SLI-W100193</t>
  </si>
  <si>
    <t>Artero</t>
  </si>
  <si>
    <t>SLI-W100194</t>
  </si>
  <si>
    <t>SLI-W100195</t>
  </si>
  <si>
    <t>SLI-W104789</t>
  </si>
  <si>
    <t>Artesania</t>
  </si>
  <si>
    <t>SLI-W104790</t>
  </si>
  <si>
    <t>SLI-W104791</t>
  </si>
  <si>
    <t>SLI-W100196</t>
  </si>
  <si>
    <t>Arthur Metz</t>
  </si>
  <si>
    <t>SLI-W100197</t>
  </si>
  <si>
    <t>SLI-W100198</t>
  </si>
  <si>
    <t>SLI-W100199</t>
  </si>
  <si>
    <t>SLI-W100200</t>
  </si>
  <si>
    <t>SLI-W100201</t>
  </si>
  <si>
    <t>Arthus</t>
  </si>
  <si>
    <t>SLI-136030</t>
  </si>
  <si>
    <t>SLI-136031</t>
  </si>
  <si>
    <t>SLI-W100202</t>
  </si>
  <si>
    <t>Chateau Lagrange</t>
  </si>
  <si>
    <t>SLI-W106315</t>
  </si>
  <si>
    <t>SLI-W104106</t>
  </si>
  <si>
    <t>As-shi</t>
  </si>
  <si>
    <t>SLI-W100203</t>
  </si>
  <si>
    <t>Ashler Vineyards</t>
  </si>
  <si>
    <t>SLI-W100204</t>
  </si>
  <si>
    <t>Aspaldi</t>
  </si>
  <si>
    <t>SLI-W100205</t>
  </si>
  <si>
    <t>SLI-W100206</t>
  </si>
  <si>
    <t>SLI-136494</t>
  </si>
  <si>
    <t>Aspen's</t>
  </si>
  <si>
    <t>SLI-136545</t>
  </si>
  <si>
    <t>SLI-W100207</t>
  </si>
  <si>
    <t>SLI-W100208</t>
  </si>
  <si>
    <t>SLI-W100209</t>
  </si>
  <si>
    <t>Asua</t>
  </si>
  <si>
    <t>SLI-W100210</t>
  </si>
  <si>
    <t>SLI-135487</t>
  </si>
  <si>
    <t>Ameireaganach</t>
  </si>
  <si>
    <t>SLI-135480</t>
  </si>
  <si>
    <t>SLI-135484</t>
  </si>
  <si>
    <t>Duality</t>
  </si>
  <si>
    <t>SLI-135491</t>
  </si>
  <si>
    <t>SLI-135483</t>
  </si>
  <si>
    <t>Duality Double Malt</t>
  </si>
  <si>
    <t>SLI-135490</t>
  </si>
  <si>
    <t>SLI-135482</t>
  </si>
  <si>
    <t>Tire Fire</t>
  </si>
  <si>
    <t>SLI-135489</t>
  </si>
  <si>
    <t>SLI-135481</t>
  </si>
  <si>
    <t>SLI-135488</t>
  </si>
  <si>
    <t>SLI-135942</t>
  </si>
  <si>
    <t>Athru</t>
  </si>
  <si>
    <t>SLI-135943</t>
  </si>
  <si>
    <t>SLI-135944</t>
  </si>
  <si>
    <t>SLI-W100211</t>
  </si>
  <si>
    <t>Atrevida</t>
  </si>
  <si>
    <t>SLI-W100212</t>
  </si>
  <si>
    <t>SLI-W100213</t>
  </si>
  <si>
    <t>SLI-W100214</t>
  </si>
  <si>
    <t>Atrium</t>
  </si>
  <si>
    <t>SLI-W100215</t>
  </si>
  <si>
    <t>Auchavan</t>
  </si>
  <si>
    <t>SLI-135956</t>
  </si>
  <si>
    <t>SLI-135957</t>
  </si>
  <si>
    <t>SLI-135958</t>
  </si>
  <si>
    <t>SLI-135959</t>
  </si>
  <si>
    <t>SLI-W105392</t>
  </si>
  <si>
    <t>SLI-W105492</t>
  </si>
  <si>
    <t>Avalanche</t>
  </si>
  <si>
    <t>SLI-134878</t>
  </si>
  <si>
    <t>Avenel Cellars</t>
  </si>
  <si>
    <t>SLI-134879</t>
  </si>
  <si>
    <t>SLI-134881</t>
  </si>
  <si>
    <t>SLI-W100216</t>
  </si>
  <si>
    <t>Avicena</t>
  </si>
  <si>
    <t>SLI-135511</t>
  </si>
  <si>
    <t>SLI-W104898</t>
  </si>
  <si>
    <t>Axios</t>
  </si>
  <si>
    <t>SLI-W100217</t>
  </si>
  <si>
    <t>Azzurro</t>
  </si>
  <si>
    <t>SLI-135960</t>
  </si>
  <si>
    <t>SLI-W100218</t>
  </si>
  <si>
    <t>B Lovely</t>
  </si>
  <si>
    <t>SLI-W105639</t>
  </si>
  <si>
    <t>SLI-W100219</t>
  </si>
  <si>
    <t>SLI-W105640</t>
  </si>
  <si>
    <t>SLI-W100220</t>
  </si>
  <si>
    <t>SLI-W105641</t>
  </si>
  <si>
    <t>SLI-W100221</t>
  </si>
  <si>
    <t>SLI-W105642</t>
  </si>
  <si>
    <t>SLI-W100222</t>
  </si>
  <si>
    <t>SLI-W105643</t>
  </si>
  <si>
    <t>SLI-W100223</t>
  </si>
  <si>
    <t>SLI-W105644</t>
  </si>
  <si>
    <t>SLI-W100224</t>
  </si>
  <si>
    <t>SLI-W105645</t>
  </si>
  <si>
    <t>SLI-W100225</t>
  </si>
  <si>
    <t>Bagoa do Mino</t>
  </si>
  <si>
    <t>SLI-W104899</t>
  </si>
  <si>
    <t>Balboa</t>
  </si>
  <si>
    <t>SLI-W104900</t>
  </si>
  <si>
    <t>SLI-W100226</t>
  </si>
  <si>
    <t>Baldacci</t>
  </si>
  <si>
    <t>SLI-W100227</t>
  </si>
  <si>
    <t>SLI-W100228</t>
  </si>
  <si>
    <t>SLI-W100229</t>
  </si>
  <si>
    <t>SLI-W103974</t>
  </si>
  <si>
    <t>SLI-W104901</t>
  </si>
  <si>
    <t>SLI-W100231</t>
  </si>
  <si>
    <t>SLI-W100232</t>
  </si>
  <si>
    <t>SLI-W100230</t>
  </si>
  <si>
    <t>SLI-W100233</t>
  </si>
  <si>
    <t>SLI-W100234</t>
  </si>
  <si>
    <t>SLI-W100235</t>
  </si>
  <si>
    <t>SLI-W100236</t>
  </si>
  <si>
    <t>Balnellan</t>
  </si>
  <si>
    <t>SLI-135961</t>
  </si>
  <si>
    <t>SLI-135962</t>
  </si>
  <si>
    <t>SLI-W100237</t>
  </si>
  <si>
    <t>SLI-135963</t>
  </si>
  <si>
    <t>SLI-135964</t>
  </si>
  <si>
    <t>SLI-W100238</t>
  </si>
  <si>
    <t>SLI-135965</t>
  </si>
  <si>
    <t>SLI-135966</t>
  </si>
  <si>
    <t>SLI-W100239</t>
  </si>
  <si>
    <t>SLI-135967</t>
  </si>
  <si>
    <t>SLI-135968</t>
  </si>
  <si>
    <t>SLI-W100240</t>
  </si>
  <si>
    <t>SLI-135969</t>
  </si>
  <si>
    <t>SLI-135970</t>
  </si>
  <si>
    <t>SLI-W100241</t>
  </si>
  <si>
    <t>SLI-135971</t>
  </si>
  <si>
    <t>SLI-135972</t>
  </si>
  <si>
    <t>SLI-135421</t>
  </si>
  <si>
    <t>Bank Street</t>
  </si>
  <si>
    <t>SLI-134585</t>
  </si>
  <si>
    <t>Bankers Club</t>
  </si>
  <si>
    <t>SLI-134586</t>
  </si>
  <si>
    <t>SLI-134587</t>
  </si>
  <si>
    <t>SLI-134588</t>
  </si>
  <si>
    <t>SLI-134589</t>
  </si>
  <si>
    <t>SLI-134590</t>
  </si>
  <si>
    <t>SLI-134592</t>
  </si>
  <si>
    <t>SLI-134593</t>
  </si>
  <si>
    <t>SLI-134591</t>
  </si>
  <si>
    <t>SLI-134594</t>
  </si>
  <si>
    <t>SLI-W100242</t>
  </si>
  <si>
    <t>Banter</t>
  </si>
  <si>
    <t>SLI-W100243</t>
  </si>
  <si>
    <t>SLI-W104751</t>
  </si>
  <si>
    <t>Barba</t>
  </si>
  <si>
    <t>SLI-W104752</t>
  </si>
  <si>
    <t>SLI-W106225</t>
  </si>
  <si>
    <t>SLI-W104753</t>
  </si>
  <si>
    <t>SLI-W104682</t>
  </si>
  <si>
    <t>SLI-W105000</t>
  </si>
  <si>
    <t>Barbayanni</t>
  </si>
  <si>
    <t>SLI-W100246</t>
  </si>
  <si>
    <t>Barbican</t>
  </si>
  <si>
    <t>SLI-W100245</t>
  </si>
  <si>
    <t>SLI-W100244</t>
  </si>
  <si>
    <t>SLI-W100247</t>
  </si>
  <si>
    <t>Baron De Casterac</t>
  </si>
  <si>
    <t>SLI-135973</t>
  </si>
  <si>
    <t>SLI-135974</t>
  </si>
  <si>
    <t>SLI-W100248</t>
  </si>
  <si>
    <t>Barrelhouse</t>
  </si>
  <si>
    <t>SLI-W100249</t>
  </si>
  <si>
    <t>SLI-W100250</t>
  </si>
  <si>
    <t>SLI-136495</t>
  </si>
  <si>
    <t>Barrowmans</t>
  </si>
  <si>
    <t>SLI-136547</t>
  </si>
  <si>
    <t>SLI-136496</t>
  </si>
  <si>
    <t>SLI-136546</t>
  </si>
  <si>
    <t>SLI-W104184</t>
  </si>
  <si>
    <t>SLI-W100251</t>
  </si>
  <si>
    <t>SLI-136497</t>
  </si>
  <si>
    <t>SLI-136548</t>
  </si>
  <si>
    <t>SLI-W100252</t>
  </si>
  <si>
    <t>SLI-136481</t>
  </si>
  <si>
    <t>SLI-136482</t>
  </si>
  <si>
    <t>SLI-W100253</t>
  </si>
  <si>
    <t>Bartolome</t>
  </si>
  <si>
    <t>SLI-W100254</t>
  </si>
  <si>
    <t>Battle for Barossa</t>
  </si>
  <si>
    <t>SLI-136676</t>
  </si>
  <si>
    <t>Battlehill</t>
  </si>
  <si>
    <t>SLI-W104214</t>
  </si>
  <si>
    <t>SLI-135726</t>
  </si>
  <si>
    <t>SLI-136677</t>
  </si>
  <si>
    <t>SLI-W104213</t>
  </si>
  <si>
    <t>SLI-135727</t>
  </si>
  <si>
    <t>SLI-W104212</t>
  </si>
  <si>
    <t>SLI-135728</t>
  </si>
  <si>
    <t>SLI-W104211</t>
  </si>
  <si>
    <t>SLI-135729</t>
  </si>
  <si>
    <t>SLI-W100255</t>
  </si>
  <si>
    <t>Batzella</t>
  </si>
  <si>
    <t>SLI-W100256</t>
  </si>
  <si>
    <t>SLI-W100257</t>
  </si>
  <si>
    <t>SLI-W100258</t>
  </si>
  <si>
    <t>SLI-W104683</t>
  </si>
  <si>
    <t>SLI-134596</t>
  </si>
  <si>
    <t>Bay Street</t>
  </si>
  <si>
    <t>SLI-134597</t>
  </si>
  <si>
    <t>SLI-W104684</t>
  </si>
  <si>
    <t>BB 1843</t>
  </si>
  <si>
    <t>SLI-W104685</t>
  </si>
  <si>
    <t>SLI-W106077</t>
  </si>
  <si>
    <t>BDX</t>
  </si>
  <si>
    <t>SLI-W100259</t>
  </si>
  <si>
    <t>SLI-W100260</t>
  </si>
  <si>
    <t>Beau Vigne</t>
  </si>
  <si>
    <t>SLI-W100261</t>
  </si>
  <si>
    <t>SLI-W100262</t>
  </si>
  <si>
    <t>SLI-W100263</t>
  </si>
  <si>
    <t>SLI-W100264</t>
  </si>
  <si>
    <t>SLI-W100265</t>
  </si>
  <si>
    <t>SLI-W104902</t>
  </si>
  <si>
    <t>Beaucanon Estate</t>
  </si>
  <si>
    <t>SLI-W104903</t>
  </si>
  <si>
    <t>SLI-W104904</t>
  </si>
  <si>
    <t>Bella Vineyards</t>
  </si>
  <si>
    <t>SLI-W104282</t>
  </si>
  <si>
    <t>Bella Strada</t>
  </si>
  <si>
    <t>SLI-W106168</t>
  </si>
  <si>
    <t>SLI-W104283</t>
  </si>
  <si>
    <t>SLI-W104905</t>
  </si>
  <si>
    <t>SLI-W104906</t>
  </si>
  <si>
    <t>SLI-W104907</t>
  </si>
  <si>
    <t>SLI-W104080</t>
  </si>
  <si>
    <t>Bellalina</t>
  </si>
  <si>
    <t>SLI-W104077</t>
  </si>
  <si>
    <t>SLI-W104083</t>
  </si>
  <si>
    <t>SLI-W104081</t>
  </si>
  <si>
    <t>SLI-W104078</t>
  </si>
  <si>
    <t>SLI-W104082</t>
  </si>
  <si>
    <t>SLI-W100266</t>
  </si>
  <si>
    <t>Bellecourt Vineyeards</t>
  </si>
  <si>
    <t>SLI-W100267</t>
  </si>
  <si>
    <t>Bellini</t>
  </si>
  <si>
    <t>SLI-135555</t>
  </si>
  <si>
    <t>SLI-135556</t>
  </si>
  <si>
    <t>SLI-W100272</t>
  </si>
  <si>
    <t>SLI-135664</t>
  </si>
  <si>
    <t>SLI-135665</t>
  </si>
  <si>
    <t>SLI-W100273</t>
  </si>
  <si>
    <t>SLI-135666</t>
  </si>
  <si>
    <t>SLI-135667</t>
  </si>
  <si>
    <t>SLI-W100268</t>
  </si>
  <si>
    <t>SLI-135657</t>
  </si>
  <si>
    <t>SLI-135661</t>
  </si>
  <si>
    <t>SLI-W100271</t>
  </si>
  <si>
    <t>SLI-135656</t>
  </si>
  <si>
    <t>SLI-135660</t>
  </si>
  <si>
    <t>SLI-W100270</t>
  </si>
  <si>
    <t>SLI-135655</t>
  </si>
  <si>
    <t>SLI-135659</t>
  </si>
  <si>
    <t>SLI-W100269</t>
  </si>
  <si>
    <t>SLI-135654</t>
  </si>
  <si>
    <t>SLI-135658</t>
  </si>
  <si>
    <t>SLI-W100274</t>
  </si>
  <si>
    <t>SLI-135668</t>
  </si>
  <si>
    <t>SLI-135669</t>
  </si>
  <si>
    <t>SLI-W100275</t>
  </si>
  <si>
    <t>SLI-135672</t>
  </si>
  <si>
    <t>SLI-135673</t>
  </si>
  <si>
    <t>SLI-W100277</t>
  </si>
  <si>
    <t>SLI-135675</t>
  </si>
  <si>
    <t>SLI-135677</t>
  </si>
  <si>
    <t>SLI-W100276</t>
  </si>
  <si>
    <t>SLI-135674</t>
  </si>
  <si>
    <t>SLI-135676</t>
  </si>
  <si>
    <t>SLI-135679</t>
  </si>
  <si>
    <t>SLI-W100278</t>
  </si>
  <si>
    <t>SLI-135678</t>
  </si>
  <si>
    <t>SLI-136732</t>
  </si>
  <si>
    <t>SLI-W100279</t>
  </si>
  <si>
    <t>SLI-135872</t>
  </si>
  <si>
    <t>SLI-135873</t>
  </si>
  <si>
    <t>SLI-W100280</t>
  </si>
  <si>
    <t>SLI-135593</t>
  </si>
  <si>
    <t>SLI-135594</t>
  </si>
  <si>
    <t>SLI-W100281</t>
  </si>
  <si>
    <t>SLI-135692</t>
  </si>
  <si>
    <t>SLI-135693</t>
  </si>
  <si>
    <t>SLI-W100282</t>
  </si>
  <si>
    <t>SLI-135874</t>
  </si>
  <si>
    <t>SLI-135875</t>
  </si>
  <si>
    <t>SLI-W100284</t>
  </si>
  <si>
    <t>SLI-135681</t>
  </si>
  <si>
    <t>SLI-135683</t>
  </si>
  <si>
    <t>SLI-W100283</t>
  </si>
  <si>
    <t>SLI-135680</t>
  </si>
  <si>
    <t>SLI-135682</t>
  </si>
  <si>
    <t>SLI-W100285</t>
  </si>
  <si>
    <t>SLI-135684</t>
  </si>
  <si>
    <t>SLI-135685</t>
  </si>
  <si>
    <t>SLI-W100286</t>
  </si>
  <si>
    <t>SLI-135686</t>
  </si>
  <si>
    <t>SLI-135687</t>
  </si>
  <si>
    <t>SLI-W100287</t>
  </si>
  <si>
    <t>SLI-135689</t>
  </si>
  <si>
    <t>SLI-135754</t>
  </si>
  <si>
    <t>SLI-W100288</t>
  </si>
  <si>
    <t>SLI-135688</t>
  </si>
  <si>
    <t>SLI-135753</t>
  </si>
  <si>
    <t>SLI-W100289</t>
  </si>
  <si>
    <t>SLI-135608</t>
  </si>
  <si>
    <t>SLI-135609</t>
  </si>
  <si>
    <t>SLI-W100290</t>
  </si>
  <si>
    <t>SLI-135876</t>
  </si>
  <si>
    <t>SLI-135877</t>
  </si>
  <si>
    <t>SLI-W100291</t>
  </si>
  <si>
    <t>SLI-135610</t>
  </si>
  <si>
    <t>SLI-135611</t>
  </si>
  <si>
    <t>SLI-W100292</t>
  </si>
  <si>
    <t>Belrose</t>
  </si>
  <si>
    <t>SLI-W100295</t>
  </si>
  <si>
    <t>Belvino</t>
  </si>
  <si>
    <t>SLI-W100294</t>
  </si>
  <si>
    <t>SLI-W100293</t>
  </si>
  <si>
    <t>SLI-W100296</t>
  </si>
  <si>
    <t>SLI-W100297</t>
  </si>
  <si>
    <t>SLI-W104908</t>
  </si>
  <si>
    <t>Ben Ami</t>
  </si>
  <si>
    <t>SLI-W105412</t>
  </si>
  <si>
    <t>SLI-W104909</t>
  </si>
  <si>
    <t>SLI-134924</t>
  </si>
  <si>
    <t>Bend</t>
  </si>
  <si>
    <t>SLI-134962</t>
  </si>
  <si>
    <t>SLI-134963</t>
  </si>
  <si>
    <t>SLI-134965</t>
  </si>
  <si>
    <t>SLI-W100298</t>
  </si>
  <si>
    <t>Berberana</t>
  </si>
  <si>
    <t>SLI-W100299</t>
  </si>
  <si>
    <t>SLI-W100300</t>
  </si>
  <si>
    <t>SLI-W100301</t>
  </si>
  <si>
    <t>SLI-W104818</t>
  </si>
  <si>
    <t>Bernard Bremont</t>
  </si>
  <si>
    <t>SLI-W104819</t>
  </si>
  <si>
    <t>SLI-W104820</t>
  </si>
  <si>
    <t>SLI-W104821</t>
  </si>
  <si>
    <t>SLI-W100303</t>
  </si>
  <si>
    <t>Berneroy</t>
  </si>
  <si>
    <t>SLI-W100302</t>
  </si>
  <si>
    <t>SLI-W100305</t>
  </si>
  <si>
    <t>SLI-W100304</t>
  </si>
  <si>
    <t>SLI-W100306</t>
  </si>
  <si>
    <t>SLI-W100307</t>
  </si>
  <si>
    <t>SLI-W100308</t>
  </si>
  <si>
    <t>Berrycream</t>
  </si>
  <si>
    <t>SLI-W105394</t>
  </si>
  <si>
    <t>Berry Bros. &amp; Rudd</t>
  </si>
  <si>
    <t>SLI-W105408</t>
  </si>
  <si>
    <t>SLI-W105409</t>
  </si>
  <si>
    <t>SLI-W105427</t>
  </si>
  <si>
    <t>SLI-W105434</t>
  </si>
  <si>
    <t>SLI-W105435</t>
  </si>
  <si>
    <t>SLI-W105436</t>
  </si>
  <si>
    <t>SLI-W105437</t>
  </si>
  <si>
    <t>SLI-W104792</t>
  </si>
  <si>
    <t>SLI-W106169</t>
  </si>
  <si>
    <t>SLI-W104793</t>
  </si>
  <si>
    <t>SLI-W106170</t>
  </si>
  <si>
    <t>SLI-W105438</t>
  </si>
  <si>
    <t>SLI-W100309</t>
  </si>
  <si>
    <t>Best of Both Worlds</t>
  </si>
  <si>
    <t>SLI-W104910</t>
  </si>
  <si>
    <t>Bevan cellars</t>
  </si>
  <si>
    <t>SLI-W104911</t>
  </si>
  <si>
    <t>SLI-W104912</t>
  </si>
  <si>
    <t>SLI-W104913</t>
  </si>
  <si>
    <t>SLI-W104914</t>
  </si>
  <si>
    <t>SLI-W104916</t>
  </si>
  <si>
    <t>SLI-W104915</t>
  </si>
  <si>
    <t>SLI-W104917</t>
  </si>
  <si>
    <t>SLI-W104918</t>
  </si>
  <si>
    <t>SLI-W104919</t>
  </si>
  <si>
    <t>SLI-W104920</t>
  </si>
  <si>
    <t>SLI-W104921</t>
  </si>
  <si>
    <t>SLI-W104922</t>
  </si>
  <si>
    <t>SLI-W105413</t>
  </si>
  <si>
    <t>SLI-135083</t>
  </si>
  <si>
    <t>Beyer Ranch</t>
  </si>
  <si>
    <t>SLI-135085</t>
  </si>
  <si>
    <t>SLI-135086</t>
  </si>
  <si>
    <t>SLI-W106320</t>
  </si>
  <si>
    <t>Big Hot</t>
  </si>
  <si>
    <t>SLI-W106319</t>
  </si>
  <si>
    <t>SLI-W106316</t>
  </si>
  <si>
    <t>SLI-W106318</t>
  </si>
  <si>
    <t>SLI-W106317</t>
  </si>
  <si>
    <t>SLI-135451</t>
  </si>
  <si>
    <t>Big Sipper</t>
  </si>
  <si>
    <t>SLI-135466</t>
  </si>
  <si>
    <t>SLI-135458</t>
  </si>
  <si>
    <t>SLI-135453</t>
  </si>
  <si>
    <t>SLI-135468</t>
  </si>
  <si>
    <t>SLI-135460</t>
  </si>
  <si>
    <t>SLI-135454</t>
  </si>
  <si>
    <t>SLI-135469</t>
  </si>
  <si>
    <t>SLI-135461</t>
  </si>
  <si>
    <t>SLI-135110</t>
  </si>
  <si>
    <t>SLI-135108</t>
  </si>
  <si>
    <t>SLI-135109</t>
  </si>
  <si>
    <t>SLI-135112</t>
  </si>
  <si>
    <t>SLI-135111</t>
  </si>
  <si>
    <t>SLI-134920</t>
  </si>
  <si>
    <t>SLI-135455</t>
  </si>
  <si>
    <t>SLI-135471</t>
  </si>
  <si>
    <t>SLI-135463</t>
  </si>
  <si>
    <t>SLI-135456</t>
  </si>
  <si>
    <t>SLI-135472</t>
  </si>
  <si>
    <t>SLI-135464</t>
  </si>
  <si>
    <t>SLI-135452</t>
  </si>
  <si>
    <t>SLI-135467</t>
  </si>
  <si>
    <t>SLI-135459</t>
  </si>
  <si>
    <t>SLI-135450</t>
  </si>
  <si>
    <t>SLI-135465</t>
  </si>
  <si>
    <t>SLI-134987</t>
  </si>
  <si>
    <t>SLI-135457</t>
  </si>
  <si>
    <t>SLI-135114</t>
  </si>
  <si>
    <t>SLI-135113</t>
  </si>
  <si>
    <t>SLI-134919</t>
  </si>
  <si>
    <t>SLI-134989</t>
  </si>
  <si>
    <t>SLI-134973</t>
  </si>
  <si>
    <t>SLI-134990</t>
  </si>
  <si>
    <t>SLI-134992</t>
  </si>
  <si>
    <t>SLI-135470</t>
  </si>
  <si>
    <t>SLI-134991</t>
  </si>
  <si>
    <t>SLI-135462</t>
  </si>
  <si>
    <t>SLI-W100310</t>
  </si>
  <si>
    <t>Big Six</t>
  </si>
  <si>
    <t>SLI-W100311</t>
  </si>
  <si>
    <t>SLI-W100312</t>
  </si>
  <si>
    <t>SLI-136720</t>
  </si>
  <si>
    <t>Billette</t>
  </si>
  <si>
    <t>SLI-W100313</t>
  </si>
  <si>
    <t>Bin by Binyamina</t>
  </si>
  <si>
    <t>SLI-W100314</t>
  </si>
  <si>
    <t>SLI-W100315</t>
  </si>
  <si>
    <t>SLI-W100316</t>
  </si>
  <si>
    <t>Bird Song Hill Vineyards</t>
  </si>
  <si>
    <t>SLI-W100317</t>
  </si>
  <si>
    <t>SLI-W100318</t>
  </si>
  <si>
    <t>SLI-W104133</t>
  </si>
  <si>
    <t>Bishop Arts</t>
  </si>
  <si>
    <t>SLI-135975</t>
  </si>
  <si>
    <t>SLI-W104132</t>
  </si>
  <si>
    <t>SLI-W104130</t>
  </si>
  <si>
    <t>SLI-W104131</t>
  </si>
  <si>
    <t>SLI-135976</t>
  </si>
  <si>
    <t>SLI-W104134</t>
  </si>
  <si>
    <t>SLI-W104135</t>
  </si>
  <si>
    <t>SLI-135977</t>
  </si>
  <si>
    <t>SLI-W104139</t>
  </si>
  <si>
    <t>SLI-135978</t>
  </si>
  <si>
    <t>SLI-W104138</t>
  </si>
  <si>
    <t>SLI-W104136</t>
  </si>
  <si>
    <t>SLI-W104137</t>
  </si>
  <si>
    <t>SLI-135979</t>
  </si>
  <si>
    <t>SLI-135388</t>
  </si>
  <si>
    <t>Bishop Pine</t>
  </si>
  <si>
    <t>SLI-W100319</t>
  </si>
  <si>
    <t>Bishop's Ring</t>
  </si>
  <si>
    <t>SLI-W100320</t>
  </si>
  <si>
    <t>Bistro Chic</t>
  </si>
  <si>
    <t>SLI-W100321</t>
  </si>
  <si>
    <t>Black Cordon</t>
  </si>
  <si>
    <t>SLI-W100322</t>
  </si>
  <si>
    <t>SLI-W100324</t>
  </si>
  <si>
    <t>Black Eagle</t>
  </si>
  <si>
    <t>SLI-W105646</t>
  </si>
  <si>
    <t>SLI-W100325</t>
  </si>
  <si>
    <t>SLI-W105648</t>
  </si>
  <si>
    <t>SLI-W100323</t>
  </si>
  <si>
    <t>SLI-W105647</t>
  </si>
  <si>
    <t>SLI-W104044</t>
  </si>
  <si>
    <t>SLI-W100326</t>
  </si>
  <si>
    <t>SLI-W105649</t>
  </si>
  <si>
    <t>SLI-W100327</t>
  </si>
  <si>
    <t>Black Ridge</t>
  </si>
  <si>
    <t>SLI-W104755</t>
  </si>
  <si>
    <t>SLI-W100328</t>
  </si>
  <si>
    <t>SLI-W104756</t>
  </si>
  <si>
    <t>SLI-W100329</t>
  </si>
  <si>
    <t>Blanc de Lynch Bages</t>
  </si>
  <si>
    <t>SLI-W100330</t>
  </si>
  <si>
    <t>SLI-W105414</t>
  </si>
  <si>
    <t>SLI-W100331</t>
  </si>
  <si>
    <t>Chateau Prieure Lichine</t>
  </si>
  <si>
    <t>SLI-W100332</t>
  </si>
  <si>
    <t>Blanc Sauv</t>
  </si>
  <si>
    <t>SLI-W105416</t>
  </si>
  <si>
    <t>Gilles Blanchet</t>
  </si>
  <si>
    <t>SLI-W105415</t>
  </si>
  <si>
    <t>SLI-135335</t>
  </si>
  <si>
    <t>Blanka</t>
  </si>
  <si>
    <t>SLI-W104923</t>
  </si>
  <si>
    <t>Blankiet Estate</t>
  </si>
  <si>
    <t>SLI-W104924</t>
  </si>
  <si>
    <t>SLI-W104925</t>
  </si>
  <si>
    <t>SLI-W104057</t>
  </si>
  <si>
    <t>Prince of Music</t>
  </si>
  <si>
    <t>SLI-W104926</t>
  </si>
  <si>
    <t>SLI-134830</t>
  </si>
  <si>
    <t>Blue Canyon</t>
  </si>
  <si>
    <t>SLI-134831</t>
  </si>
  <si>
    <t>SLI-134832</t>
  </si>
  <si>
    <t>SLI-136650</t>
  </si>
  <si>
    <t>SLI-W100333</t>
  </si>
  <si>
    <t>SLI-W100334</t>
  </si>
  <si>
    <t>Blue Vin</t>
  </si>
  <si>
    <t>SLI-W100335</t>
  </si>
  <si>
    <t>BlueWing Vineyards</t>
  </si>
  <si>
    <t>SLI-W100336</t>
  </si>
  <si>
    <t>SLI-W100337</t>
  </si>
  <si>
    <t>Bluff Springs</t>
  </si>
  <si>
    <t>SLI-135512</t>
  </si>
  <si>
    <t>SLI-W100339</t>
  </si>
  <si>
    <t>Blysk</t>
  </si>
  <si>
    <t>SLI-135513</t>
  </si>
  <si>
    <t>SLI-W100338</t>
  </si>
  <si>
    <t>SLI-135514</t>
  </si>
  <si>
    <t>SLI-W100340</t>
  </si>
  <si>
    <t>Bohane</t>
  </si>
  <si>
    <t>SLI-135980</t>
  </si>
  <si>
    <t>SLI-135981</t>
  </si>
  <si>
    <t>SLI-W104757</t>
  </si>
  <si>
    <t>Bolivar</t>
  </si>
  <si>
    <t>SLI-W100341</t>
  </si>
  <si>
    <t>Bombarda</t>
  </si>
  <si>
    <t>SLI-W100342</t>
  </si>
  <si>
    <t>SLI-W104927</t>
  </si>
  <si>
    <t>Collection Box</t>
  </si>
  <si>
    <t>SLI-W104928</t>
  </si>
  <si>
    <t>SLI-W100343</t>
  </si>
  <si>
    <t>Borderline</t>
  </si>
  <si>
    <t>SLI-W106078</t>
  </si>
  <si>
    <t>Borgata</t>
  </si>
  <si>
    <t>SLI-W100344</t>
  </si>
  <si>
    <t>SLI-W100345</t>
  </si>
  <si>
    <t>SLI-W100346</t>
  </si>
  <si>
    <t>SLI-W100347</t>
  </si>
  <si>
    <t>SLI-W106079</t>
  </si>
  <si>
    <t>SLI-W106080</t>
  </si>
  <si>
    <t>SLI-W106081</t>
  </si>
  <si>
    <t>SLI-W100348</t>
  </si>
  <si>
    <t>SLI-W100349</t>
  </si>
  <si>
    <t>SLI-W100350</t>
  </si>
  <si>
    <t>SLI-W106082</t>
  </si>
  <si>
    <t>Borrasca</t>
  </si>
  <si>
    <t>SLI-W100351</t>
  </si>
  <si>
    <t>SLI-W100352</t>
  </si>
  <si>
    <t>SLI-W103904</t>
  </si>
  <si>
    <t>SLI-W100353</t>
  </si>
  <si>
    <t>SLI-W100354</t>
  </si>
  <si>
    <t>SLI-W100355</t>
  </si>
  <si>
    <t>SLI-W100356</t>
  </si>
  <si>
    <t>SLI-W100357</t>
  </si>
  <si>
    <t>SLI-W100358</t>
  </si>
  <si>
    <t>SLI-W100359</t>
  </si>
  <si>
    <t>SLI-W100360</t>
  </si>
  <si>
    <t>SLI-W100361</t>
  </si>
  <si>
    <t>SLI-W106321</t>
  </si>
  <si>
    <t>SLI-W106322</t>
  </si>
  <si>
    <t>SLI-W106323</t>
  </si>
  <si>
    <t>SLI-W103905</t>
  </si>
  <si>
    <t>Bothan</t>
  </si>
  <si>
    <t>SLI-W103906</t>
  </si>
  <si>
    <t>SLI-W100362</t>
  </si>
  <si>
    <t>Botter</t>
  </si>
  <si>
    <t>SLI-135757</t>
  </si>
  <si>
    <t>SLI-W100363</t>
  </si>
  <si>
    <t>SLI-135853</t>
  </si>
  <si>
    <t>SLI-W100364</t>
  </si>
  <si>
    <t>Botticello</t>
  </si>
  <si>
    <t>SLI-W100365</t>
  </si>
  <si>
    <t>SLI-W100383</t>
  </si>
  <si>
    <t>Famille Bougrier</t>
  </si>
  <si>
    <t>SLI-W105550</t>
  </si>
  <si>
    <t>SLI-W100386</t>
  </si>
  <si>
    <t>SLI-W100384</t>
  </si>
  <si>
    <t>SLI-W100385</t>
  </si>
  <si>
    <t>SLI-W100366</t>
  </si>
  <si>
    <t>SLI-W100367</t>
  </si>
  <si>
    <t>SLI-W100368</t>
  </si>
  <si>
    <t>SLI-W100369</t>
  </si>
  <si>
    <t>SLI-W100370</t>
  </si>
  <si>
    <t>SLI-W100371</t>
  </si>
  <si>
    <t>SLI-W104686</t>
  </si>
  <si>
    <t>SLI-W100372</t>
  </si>
  <si>
    <t>SLI-W100373</t>
  </si>
  <si>
    <t>SLI-W100374</t>
  </si>
  <si>
    <t>SLI-W100375</t>
  </si>
  <si>
    <t>SLI-W100376</t>
  </si>
  <si>
    <t>SLI-W104758</t>
  </si>
  <si>
    <t>SLI-W100377</t>
  </si>
  <si>
    <t>SLI-W100378</t>
  </si>
  <si>
    <t>SLI-W100379</t>
  </si>
  <si>
    <t>SLI-W106171</t>
  </si>
  <si>
    <t>SLI-W100380</t>
  </si>
  <si>
    <t>SLI-W100381</t>
  </si>
  <si>
    <t>SLI-W100382</t>
  </si>
  <si>
    <t>SLI-W104094</t>
  </si>
  <si>
    <t>SLI-W103907</t>
  </si>
  <si>
    <t>Braastad</t>
  </si>
  <si>
    <t>SLI-W103908</t>
  </si>
  <si>
    <t>SLI-W100387</t>
  </si>
  <si>
    <t>SLI-W100388</t>
  </si>
  <si>
    <t>SLI-W100389</t>
  </si>
  <si>
    <t>SLI-W100390</t>
  </si>
  <si>
    <t>Braddock Oak</t>
  </si>
  <si>
    <t>SLI-W104934</t>
  </si>
  <si>
    <t>Brand Napa Valley</t>
  </si>
  <si>
    <t>SLI-W104935</t>
  </si>
  <si>
    <t>SLI-W106172</t>
  </si>
  <si>
    <t>Bravacha</t>
  </si>
  <si>
    <t>SLI-W106173</t>
  </si>
  <si>
    <t>SLI-W100391</t>
  </si>
  <si>
    <t>Bree</t>
  </si>
  <si>
    <t>SLI-W100392</t>
  </si>
  <si>
    <t>Bressia</t>
  </si>
  <si>
    <t>SLI-W100393</t>
  </si>
  <si>
    <t>SLI-W104936</t>
  </si>
  <si>
    <t>SLI-W100394</t>
  </si>
  <si>
    <t>Chateau Cantenac Brown</t>
  </si>
  <si>
    <t>SLI-W104623</t>
  </si>
  <si>
    <t>Brio de Cantenac Brown</t>
  </si>
  <si>
    <t>SLI-W104937</t>
  </si>
  <si>
    <t>Brisandes</t>
  </si>
  <si>
    <t>SLI-W105417</t>
  </si>
  <si>
    <t>SLI-W100395</t>
  </si>
  <si>
    <t>Browne Site Series</t>
  </si>
  <si>
    <t>SLI-W105650</t>
  </si>
  <si>
    <t>SLI-135945</t>
  </si>
  <si>
    <t>Brucato</t>
  </si>
  <si>
    <t>SLI-135946</t>
  </si>
  <si>
    <t>SLI-135947</t>
  </si>
  <si>
    <t>SLI-W105418</t>
  </si>
  <si>
    <t>Domaine Brusset</t>
  </si>
  <si>
    <t>SLI-W104938</t>
  </si>
  <si>
    <t>SLI-W104939</t>
  </si>
  <si>
    <t>SLI-W104940</t>
  </si>
  <si>
    <t>SLI-W104965</t>
  </si>
  <si>
    <t>SLI-W104966</t>
  </si>
  <si>
    <t>SLI-W104967</t>
  </si>
  <si>
    <t>SLI-W104968</t>
  </si>
  <si>
    <t>SLI-W104969</t>
  </si>
  <si>
    <t>SLI-W104970</t>
  </si>
  <si>
    <t>SLI-W104971</t>
  </si>
  <si>
    <t>SLI-W100397</t>
  </si>
  <si>
    <t>Buckhorn</t>
  </si>
  <si>
    <t>SLI-W100396</t>
  </si>
  <si>
    <t>SLI-W100398</t>
  </si>
  <si>
    <t>Buckley's</t>
  </si>
  <si>
    <t>SLI-135607</t>
  </si>
  <si>
    <t>SLI-W100399</t>
  </si>
  <si>
    <t>SLI-135632</t>
  </si>
  <si>
    <t>SLI-W100400</t>
  </si>
  <si>
    <t>Buena Rita</t>
  </si>
  <si>
    <t>SLI-W100401</t>
  </si>
  <si>
    <t>SLI-W100402</t>
  </si>
  <si>
    <t>SLI-W100403</t>
  </si>
  <si>
    <t>SLI-W100404</t>
  </si>
  <si>
    <t>SLI-W100405</t>
  </si>
  <si>
    <t>Buffalo Grove</t>
  </si>
  <si>
    <t>SLI-W100406</t>
  </si>
  <si>
    <t>SLI-W100407</t>
  </si>
  <si>
    <t>SLI-W100408</t>
  </si>
  <si>
    <t>SLI-W100409</t>
  </si>
  <si>
    <t>Bulgariana</t>
  </si>
  <si>
    <t>SLI-W100410</t>
  </si>
  <si>
    <t>SLI-W100411</t>
  </si>
  <si>
    <t>SLI-W100412</t>
  </si>
  <si>
    <t>SLI-W100413</t>
  </si>
  <si>
    <t>SLI-W100414</t>
  </si>
  <si>
    <t>SLI-W100415</t>
  </si>
  <si>
    <t>SLI-W104972</t>
  </si>
  <si>
    <t>Bodegas Burgo Viejo</t>
  </si>
  <si>
    <t>SLI-134882</t>
  </si>
  <si>
    <t>Butter Knife</t>
  </si>
  <si>
    <t>SLI-W100417</t>
  </si>
  <si>
    <t>Buttercream</t>
  </si>
  <si>
    <t>SLI-W100416</t>
  </si>
  <si>
    <t>SLI-W100418</t>
  </si>
  <si>
    <t>SLI-W104794</t>
  </si>
  <si>
    <t>SLI-W105551</t>
  </si>
  <si>
    <t>Butterfield Station</t>
  </si>
  <si>
    <t>SLI-W105552</t>
  </si>
  <si>
    <t>SLI-135852</t>
  </si>
  <si>
    <t>By Caleo</t>
  </si>
  <si>
    <t>SLI-W100419</t>
  </si>
  <si>
    <t>C&amp;A McMinn</t>
  </si>
  <si>
    <t>SLI-W100421</t>
  </si>
  <si>
    <t>C&amp;J</t>
  </si>
  <si>
    <t>SLI-W100420</t>
  </si>
  <si>
    <t>SLI-W104973</t>
  </si>
  <si>
    <t>Ca Rugate</t>
  </si>
  <si>
    <t>SLI-W105419</t>
  </si>
  <si>
    <t>SLI-W105420</t>
  </si>
  <si>
    <t>SLI-W104974</t>
  </si>
  <si>
    <t>SLI-W104975</t>
  </si>
  <si>
    <t>SLI-W100422</t>
  </si>
  <si>
    <t>Cabernario No. 8</t>
  </si>
  <si>
    <t>SLI-W104687</t>
  </si>
  <si>
    <t>Cabernario</t>
  </si>
  <si>
    <t>SLI-W100423</t>
  </si>
  <si>
    <t>Cafe Bravo</t>
  </si>
  <si>
    <t>SLI-135982</t>
  </si>
  <si>
    <t>SLI-W100424</t>
  </si>
  <si>
    <t>SLI-135983</t>
  </si>
  <si>
    <t>SLI-W100426</t>
  </si>
  <si>
    <t>Cafe Granita</t>
  </si>
  <si>
    <t>SLI-W105652</t>
  </si>
  <si>
    <t>SLI-W100427</t>
  </si>
  <si>
    <t>SLI-W105651</t>
  </si>
  <si>
    <t>SLI-W100425</t>
  </si>
  <si>
    <t>SLI-W105653</t>
  </si>
  <si>
    <t>SLI-W100428</t>
  </si>
  <si>
    <t>SLI-W105654</t>
  </si>
  <si>
    <t>SLI-W100429</t>
  </si>
  <si>
    <t>SLI-W105655</t>
  </si>
  <si>
    <t>SLI-W100430</t>
  </si>
  <si>
    <t>SLI-W105656</t>
  </si>
  <si>
    <t>SLI-W100431</t>
  </si>
  <si>
    <t>Cafetino</t>
  </si>
  <si>
    <t>SLI-W104976</t>
  </si>
  <si>
    <t>Caggiano</t>
  </si>
  <si>
    <t>SLI-W104979</t>
  </si>
  <si>
    <t>Caiarossa</t>
  </si>
  <si>
    <t>SLI-W104977</t>
  </si>
  <si>
    <t>SLI-W104978</t>
  </si>
  <si>
    <t>SLI-W104980</t>
  </si>
  <si>
    <t>SLI-W100432</t>
  </si>
  <si>
    <t>Pergolaia</t>
  </si>
  <si>
    <t>SLI-W104024</t>
  </si>
  <si>
    <t>SLI-W106324</t>
  </si>
  <si>
    <t>SLI-W100433</t>
  </si>
  <si>
    <t>Chateau Talbot</t>
  </si>
  <si>
    <t>SLI-135115</t>
  </si>
  <si>
    <t>Cais da Ribeira</t>
  </si>
  <si>
    <t>SLI-135116</t>
  </si>
  <si>
    <t>SLI-135117</t>
  </si>
  <si>
    <t>SLI-135118</t>
  </si>
  <si>
    <t>SLI-135119</t>
  </si>
  <si>
    <t>Caiu a Noite</t>
  </si>
  <si>
    <t>SLI-134942</t>
  </si>
  <si>
    <t>Calcareous</t>
  </si>
  <si>
    <t>SLI-134943</t>
  </si>
  <si>
    <t>SLI-135120</t>
  </si>
  <si>
    <t>SLI-W100434</t>
  </si>
  <si>
    <t>Caleo</t>
  </si>
  <si>
    <t>SLI-135878</t>
  </si>
  <si>
    <t>SLI-135879</t>
  </si>
  <si>
    <t>SLI-136725</t>
  </si>
  <si>
    <t>SLI-W100435</t>
  </si>
  <si>
    <t>SLI-135758</t>
  </si>
  <si>
    <t>SLI-135759</t>
  </si>
  <si>
    <t>SLI-135760</t>
  </si>
  <si>
    <t>SLI-135761</t>
  </si>
  <si>
    <t>SLI-W100436</t>
  </si>
  <si>
    <t>SLI-W100437</t>
  </si>
  <si>
    <t>SLI-W100438</t>
  </si>
  <si>
    <t>SLI-W100439</t>
  </si>
  <si>
    <t>California Square</t>
  </si>
  <si>
    <t>SLI-W100440</t>
  </si>
  <si>
    <t>SLI-134787</t>
  </si>
  <si>
    <t>Calisaya</t>
  </si>
  <si>
    <t>SLI-136651</t>
  </si>
  <si>
    <t>Caliveda</t>
  </si>
  <si>
    <t>SLI-W100441</t>
  </si>
  <si>
    <t>Callahan's</t>
  </si>
  <si>
    <t>SLI-135694</t>
  </si>
  <si>
    <t>SLI-W100442</t>
  </si>
  <si>
    <t>SLI-135695</t>
  </si>
  <si>
    <t>SLI-W100443</t>
  </si>
  <si>
    <t>Callieres</t>
  </si>
  <si>
    <t>SLI-W100444</t>
  </si>
  <si>
    <t>Camaraderie Cellars</t>
  </si>
  <si>
    <t>SLI-W100445</t>
  </si>
  <si>
    <t>SLI-W100446</t>
  </si>
  <si>
    <t>SLI-136437</t>
  </si>
  <si>
    <t>Cambos-Feret</t>
  </si>
  <si>
    <t>SLI-W100447</t>
  </si>
  <si>
    <t>Cameleon</t>
  </si>
  <si>
    <t>SLI-W100448</t>
  </si>
  <si>
    <t>SLI-W100449</t>
  </si>
  <si>
    <t>SLI-W100450</t>
  </si>
  <si>
    <t>SLI-W100451</t>
  </si>
  <si>
    <t>SLI-W100452</t>
  </si>
  <si>
    <t>SLI-W100453</t>
  </si>
  <si>
    <t>SLI-W104183</t>
  </si>
  <si>
    <t>Camille Bonville</t>
  </si>
  <si>
    <t>SLI-W104182</t>
  </si>
  <si>
    <t>SLI-W100454</t>
  </si>
  <si>
    <t>Camino Nua</t>
  </si>
  <si>
    <t>SLI-W100455</t>
  </si>
  <si>
    <t>Camp Frole</t>
  </si>
  <si>
    <t>SLI-W100456</t>
  </si>
  <si>
    <t>Campo al Moro</t>
  </si>
  <si>
    <t>SLI-W100457</t>
  </si>
  <si>
    <t>SLI-W100458</t>
  </si>
  <si>
    <t>SLI-W100459</t>
  </si>
  <si>
    <t>Campo Roble</t>
  </si>
  <si>
    <t>SLI-W104688</t>
  </si>
  <si>
    <t>SLI-W104234</t>
  </si>
  <si>
    <t>SLI-W100460</t>
  </si>
  <si>
    <t>Cana Boa</t>
  </si>
  <si>
    <t>SLI-W100461</t>
  </si>
  <si>
    <t>Cana Fuerte</t>
  </si>
  <si>
    <t>SLI-W100462</t>
  </si>
  <si>
    <t>SLI-W100463</t>
  </si>
  <si>
    <t>SLI-134600</t>
  </si>
  <si>
    <t>Canadian Gold</t>
  </si>
  <si>
    <t>SLI-134599</t>
  </si>
  <si>
    <t>SLI-W100464</t>
  </si>
  <si>
    <t>Canadian Lake</t>
  </si>
  <si>
    <t>SLI-W105192</t>
  </si>
  <si>
    <t>Canasteros</t>
  </si>
  <si>
    <t>SLI-W105657</t>
  </si>
  <si>
    <t>SLI-W100465</t>
  </si>
  <si>
    <t>SLI-W105658</t>
  </si>
  <si>
    <t>SLI-W105205</t>
  </si>
  <si>
    <t>SLI-W105659</t>
  </si>
  <si>
    <t>SLI-W104391</t>
  </si>
  <si>
    <t>Cane Island</t>
  </si>
  <si>
    <t>SLI-W104392</t>
  </si>
  <si>
    <t>SLI-W104393</t>
  </si>
  <si>
    <t>SLI-W100466</t>
  </si>
  <si>
    <t>SLI-W100467</t>
  </si>
  <si>
    <t>SLI-W104394</t>
  </si>
  <si>
    <t>SLI-W100468</t>
  </si>
  <si>
    <t>SLI-W104395</t>
  </si>
  <si>
    <t>SLI-W100469</t>
  </si>
  <si>
    <t>Cantalici</t>
  </si>
  <si>
    <t>SLI-W100470</t>
  </si>
  <si>
    <t>SLI-W100471</t>
  </si>
  <si>
    <t>Cantina dell'Alunno</t>
  </si>
  <si>
    <t>SLI-W100472</t>
  </si>
  <si>
    <t>SLI-W100473</t>
  </si>
  <si>
    <t>Cantinero</t>
  </si>
  <si>
    <t>SLI-135515</t>
  </si>
  <si>
    <t>SLI-W100474</t>
  </si>
  <si>
    <t>SLI-135516</t>
  </si>
  <si>
    <t>SLI-134567</t>
  </si>
  <si>
    <t>Canyon Oaks</t>
  </si>
  <si>
    <t>SLI-134568</t>
  </si>
  <si>
    <t>SLI-134566</t>
  </si>
  <si>
    <t>SLI-134602</t>
  </si>
  <si>
    <t>SLI-134603</t>
  </si>
  <si>
    <t>SLI-134603NSS</t>
  </si>
  <si>
    <t>SLI-134601</t>
  </si>
  <si>
    <t>SLI-134605</t>
  </si>
  <si>
    <t>SLI-134606</t>
  </si>
  <si>
    <t>SLI-134604</t>
  </si>
  <si>
    <t>SLI-134607</t>
  </si>
  <si>
    <t>SLI-134608</t>
  </si>
  <si>
    <t>SLI-134609</t>
  </si>
  <si>
    <t>SLI-134610</t>
  </si>
  <si>
    <t>SLI-134611</t>
  </si>
  <si>
    <t>SLI-134612</t>
  </si>
  <si>
    <t>SLI-134613</t>
  </si>
  <si>
    <t>SLI-134615</t>
  </si>
  <si>
    <t>SLI-134614</t>
  </si>
  <si>
    <t>SLI-134616</t>
  </si>
  <si>
    <t>SLI-134617</t>
  </si>
  <si>
    <t>SLI-135121</t>
  </si>
  <si>
    <t>Cape Marula</t>
  </si>
  <si>
    <t>SLI-135122</t>
  </si>
  <si>
    <t>SLI-W105206</t>
  </si>
  <si>
    <t>Capitan Bucanero</t>
  </si>
  <si>
    <t>SLI-W105230</t>
  </si>
  <si>
    <t>SLI-W105235</t>
  </si>
  <si>
    <t>SLI-134618</t>
  </si>
  <si>
    <t>Captain Apple Jack</t>
  </si>
  <si>
    <t>SLI-134914</t>
  </si>
  <si>
    <t>Cara Mello</t>
  </si>
  <si>
    <t>SLI-136617</t>
  </si>
  <si>
    <t>SLI-135123</t>
  </si>
  <si>
    <t>SLI-136618</t>
  </si>
  <si>
    <t>SLI-134915</t>
  </si>
  <si>
    <t>SLI-134916</t>
  </si>
  <si>
    <t>SLI-135422</t>
  </si>
  <si>
    <t>SLI-135124</t>
  </si>
  <si>
    <t>SLI-W100475</t>
  </si>
  <si>
    <t>Caralegre</t>
  </si>
  <si>
    <t>SLI-W100476</t>
  </si>
  <si>
    <t>SLI-W104759</t>
  </si>
  <si>
    <t>SLI-W100477</t>
  </si>
  <si>
    <t>SLI-134620</t>
  </si>
  <si>
    <t>Cardiff</t>
  </si>
  <si>
    <t>SLI-134619</t>
  </si>
  <si>
    <t>SLI-134622</t>
  </si>
  <si>
    <t>SLI-134621</t>
  </si>
  <si>
    <t>SLI-134624</t>
  </si>
  <si>
    <t>SLI-134623</t>
  </si>
  <si>
    <t>SLI-134625</t>
  </si>
  <si>
    <t>SLI-134626</t>
  </si>
  <si>
    <t>SLI-134779</t>
  </si>
  <si>
    <t>Cardwell Hill</t>
  </si>
  <si>
    <t>SLI-134780</t>
  </si>
  <si>
    <t>SLI-134781</t>
  </si>
  <si>
    <t>SLI-W100478</t>
  </si>
  <si>
    <t>Carlo Revello &amp; Figli</t>
  </si>
  <si>
    <t>SLI-W100479</t>
  </si>
  <si>
    <t>SLI-W100480</t>
  </si>
  <si>
    <t>SLI-W103909</t>
  </si>
  <si>
    <t>SLI-W100481</t>
  </si>
  <si>
    <t>SLI-W106325</t>
  </si>
  <si>
    <t>SLI-W100483</t>
  </si>
  <si>
    <t>Carlyle</t>
  </si>
  <si>
    <t>SLI-W100482</t>
  </si>
  <si>
    <t>SLI-W100485</t>
  </si>
  <si>
    <t>SLI-W100484</t>
  </si>
  <si>
    <t>SLI-W106174</t>
  </si>
  <si>
    <t>Carmen</t>
  </si>
  <si>
    <t>SLI-W106226</t>
  </si>
  <si>
    <t>SLI-W100486</t>
  </si>
  <si>
    <t>SLI-W100487</t>
  </si>
  <si>
    <t>SLI-W100488</t>
  </si>
  <si>
    <t>SLI-W105553</t>
  </si>
  <si>
    <t>SLI-W100489</t>
  </si>
  <si>
    <t>SLI-W106083</t>
  </si>
  <si>
    <t>SLI-W100490</t>
  </si>
  <si>
    <t>SLI-W106175</t>
  </si>
  <si>
    <t>SLI-W106176</t>
  </si>
  <si>
    <t>SLI-W100491</t>
  </si>
  <si>
    <t>SLI-W106177</t>
  </si>
  <si>
    <t>SLI-W100492</t>
  </si>
  <si>
    <t>SLI-W100494</t>
  </si>
  <si>
    <t>Carmen's Antigua</t>
  </si>
  <si>
    <t>SLI-135984</t>
  </si>
  <si>
    <t>SLI-W100493</t>
  </si>
  <si>
    <t>SLI-135985</t>
  </si>
  <si>
    <t>SLI-W100496</t>
  </si>
  <si>
    <t>SLI-135986</t>
  </si>
  <si>
    <t>SLI-W100495</t>
  </si>
  <si>
    <t>SLI-135987</t>
  </si>
  <si>
    <t>SLI-W100497</t>
  </si>
  <si>
    <t>SLI-135988</t>
  </si>
  <si>
    <t>SLI-W100498</t>
  </si>
  <si>
    <t>SLI-135989</t>
  </si>
  <si>
    <t>SLI-W104232</t>
  </si>
  <si>
    <t>Carmesi</t>
  </si>
  <si>
    <t>SLI-W105554</t>
  </si>
  <si>
    <t>Carruades de Lafite</t>
  </si>
  <si>
    <t>SLI-134627</t>
  </si>
  <si>
    <t>Carson Ridge</t>
  </si>
  <si>
    <t>SLI-134628</t>
  </si>
  <si>
    <t>SLI-134629</t>
  </si>
  <si>
    <t>SLI-135411</t>
  </si>
  <si>
    <t>SLI-W100500</t>
  </si>
  <si>
    <t>Caruva</t>
  </si>
  <si>
    <t>SLI-W105660</t>
  </si>
  <si>
    <t>SLI-W100501</t>
  </si>
  <si>
    <t>SLI-W105662</t>
  </si>
  <si>
    <t>SLI-W100499</t>
  </si>
  <si>
    <t>SLI-W105661</t>
  </si>
  <si>
    <t>SLI-W104309</t>
  </si>
  <si>
    <t>SLI-W105663</t>
  </si>
  <si>
    <t>SLI-W104310</t>
  </si>
  <si>
    <t>SLI-W104311</t>
  </si>
  <si>
    <t>SLI-W104312</t>
  </si>
  <si>
    <t>SLI-W104313</t>
  </si>
  <si>
    <t>SLI-W100502</t>
  </si>
  <si>
    <t>Casa del Valle</t>
  </si>
  <si>
    <t>SLI-W100503</t>
  </si>
  <si>
    <t>SLI-W100504</t>
  </si>
  <si>
    <t>SLI-W104981</t>
  </si>
  <si>
    <t>Casa di Terra</t>
  </si>
  <si>
    <t>SLI-W104982</t>
  </si>
  <si>
    <t>SLI-W100506</t>
  </si>
  <si>
    <t>Ron Plata</t>
  </si>
  <si>
    <t>SLI-W100505</t>
  </si>
  <si>
    <t>SLI-W100508</t>
  </si>
  <si>
    <t>SLI-W100507</t>
  </si>
  <si>
    <t>SLI-W104760</t>
  </si>
  <si>
    <t>Casa Salvia</t>
  </si>
  <si>
    <t>SLI-135076</t>
  </si>
  <si>
    <t>Casa Volador</t>
  </si>
  <si>
    <t>SLI-135077</t>
  </si>
  <si>
    <t>SLI-W100509</t>
  </si>
  <si>
    <t>CasAgave</t>
  </si>
  <si>
    <t>SLI-W100510</t>
  </si>
  <si>
    <t>SLI-W100511</t>
  </si>
  <si>
    <t>SLI-W100512</t>
  </si>
  <si>
    <t>Casale Burgio</t>
  </si>
  <si>
    <t>SLI-W100513</t>
  </si>
  <si>
    <t>SLI-W100514</t>
  </si>
  <si>
    <t>SLI-W100515</t>
  </si>
  <si>
    <t>SLI-W100516</t>
  </si>
  <si>
    <t>Casalino</t>
  </si>
  <si>
    <t>SLI-W100518</t>
  </si>
  <si>
    <t>SLI-W100519</t>
  </si>
  <si>
    <t>SLI-W100517</t>
  </si>
  <si>
    <t>SLI-W100520</t>
  </si>
  <si>
    <t>SLI-W100521</t>
  </si>
  <si>
    <t>SLI-W100522</t>
  </si>
  <si>
    <t>La Zerba</t>
  </si>
  <si>
    <t>SLI-W100524</t>
  </si>
  <si>
    <t>Castellana</t>
  </si>
  <si>
    <t>SLI-W100523</t>
  </si>
  <si>
    <t>SLI-W100525</t>
  </si>
  <si>
    <t>SLI-W100526</t>
  </si>
  <si>
    <t>SLI-W100527</t>
  </si>
  <si>
    <t>Castillo Clavijo</t>
  </si>
  <si>
    <t>SLI-W100528</t>
  </si>
  <si>
    <t>SLI-W100529</t>
  </si>
  <si>
    <t>SLI-W100530</t>
  </si>
  <si>
    <t>SLI-W100531</t>
  </si>
  <si>
    <t>Catch Fire</t>
  </si>
  <si>
    <t>SLI-W105665</t>
  </si>
  <si>
    <t>SLI-W100532</t>
  </si>
  <si>
    <t>SLI-W105664</t>
  </si>
  <si>
    <t>SLI-W100533</t>
  </si>
  <si>
    <t>SLI-W105666</t>
  </si>
  <si>
    <t>SLI-W100535</t>
  </si>
  <si>
    <t>SLI-W105669</t>
  </si>
  <si>
    <t>SLI-W100536</t>
  </si>
  <si>
    <t>SLI-W105667</t>
  </si>
  <si>
    <t>SLI-W100534</t>
  </si>
  <si>
    <t>SLI-W105668</t>
  </si>
  <si>
    <t>SLI-W100537</t>
  </si>
  <si>
    <t>SLI-W105670</t>
  </si>
  <si>
    <t>SLI-W100538</t>
  </si>
  <si>
    <t>SLI-W105671</t>
  </si>
  <si>
    <t>SLI-W100539</t>
  </si>
  <si>
    <t>SLI-W105672</t>
  </si>
  <si>
    <t>SLI-W100540</t>
  </si>
  <si>
    <t>SLI-W105673</t>
  </si>
  <si>
    <t>SLI-W100541</t>
  </si>
  <si>
    <t>Cavalier &amp; Sons</t>
  </si>
  <si>
    <t>SLI-W100542</t>
  </si>
  <si>
    <t>SLI-W100543</t>
  </si>
  <si>
    <t>SLI-W100544</t>
  </si>
  <si>
    <t>Cazul 100</t>
  </si>
  <si>
    <t>SLI-W105675</t>
  </si>
  <si>
    <t>SLI-W100547</t>
  </si>
  <si>
    <t>SLI-W105677</t>
  </si>
  <si>
    <t>SLI-W100546</t>
  </si>
  <si>
    <t>SLI-W105676</t>
  </si>
  <si>
    <t>SLI-W100545</t>
  </si>
  <si>
    <t>SLI-W105674</t>
  </si>
  <si>
    <t>SLI-W105555</t>
  </si>
  <si>
    <t>SLI-W105678</t>
  </si>
  <si>
    <t>SLI-W100548</t>
  </si>
  <si>
    <t>SLI-W100549</t>
  </si>
  <si>
    <t>SLI-W100550</t>
  </si>
  <si>
    <t>SLI-W100554</t>
  </si>
  <si>
    <t>SLI-W105680</t>
  </si>
  <si>
    <t>SLI-W100553</t>
  </si>
  <si>
    <t>SLI-W105682</t>
  </si>
  <si>
    <t>SLI-W100552</t>
  </si>
  <si>
    <t>SLI-W105681</t>
  </si>
  <si>
    <t>SLI-W100551</t>
  </si>
  <si>
    <t>SLI-W105679</t>
  </si>
  <si>
    <t>SLI-W104239</t>
  </si>
  <si>
    <t>SLI-W105684</t>
  </si>
  <si>
    <t>SLI-W104241</t>
  </si>
  <si>
    <t>SLI-W105686</t>
  </si>
  <si>
    <t>SLI-W104240</t>
  </si>
  <si>
    <t>SLI-W105685</t>
  </si>
  <si>
    <t>SLI-W100555</t>
  </si>
  <si>
    <t>SLI-W105683</t>
  </si>
  <si>
    <t>SLI-W100559</t>
  </si>
  <si>
    <t>SLI-W105688</t>
  </si>
  <si>
    <t>SLI-W100558</t>
  </si>
  <si>
    <t>SLI-W105690</t>
  </si>
  <si>
    <t>SLI-W100556</t>
  </si>
  <si>
    <t>SLI-W105689</t>
  </si>
  <si>
    <t>SLI-W100557</t>
  </si>
  <si>
    <t>SLI-W105687</t>
  </si>
  <si>
    <t>SLI-W104242</t>
  </si>
  <si>
    <t>SLI-W105691</t>
  </si>
  <si>
    <t>SLI-W100560</t>
  </si>
  <si>
    <t>SLI-W105692</t>
  </si>
  <si>
    <t>SLI-W100561</t>
  </si>
  <si>
    <t>SLI-W104983</t>
  </si>
  <si>
    <t>Ceja Vineyards</t>
  </si>
  <si>
    <t>SLI-W104308</t>
  </si>
  <si>
    <t>Celdina</t>
  </si>
  <si>
    <t>SLI-W100562</t>
  </si>
  <si>
    <t>Cellar Classified</t>
  </si>
  <si>
    <t>SLI-W100563</t>
  </si>
  <si>
    <t>SLI-W100564</t>
  </si>
  <si>
    <t>SLI-W100565</t>
  </si>
  <si>
    <t>SLI-W100566</t>
  </si>
  <si>
    <t>SLI-136619</t>
  </si>
  <si>
    <t>Certeza</t>
  </si>
  <si>
    <t>SLI-136620</t>
  </si>
  <si>
    <t>SLI-136032</t>
  </si>
  <si>
    <t>Chateau Andron Blanquet</t>
  </si>
  <si>
    <t>SLI-W100567</t>
  </si>
  <si>
    <t>SLI-136033</t>
  </si>
  <si>
    <t>SLI-W100568</t>
  </si>
  <si>
    <t>Chateau Angelus</t>
  </si>
  <si>
    <t>SLI-W100569</t>
  </si>
  <si>
    <t>SLI-W100572</t>
  </si>
  <si>
    <t>SLI-W100571</t>
  </si>
  <si>
    <t>SLI-W100570</t>
  </si>
  <si>
    <t>SLI-W104455</t>
  </si>
  <si>
    <t>SLI-W104005</t>
  </si>
  <si>
    <t>Arthemis</t>
  </si>
  <si>
    <t>SLI-136034</t>
  </si>
  <si>
    <t>SLI-136035</t>
  </si>
  <si>
    <t>SLI-W106326</t>
  </si>
  <si>
    <t>Chateau Ausone</t>
  </si>
  <si>
    <t>SLI-W100574</t>
  </si>
  <si>
    <t>SLI-W100573</t>
  </si>
  <si>
    <t>SLI-W104555</t>
  </si>
  <si>
    <t>SLI-W100575</t>
  </si>
  <si>
    <t>Chateau Barde-Haut</t>
  </si>
  <si>
    <t>SLI-W100576</t>
  </si>
  <si>
    <t>SLI-W100577</t>
  </si>
  <si>
    <t>SLI-W105556</t>
  </si>
  <si>
    <t>SLI-W100578</t>
  </si>
  <si>
    <t>SLI-W105557</t>
  </si>
  <si>
    <t>SLI-W100582</t>
  </si>
  <si>
    <t>Chateau Bastor-Lamontagne</t>
  </si>
  <si>
    <t>SLI-W100579</t>
  </si>
  <si>
    <t>SLI-W100580</t>
  </si>
  <si>
    <t>SLI-W100581</t>
  </si>
  <si>
    <t>SLI-W106084</t>
  </si>
  <si>
    <t>Chateau Beau-Sejour Becot</t>
  </si>
  <si>
    <t>SLI-W104439</t>
  </si>
  <si>
    <t>SLI-W100584</t>
  </si>
  <si>
    <t>SLI-W100585</t>
  </si>
  <si>
    <t>SLI-W100586</t>
  </si>
  <si>
    <t>SLI-W104437</t>
  </si>
  <si>
    <t>SLI-W104438</t>
  </si>
  <si>
    <t>SLI-W100583</t>
  </si>
  <si>
    <t>SLI-W104440</t>
  </si>
  <si>
    <t>SLI-W100587</t>
  </si>
  <si>
    <t>Chateau Beausejour</t>
  </si>
  <si>
    <t>SLI-W104055</t>
  </si>
  <si>
    <t>SLI-W100588</t>
  </si>
  <si>
    <t>SLI-W105558</t>
  </si>
  <si>
    <t>SLI-W104606</t>
  </si>
  <si>
    <t>SLI-W100589</t>
  </si>
  <si>
    <t>Chateau Bel-Air</t>
  </si>
  <si>
    <t>SLI-136037</t>
  </si>
  <si>
    <t>SLI-136036</t>
  </si>
  <si>
    <t>SLI-W100590</t>
  </si>
  <si>
    <t>SLI-136038</t>
  </si>
  <si>
    <t>SLI-136039</t>
  </si>
  <si>
    <t>SLI-W100591</t>
  </si>
  <si>
    <t>SLI-136040</t>
  </si>
  <si>
    <t>SLI-136041</t>
  </si>
  <si>
    <t>SLI-W100592</t>
  </si>
  <si>
    <t>Chateau Belingard</t>
  </si>
  <si>
    <t>SLI-136369</t>
  </si>
  <si>
    <t>SLI-136368</t>
  </si>
  <si>
    <t>SLI-W100593</t>
  </si>
  <si>
    <t>SLI-136366</t>
  </si>
  <si>
    <t>SLI-136365</t>
  </si>
  <si>
    <t>SLI-W100594</t>
  </si>
  <si>
    <t>SLI-136043</t>
  </si>
  <si>
    <t>SLI-136042</t>
  </si>
  <si>
    <t>SLI-W100595</t>
  </si>
  <si>
    <t>SLI-136019</t>
  </si>
  <si>
    <t>SLI-136018</t>
  </si>
  <si>
    <t>SLI-W100596</t>
  </si>
  <si>
    <t>SLI-136045</t>
  </si>
  <si>
    <t>SLI-136044</t>
  </si>
  <si>
    <t>SLI-W100597</t>
  </si>
  <si>
    <t>Chateau Bellevue Bordeaux</t>
  </si>
  <si>
    <t>SLI-W100598</t>
  </si>
  <si>
    <t>Chateau Bellevue de Tayac</t>
  </si>
  <si>
    <t>SLI-136046</t>
  </si>
  <si>
    <t>SLI-136047</t>
  </si>
  <si>
    <t>SLI-W100599</t>
  </si>
  <si>
    <t>Chateau Bellevue Mondotte</t>
  </si>
  <si>
    <t>SLI-W100600</t>
  </si>
  <si>
    <t>SLI-W100601</t>
  </si>
  <si>
    <t>Chateau Bellevue Grand Cru</t>
  </si>
  <si>
    <t>SLI-W100602</t>
  </si>
  <si>
    <t>Chateau Bertinat Lartigue</t>
  </si>
  <si>
    <t>SLI-136049</t>
  </si>
  <si>
    <t>SLI-136048</t>
  </si>
  <si>
    <t>SLI-W104533</t>
  </si>
  <si>
    <t>Chateau Beychevelle</t>
  </si>
  <si>
    <t>SLI-W100604</t>
  </si>
  <si>
    <t>SLI-W100603</t>
  </si>
  <si>
    <t>SLI-W100605</t>
  </si>
  <si>
    <t>SLI-W100607</t>
  </si>
  <si>
    <t>SLI-W104532</t>
  </si>
  <si>
    <t>SLI-W100609</t>
  </si>
  <si>
    <t>SLI-W100608</t>
  </si>
  <si>
    <t>SLI-W100606</t>
  </si>
  <si>
    <t>SLI-W104534</t>
  </si>
  <si>
    <t>SLI-W105559</t>
  </si>
  <si>
    <t>SLI-W100611</t>
  </si>
  <si>
    <t>Chateau Bois Chantant</t>
  </si>
  <si>
    <t>SLI-W100610</t>
  </si>
  <si>
    <t>SLI-W100612</t>
  </si>
  <si>
    <t>Chateau Bois Redon</t>
  </si>
  <si>
    <t>SLI-136050</t>
  </si>
  <si>
    <t>SLI-136051</t>
  </si>
  <si>
    <t>SLI-W100614</t>
  </si>
  <si>
    <t>SLI-136052</t>
  </si>
  <si>
    <t>SLI-136053</t>
  </si>
  <si>
    <t>SLI-W100613</t>
  </si>
  <si>
    <t>SLI-136054</t>
  </si>
  <si>
    <t>SLI-136055</t>
  </si>
  <si>
    <t>SLI-W100615</t>
  </si>
  <si>
    <t>Chateau Bouscaut</t>
  </si>
  <si>
    <t>SLI-W104621</t>
  </si>
  <si>
    <t>Chateau Branaire Ducru</t>
  </si>
  <si>
    <t>SLI-W104622</t>
  </si>
  <si>
    <t>SLI-W104984</t>
  </si>
  <si>
    <t>SLI-W100618</t>
  </si>
  <si>
    <t>SLI-W100619</t>
  </si>
  <si>
    <t>SLI-W100620</t>
  </si>
  <si>
    <t>SLI-W104620</t>
  </si>
  <si>
    <t>SLI-W100616</t>
  </si>
  <si>
    <t>SLI-W100617</t>
  </si>
  <si>
    <t>SLI-W104320</t>
  </si>
  <si>
    <t>SLI-W100622</t>
  </si>
  <si>
    <t>Chateau Brane Cantenac</t>
  </si>
  <si>
    <t>SLI-W104552</t>
  </si>
  <si>
    <t>SLI-W100621</t>
  </si>
  <si>
    <t>SLI-W104553</t>
  </si>
  <si>
    <t>SLI-W105560</t>
  </si>
  <si>
    <t>SLI-W104442</t>
  </si>
  <si>
    <t>Chateau Calon Segur</t>
  </si>
  <si>
    <t>SLI-W100626</t>
  </si>
  <si>
    <t>SLI-W100623</t>
  </si>
  <si>
    <t>SLI-W104441</t>
  </si>
  <si>
    <t>SLI-W100627</t>
  </si>
  <si>
    <t>SLI-W100625</t>
  </si>
  <si>
    <t>SLI-W100624</t>
  </si>
  <si>
    <t>SLI-W104443</t>
  </si>
  <si>
    <t>SLI-W104277</t>
  </si>
  <si>
    <t>Chateau Canon la Gaffeliere</t>
  </si>
  <si>
    <t>SLI-W100633</t>
  </si>
  <si>
    <t>SLI-W104125</t>
  </si>
  <si>
    <t>SLI-W100628</t>
  </si>
  <si>
    <t>SLI-W100629</t>
  </si>
  <si>
    <t>SLI-W104126</t>
  </si>
  <si>
    <t>SLI-W100634</t>
  </si>
  <si>
    <t>SLI-W100630</t>
  </si>
  <si>
    <t>SLI-W100632</t>
  </si>
  <si>
    <t>SLI-W100631</t>
  </si>
  <si>
    <t>SLI-W104124</t>
  </si>
  <si>
    <t>SLI-W100635</t>
  </si>
  <si>
    <t>Chateau Canon</t>
  </si>
  <si>
    <t>SLI-W104330</t>
  </si>
  <si>
    <t>SLI-W104985</t>
  </si>
  <si>
    <t>SLI-W104987</t>
  </si>
  <si>
    <t>SLI-W100636</t>
  </si>
  <si>
    <t>SLI-W104537</t>
  </si>
  <si>
    <t>SLI-W105561</t>
  </si>
  <si>
    <t>SLI-W106227</t>
  </si>
  <si>
    <t>Chateau Cantegril</t>
  </si>
  <si>
    <t>SLI-W100637</t>
  </si>
  <si>
    <t>SLI-W100638</t>
  </si>
  <si>
    <t>SLI-W104185</t>
  </si>
  <si>
    <t>Chateau Cantemerle</t>
  </si>
  <si>
    <t>SLI-W100639</t>
  </si>
  <si>
    <t>SLI-W100641</t>
  </si>
  <si>
    <t>SLI-W100642</t>
  </si>
  <si>
    <t>SLI-W100640</t>
  </si>
  <si>
    <t>SLI-W100644</t>
  </si>
  <si>
    <t>SLI-W100646</t>
  </si>
  <si>
    <t>SLI-W100645</t>
  </si>
  <si>
    <t>SLI-W100643</t>
  </si>
  <si>
    <t>SLI-W104142</t>
  </si>
  <si>
    <t>SLI-W100647</t>
  </si>
  <si>
    <t>Chateau Capbern</t>
  </si>
  <si>
    <t>SLI-W100648</t>
  </si>
  <si>
    <t>SLI-W104070</t>
  </si>
  <si>
    <t>SLI-W100649</t>
  </si>
  <si>
    <t>Chateau Carbonnieux</t>
  </si>
  <si>
    <t>SLI-W104100</t>
  </si>
  <si>
    <t>SLI-W105421</t>
  </si>
  <si>
    <t>SLI-W100650</t>
  </si>
  <si>
    <t>SLI-W105562</t>
  </si>
  <si>
    <t>SLI-W100651</t>
  </si>
  <si>
    <t>SLI-W100652</t>
  </si>
  <si>
    <t>SLI-W104444</t>
  </si>
  <si>
    <t>SLI-136438</t>
  </si>
  <si>
    <t>Chateau Champs des Sables</t>
  </si>
  <si>
    <t>SLI-W105563</t>
  </si>
  <si>
    <t>Chateau de Chantegrive</t>
  </si>
  <si>
    <t>SLI-W106178</t>
  </si>
  <si>
    <t>SLI-W100653</t>
  </si>
  <si>
    <t>SLI-W104099</t>
  </si>
  <si>
    <t>SLI-W100658</t>
  </si>
  <si>
    <t>Chateau Cheval Blanc</t>
  </si>
  <si>
    <t>SLI-W100654</t>
  </si>
  <si>
    <t>SLI-W100657</t>
  </si>
  <si>
    <t>SLI-W100660</t>
  </si>
  <si>
    <t>SLI-W104445</t>
  </si>
  <si>
    <t>SLI-W100656</t>
  </si>
  <si>
    <t>SLI-W100659</t>
  </si>
  <si>
    <t>SLI-W100655</t>
  </si>
  <si>
    <t>SLI-W104446</t>
  </si>
  <si>
    <t>SLI-W100661</t>
  </si>
  <si>
    <t>Chateau Clerc Milon</t>
  </si>
  <si>
    <t>SLI-W100663</t>
  </si>
  <si>
    <t>SLI-W100662</t>
  </si>
  <si>
    <t>SLI-W104447</t>
  </si>
  <si>
    <t>SLI-W100664</t>
  </si>
  <si>
    <t>Chateau Climens</t>
  </si>
  <si>
    <t>SLI-W104449</t>
  </si>
  <si>
    <t>Chateau Clinet</t>
  </si>
  <si>
    <t>SLI-W104450</t>
  </si>
  <si>
    <t>SLI-W100666</t>
  </si>
  <si>
    <t>SLI-W104448</t>
  </si>
  <si>
    <t>SLI-W104274</t>
  </si>
  <si>
    <t>SLI-W100665</t>
  </si>
  <si>
    <t>SLI-W100668</t>
  </si>
  <si>
    <t>SLI-W100667</t>
  </si>
  <si>
    <t>SLI-W104451</t>
  </si>
  <si>
    <t>SLI-W100669</t>
  </si>
  <si>
    <t>Clos de la Vieille Eglise</t>
  </si>
  <si>
    <t>SLI-W100670</t>
  </si>
  <si>
    <t>Clos Floridene</t>
  </si>
  <si>
    <t>SLI-W103910</t>
  </si>
  <si>
    <t>SLI-W100671</t>
  </si>
  <si>
    <t>SLI-W100672</t>
  </si>
  <si>
    <t>SLI-W100673</t>
  </si>
  <si>
    <t>SLI-W104596</t>
  </si>
  <si>
    <t>SLI-W100677</t>
  </si>
  <si>
    <t>Chateau Cos D'Estournel</t>
  </si>
  <si>
    <t>SLI-W100678</t>
  </si>
  <si>
    <t>Chateau Cote Montpezat</t>
  </si>
  <si>
    <t>SLI-W100679</t>
  </si>
  <si>
    <t>SLI-W104061</t>
  </si>
  <si>
    <t>SLI-W105564</t>
  </si>
  <si>
    <t>SLI-W100680</t>
  </si>
  <si>
    <t>SLI-W100681</t>
  </si>
  <si>
    <t>Chateau Coucheroy</t>
  </si>
  <si>
    <t>SLI-W106327</t>
  </si>
  <si>
    <t>Chateau Coutet</t>
  </si>
  <si>
    <t>SLI-W100683</t>
  </si>
  <si>
    <t>SLI-W100684</t>
  </si>
  <si>
    <t>SLI-W100687</t>
  </si>
  <si>
    <t>SLI-W100682</t>
  </si>
  <si>
    <t>SLI-W100686</t>
  </si>
  <si>
    <t>SLI-W100685</t>
  </si>
  <si>
    <t>SLI-W100688</t>
  </si>
  <si>
    <t>Chateau D'Aiguilhe</t>
  </si>
  <si>
    <t>SLI-W105565</t>
  </si>
  <si>
    <t>SLI-W100692</t>
  </si>
  <si>
    <t>Chateau d'Armailhac</t>
  </si>
  <si>
    <t>SLI-W100693</t>
  </si>
  <si>
    <t>SLI-W100691</t>
  </si>
  <si>
    <t>SLI-W104492</t>
  </si>
  <si>
    <t>SLI-W100725</t>
  </si>
  <si>
    <t>Chateau D'Issan</t>
  </si>
  <si>
    <t>SLI-W100726</t>
  </si>
  <si>
    <t>SLI-W100728</t>
  </si>
  <si>
    <t>SLI-W104456</t>
  </si>
  <si>
    <t>SLI-W100727</t>
  </si>
  <si>
    <t>SLI-W106087</t>
  </si>
  <si>
    <t>Chateau D'Yquem</t>
  </si>
  <si>
    <t>SLI-W106086</t>
  </si>
  <si>
    <t>SLI-W106085</t>
  </si>
  <si>
    <t>SLI-W100766</t>
  </si>
  <si>
    <t>SLI-W100771</t>
  </si>
  <si>
    <t>SLI-W104273</t>
  </si>
  <si>
    <t>SLI-W100764</t>
  </si>
  <si>
    <t>SLI-W100767</t>
  </si>
  <si>
    <t>SLI-W100768</t>
  </si>
  <si>
    <t>SLI-W100762</t>
  </si>
  <si>
    <t>SLI-W100765</t>
  </si>
  <si>
    <t>SLI-W100769</t>
  </si>
  <si>
    <t>SLI-W100763</t>
  </si>
  <si>
    <t>SLI-W100770</t>
  </si>
  <si>
    <t>SLI-W100689</t>
  </si>
  <si>
    <t>Chateau Dalem</t>
  </si>
  <si>
    <t>SLI-W100690</t>
  </si>
  <si>
    <t>SLI-W104558</t>
  </si>
  <si>
    <t>SLI-W105566</t>
  </si>
  <si>
    <t>SLI-136439</t>
  </si>
  <si>
    <t>Chateau Dargan</t>
  </si>
  <si>
    <t>SLI-W100694</t>
  </si>
  <si>
    <t>Chateau de Camarsac</t>
  </si>
  <si>
    <t>SLI-W100695</t>
  </si>
  <si>
    <t>SLI-W100696</t>
  </si>
  <si>
    <t>SLI-W100697</t>
  </si>
  <si>
    <t>SLI-W104689</t>
  </si>
  <si>
    <t>SLI-W105567</t>
  </si>
  <si>
    <t>SLI-W100699</t>
  </si>
  <si>
    <t>Chateau De Cornemps</t>
  </si>
  <si>
    <t>SLI-136059</t>
  </si>
  <si>
    <t>SLI-136058</t>
  </si>
  <si>
    <t>SLI-W100698</t>
  </si>
  <si>
    <t>SLI-136678</t>
  </si>
  <si>
    <t>SLI-136057</t>
  </si>
  <si>
    <t>SLI-136056</t>
  </si>
  <si>
    <t>SLI-W100700</t>
  </si>
  <si>
    <t>SLI-W104076</t>
  </si>
  <si>
    <t>Chateau de Courteillac</t>
  </si>
  <si>
    <t>SLI-W104110</t>
  </si>
  <si>
    <t>Chateau de Fargues</t>
  </si>
  <si>
    <t>SLI-W100701</t>
  </si>
  <si>
    <t>Chateau de Fesles</t>
  </si>
  <si>
    <t>SLI-W100702</t>
  </si>
  <si>
    <t>SLI-W100703</t>
  </si>
  <si>
    <t>SLI-W100704</t>
  </si>
  <si>
    <t>Chateau de Fieuzal</t>
  </si>
  <si>
    <t>SLI-W104585</t>
  </si>
  <si>
    <t>Chateau de La Dauphine</t>
  </si>
  <si>
    <t>SLI-W100705</t>
  </si>
  <si>
    <t>SLI-W100706</t>
  </si>
  <si>
    <t>SLI-W100707</t>
  </si>
  <si>
    <t>Chateau de la Huste</t>
  </si>
  <si>
    <t>SLI-W100709</t>
  </si>
  <si>
    <t>SLI-W100710</t>
  </si>
  <si>
    <t>SLI-W104592</t>
  </si>
  <si>
    <t>SLI-W105568</t>
  </si>
  <si>
    <t>SLI-W100708</t>
  </si>
  <si>
    <t>SLI-W100711</t>
  </si>
  <si>
    <t>Chateau de la Perriere</t>
  </si>
  <si>
    <t>SLI-W100712</t>
  </si>
  <si>
    <t>Chateau de la Roulerie</t>
  </si>
  <si>
    <t>SLI-W100713</t>
  </si>
  <si>
    <t>SLI-W104811</t>
  </si>
  <si>
    <t>Chateau de Laubade</t>
  </si>
  <si>
    <t>SLI-W104812</t>
  </si>
  <si>
    <t>SLI-W104850</t>
  </si>
  <si>
    <t>SLI-W104851</t>
  </si>
  <si>
    <t>SLI-W104856</t>
  </si>
  <si>
    <t>SLI-W104870</t>
  </si>
  <si>
    <t>SLI-W104871</t>
  </si>
  <si>
    <t>SLI-W104872</t>
  </si>
  <si>
    <t>SLI-W104873</t>
  </si>
  <si>
    <t>SLI-W104874</t>
  </si>
  <si>
    <t>SLI-W104875</t>
  </si>
  <si>
    <t>SLI-W104876</t>
  </si>
  <si>
    <t>SLI-W104877</t>
  </si>
  <si>
    <t>SLI-W104878</t>
  </si>
  <si>
    <t>SLI-W104929</t>
  </si>
  <si>
    <t>SLI-W104930</t>
  </si>
  <si>
    <t>SLI-W104931</t>
  </si>
  <si>
    <t>SLI-W104932</t>
  </si>
  <si>
    <t>SLI-W104933</t>
  </si>
  <si>
    <t>SLI-W104941</t>
  </si>
  <si>
    <t>SLI-W104943</t>
  </si>
  <si>
    <t>SLI-W104942</t>
  </si>
  <si>
    <t>SLI-W104944</t>
  </si>
  <si>
    <t>SLI-W104945</t>
  </si>
  <si>
    <t>SLI-W104007</t>
  </si>
  <si>
    <t>Chateau De Mercues</t>
  </si>
  <si>
    <t>SLI-W106328</t>
  </si>
  <si>
    <t>SLI-W106179</t>
  </si>
  <si>
    <t>Chateau De Nages</t>
  </si>
  <si>
    <t>SLI-W106228</t>
  </si>
  <si>
    <t>SLI-W100714</t>
  </si>
  <si>
    <t>Nages</t>
  </si>
  <si>
    <t>SLI-W100715</t>
  </si>
  <si>
    <t>SLI-W100716</t>
  </si>
  <si>
    <t>SLI-W106180</t>
  </si>
  <si>
    <t>SLI-W100717</t>
  </si>
  <si>
    <t>SLI-W100718</t>
  </si>
  <si>
    <t>SLI-W100719</t>
  </si>
  <si>
    <t>SLI-W100720</t>
  </si>
  <si>
    <t>SLI-W100721</t>
  </si>
  <si>
    <t>SLI-W104988</t>
  </si>
  <si>
    <t>Chateau De Segries</t>
  </si>
  <si>
    <t>SLI-W100722</t>
  </si>
  <si>
    <t>Chateau De Terrefort</t>
  </si>
  <si>
    <t>SLI-W100723</t>
  </si>
  <si>
    <t>Chateau des Deduits</t>
  </si>
  <si>
    <t>SLI-W100724</t>
  </si>
  <si>
    <t>Chateau Des Hautes Ribes</t>
  </si>
  <si>
    <t>SLI-W100729</t>
  </si>
  <si>
    <t>Chateau Doisy Daene</t>
  </si>
  <si>
    <t>SLI-W100730</t>
  </si>
  <si>
    <t>SLI-W103911</t>
  </si>
  <si>
    <t>SLI-W100731</t>
  </si>
  <si>
    <t>SLI-W100735</t>
  </si>
  <si>
    <t>SLI-W100736</t>
  </si>
  <si>
    <t>SLI-W100732</t>
  </si>
  <si>
    <t>SLI-W100733</t>
  </si>
  <si>
    <t>SLI-W100734</t>
  </si>
  <si>
    <t>SLI-W100739</t>
  </si>
  <si>
    <t>Chateau Doisy Vedrines</t>
  </si>
  <si>
    <t>SLI-W100738</t>
  </si>
  <si>
    <t>SLI-W100737</t>
  </si>
  <si>
    <t>SLI-W100740</t>
  </si>
  <si>
    <t>Chateau du Jaunay</t>
  </si>
  <si>
    <t>SLI-W100741</t>
  </si>
  <si>
    <t>Chateau du Retout</t>
  </si>
  <si>
    <t>SLI-W100742</t>
  </si>
  <si>
    <t>SLI-W100744</t>
  </si>
  <si>
    <t>SLI-W106229</t>
  </si>
  <si>
    <t>SLI-W104538</t>
  </si>
  <si>
    <t>SLI-W100743</t>
  </si>
  <si>
    <t>SLI-W100746</t>
  </si>
  <si>
    <t>Chateau du Tertre</t>
  </si>
  <si>
    <t>SLI-W100747</t>
  </si>
  <si>
    <t>SLI-W100745</t>
  </si>
  <si>
    <t>SLI-W104575</t>
  </si>
  <si>
    <t>SLI-W104550</t>
  </si>
  <si>
    <t>Chateau Ducru Beaucaillou</t>
  </si>
  <si>
    <t>SLI-W100748</t>
  </si>
  <si>
    <t>SLI-W100749</t>
  </si>
  <si>
    <t>SLI-W100752</t>
  </si>
  <si>
    <t>SLI-W104549</t>
  </si>
  <si>
    <t>SLI-W100751</t>
  </si>
  <si>
    <t>SLI-W100753</t>
  </si>
  <si>
    <t>SLI-W100750</t>
  </si>
  <si>
    <t>SLI-W104551</t>
  </si>
  <si>
    <t>SLI-W100754</t>
  </si>
  <si>
    <t>Chateau Duhart Milon</t>
  </si>
  <si>
    <t>SLI-W100755</t>
  </si>
  <si>
    <t>SLI-W100757</t>
  </si>
  <si>
    <t>SLI-W100758</t>
  </si>
  <si>
    <t>SLI-W100756</t>
  </si>
  <si>
    <t>SLI-W104457</t>
  </si>
  <si>
    <t>SLI-W100759</t>
  </si>
  <si>
    <t>Chateau Durfort Vivens</t>
  </si>
  <si>
    <t>SLI-W100761</t>
  </si>
  <si>
    <t>SLI-W100760</t>
  </si>
  <si>
    <t>SLI-W104431</t>
  </si>
  <si>
    <t>SLI-W100772</t>
  </si>
  <si>
    <t>Chateau de Fabregues</t>
  </si>
  <si>
    <t>SLI-W106230</t>
  </si>
  <si>
    <t>Chateau Fayat</t>
  </si>
  <si>
    <t>SLI-W100773</t>
  </si>
  <si>
    <t>Chateau Feret Lambert</t>
  </si>
  <si>
    <t>SLI-W100774</t>
  </si>
  <si>
    <t>SLI-W104430</t>
  </si>
  <si>
    <t>SLI-W104989</t>
  </si>
  <si>
    <t>SLI-W100776</t>
  </si>
  <si>
    <t>SLI-W100775</t>
  </si>
  <si>
    <t>SLI-W100777</t>
  </si>
  <si>
    <t>Chateau Ferran</t>
  </si>
  <si>
    <t>SLI-W100778</t>
  </si>
  <si>
    <t>Chateau de Ferrand</t>
  </si>
  <si>
    <t>SLI-W100779</t>
  </si>
  <si>
    <t>SLI-W100780</t>
  </si>
  <si>
    <t>SLI-W104459</t>
  </si>
  <si>
    <t>Chateau Figeac</t>
  </si>
  <si>
    <t>SLI-W100785</t>
  </si>
  <si>
    <t>SLI-W100784</t>
  </si>
  <si>
    <t>SLI-W104458</t>
  </si>
  <si>
    <t>SLI-W100782</t>
  </si>
  <si>
    <t>SLI-W100783</t>
  </si>
  <si>
    <t>SLI-W100781</t>
  </si>
  <si>
    <t>SLI-W104460</t>
  </si>
  <si>
    <t>SLI-W106329</t>
  </si>
  <si>
    <t>Chateau Filhot</t>
  </si>
  <si>
    <t>SLI-W106330</t>
  </si>
  <si>
    <t>SLI-W104482</t>
  </si>
  <si>
    <t>Chateau Fleur Cardinale</t>
  </si>
  <si>
    <t>SLI-W104481</t>
  </si>
  <si>
    <t>SLI-W100787</t>
  </si>
  <si>
    <t>SLI-W100786</t>
  </si>
  <si>
    <t>SLI-W104483</t>
  </si>
  <si>
    <t>SLI-W100788</t>
  </si>
  <si>
    <t>Chateau Fombrauge</t>
  </si>
  <si>
    <t>SLI-W104461</t>
  </si>
  <si>
    <t>SLI-W100789</t>
  </si>
  <si>
    <t>Chateau Fonplegade</t>
  </si>
  <si>
    <t>SLI-W104462</t>
  </si>
  <si>
    <t>SLI-W100790</t>
  </si>
  <si>
    <t>SLI-W104463</t>
  </si>
  <si>
    <t>SLI-W100791</t>
  </si>
  <si>
    <t>Chateau Fonseche</t>
  </si>
  <si>
    <t>SLI-136061</t>
  </si>
  <si>
    <t>SLI-136060</t>
  </si>
  <si>
    <t>SLI-W104424</t>
  </si>
  <si>
    <t>Chateau Fourcas Dupre</t>
  </si>
  <si>
    <t>SLI-W100792</t>
  </si>
  <si>
    <t>SLI-W100793</t>
  </si>
  <si>
    <t>SLI-W100794</t>
  </si>
  <si>
    <t>SLI-W100795</t>
  </si>
  <si>
    <t>SLI-W104633</t>
  </si>
  <si>
    <t>SLI-136062</t>
  </si>
  <si>
    <t>Chateau Garraud</t>
  </si>
  <si>
    <t>SLI-W100799</t>
  </si>
  <si>
    <t>SLI-136063</t>
  </si>
  <si>
    <t>SLI-136064</t>
  </si>
  <si>
    <t>SLI-136067</t>
  </si>
  <si>
    <t>SLI-W100796</t>
  </si>
  <si>
    <t>SLI-W100797</t>
  </si>
  <si>
    <t>SLI-W103912</t>
  </si>
  <si>
    <t>SLI-136065</t>
  </si>
  <si>
    <t>SLI-136066</t>
  </si>
  <si>
    <t>SLI-136068</t>
  </si>
  <si>
    <t>SLI-136069</t>
  </si>
  <si>
    <t>SLI-136070</t>
  </si>
  <si>
    <t>SLI-W100798</t>
  </si>
  <si>
    <t>SLI-136071</t>
  </si>
  <si>
    <t>SLI-136072</t>
  </si>
  <si>
    <t>SLI-W100800</t>
  </si>
  <si>
    <t>SLI-136073</t>
  </si>
  <si>
    <t>SLI-W100801</t>
  </si>
  <si>
    <t>Chateau Gazin</t>
  </si>
  <si>
    <t>SLI-W103966</t>
  </si>
  <si>
    <t>SLI-W100802</t>
  </si>
  <si>
    <t>Gigery</t>
  </si>
  <si>
    <t>SLI-W100804</t>
  </si>
  <si>
    <t>Chateau Giscours</t>
  </si>
  <si>
    <t>SLI-W100806</t>
  </si>
  <si>
    <t>SLI-W100807</t>
  </si>
  <si>
    <t>SLI-W100808</t>
  </si>
  <si>
    <t>SLI-W104464</t>
  </si>
  <si>
    <t>SLI-W100805</t>
  </si>
  <si>
    <t>SLI-W100803</t>
  </si>
  <si>
    <t>SLI-W104680</t>
  </si>
  <si>
    <t>SLI-W104275</t>
  </si>
  <si>
    <t>Chateau Gloria</t>
  </si>
  <si>
    <t>SLI-W100809</t>
  </si>
  <si>
    <t>SLI-W100811</t>
  </si>
  <si>
    <t>SLI-W100814</t>
  </si>
  <si>
    <t>SLI-W104428</t>
  </si>
  <si>
    <t>SLI-W100812</t>
  </si>
  <si>
    <t>SLI-W100813</t>
  </si>
  <si>
    <t>SLI-W100810</t>
  </si>
  <si>
    <t>SLI-W104429</t>
  </si>
  <si>
    <t>SLI-W100815</t>
  </si>
  <si>
    <t>Chateau Grand Corbin Manuel</t>
  </si>
  <si>
    <t>SLI-W100816</t>
  </si>
  <si>
    <t>SLI-W100817</t>
  </si>
  <si>
    <t>Chateau Grand Mayne</t>
  </si>
  <si>
    <t>SLI-W104489</t>
  </si>
  <si>
    <t>Chateau Grand Puy Lacoste</t>
  </si>
  <si>
    <t>SLI-W100825</t>
  </si>
  <si>
    <t>SLI-W104490</t>
  </si>
  <si>
    <t>SLI-W100818</t>
  </si>
  <si>
    <t>SLI-W100819</t>
  </si>
  <si>
    <t>SLI-W100823</t>
  </si>
  <si>
    <t>SLI-W104488</t>
  </si>
  <si>
    <t>SLI-W100821</t>
  </si>
  <si>
    <t>SLI-W100820</t>
  </si>
  <si>
    <t>SLI-W100822</t>
  </si>
  <si>
    <t>SLI-W100824</t>
  </si>
  <si>
    <t>SLI-W104491</t>
  </si>
  <si>
    <t>SLI-W104276</t>
  </si>
  <si>
    <t>Chateau Gruaud Larose</t>
  </si>
  <si>
    <t>SLI-W100827</t>
  </si>
  <si>
    <t>SLI-W100828</t>
  </si>
  <si>
    <t>SLI-W106181</t>
  </si>
  <si>
    <t>SLI-W104109</t>
  </si>
  <si>
    <t>SLI-W104761</t>
  </si>
  <si>
    <t>SLI-W100826</t>
  </si>
  <si>
    <t>SLI-W104019</t>
  </si>
  <si>
    <t>SLI-W104108</t>
  </si>
  <si>
    <t>SLI-W105569</t>
  </si>
  <si>
    <t>SLI-W100829</t>
  </si>
  <si>
    <t>Chateau Guibon</t>
  </si>
  <si>
    <t>SLI-W100830</t>
  </si>
  <si>
    <t>SLI-W106088</t>
  </si>
  <si>
    <t>Chateau Guiraud</t>
  </si>
  <si>
    <t>SLI-W100831</t>
  </si>
  <si>
    <t>SLI-W100833</t>
  </si>
  <si>
    <t>SLI-W100834</t>
  </si>
  <si>
    <t>SLI-W100835</t>
  </si>
  <si>
    <t>SLI-W100836</t>
  </si>
  <si>
    <t>SLI-W100832</t>
  </si>
  <si>
    <t>SLI-W100837</t>
  </si>
  <si>
    <t>Chateau Haura</t>
  </si>
  <si>
    <t>SLI-W100838</t>
  </si>
  <si>
    <t>SLI-W104593</t>
  </si>
  <si>
    <t>SLI-W100839</t>
  </si>
  <si>
    <t>SLI-W100840</t>
  </si>
  <si>
    <t>SLI-W100842</t>
  </si>
  <si>
    <t>Chateau Haut Bages Liberal</t>
  </si>
  <si>
    <t>SLI-W100843</t>
  </si>
  <si>
    <t>SLI-W100844</t>
  </si>
  <si>
    <t>SLI-W100841</t>
  </si>
  <si>
    <t>SLI-W104465</t>
  </si>
  <si>
    <t>SLI-W100845</t>
  </si>
  <si>
    <t>Chateau Haut Bailly</t>
  </si>
  <si>
    <t>SLI-W100846</t>
  </si>
  <si>
    <t>SLI-W100847</t>
  </si>
  <si>
    <t>SLI-W100850</t>
  </si>
  <si>
    <t>SLI-W104535</t>
  </si>
  <si>
    <t>SLI-W100849</t>
  </si>
  <si>
    <t>SLI-W100848</t>
  </si>
  <si>
    <t>SLI-W104536</t>
  </si>
  <si>
    <t>SLI-W100851</t>
  </si>
  <si>
    <t>Chateau Haut Batailley</t>
  </si>
  <si>
    <t>SLI-W100852</t>
  </si>
  <si>
    <t>SLI-W100853</t>
  </si>
  <si>
    <t>SLI-W100854</t>
  </si>
  <si>
    <t>Chateau Haut Bergey</t>
  </si>
  <si>
    <t>SLI-W100855</t>
  </si>
  <si>
    <t>SLI-W104990</t>
  </si>
  <si>
    <t>SLI-W100856</t>
  </si>
  <si>
    <t>Chateau Haut Brion</t>
  </si>
  <si>
    <t>SLI-W104107</t>
  </si>
  <si>
    <t>SLI-W105570</t>
  </si>
  <si>
    <t>SLI-W104540</t>
  </si>
  <si>
    <t>SLI-W100857</t>
  </si>
  <si>
    <t>SLI-W104541</t>
  </si>
  <si>
    <t>SLI-W100861</t>
  </si>
  <si>
    <t>SLI-W104539</t>
  </si>
  <si>
    <t>SLI-W100858</t>
  </si>
  <si>
    <t>SLI-W100859</t>
  </si>
  <si>
    <t>SLI-W100860</t>
  </si>
  <si>
    <t>SLI-W104542</t>
  </si>
  <si>
    <t>SLI-W100862</t>
  </si>
  <si>
    <t>Chateau Haut Cadet</t>
  </si>
  <si>
    <t>SLI-W100863</t>
  </si>
  <si>
    <t>SLI-136075</t>
  </si>
  <si>
    <t>Chateau Haut-Cardinal</t>
  </si>
  <si>
    <t>SLI-W100864</t>
  </si>
  <si>
    <t>SLI-136074</t>
  </si>
  <si>
    <t>SLI-W100865</t>
  </si>
  <si>
    <t>Chateau Haut Guillebot</t>
  </si>
  <si>
    <t>SLI-136370</t>
  </si>
  <si>
    <t>SLI-136371</t>
  </si>
  <si>
    <t>SLI-W100866</t>
  </si>
  <si>
    <t>SLI-136077</t>
  </si>
  <si>
    <t>SLI-136076</t>
  </si>
  <si>
    <t>SLI-W100867</t>
  </si>
  <si>
    <t>Chateau Haut Maillet</t>
  </si>
  <si>
    <t>SLI-136079</t>
  </si>
  <si>
    <t>SLI-136078</t>
  </si>
  <si>
    <t>SLI-W100868</t>
  </si>
  <si>
    <t>Haut Mouleyre</t>
  </si>
  <si>
    <t>SLI-W100869</t>
  </si>
  <si>
    <t>SLI-W100870</t>
  </si>
  <si>
    <t>SLI-W100871</t>
  </si>
  <si>
    <t>SLI-W100872</t>
  </si>
  <si>
    <t>Chateau Joanin Becot</t>
  </si>
  <si>
    <t>SLI-W100873</t>
  </si>
  <si>
    <t>SLI-W100874</t>
  </si>
  <si>
    <t>SLI-W100875</t>
  </si>
  <si>
    <t>SLI-W100876</t>
  </si>
  <si>
    <t>Chateau Joly</t>
  </si>
  <si>
    <t>SLI-W100878</t>
  </si>
  <si>
    <t>Chateau Kirwan</t>
  </si>
  <si>
    <t>SLI-W100879</t>
  </si>
  <si>
    <t>SLI-W104466</t>
  </si>
  <si>
    <t>SLI-W106182</t>
  </si>
  <si>
    <t>SLI-W100877</t>
  </si>
  <si>
    <t>SLI-W104467</t>
  </si>
  <si>
    <t>SLI-W100974</t>
  </si>
  <si>
    <t>Chateau L'Eglise Clinet</t>
  </si>
  <si>
    <t>SLI-W100975</t>
  </si>
  <si>
    <t>SLI-W100977</t>
  </si>
  <si>
    <t>SLI-W100976</t>
  </si>
  <si>
    <t>SLI-W104527</t>
  </si>
  <si>
    <t>SLI-W100999</t>
  </si>
  <si>
    <t>Chateau L'Evangile</t>
  </si>
  <si>
    <t>SLI-W101000</t>
  </si>
  <si>
    <t>SLI-W101001</t>
  </si>
  <si>
    <t>SLI-W100998</t>
  </si>
  <si>
    <t>SLI-W104528</t>
  </si>
  <si>
    <t>SLI-W101002</t>
  </si>
  <si>
    <t>L'Extravagant de Doisy Daene</t>
  </si>
  <si>
    <t>SLI-W101003</t>
  </si>
  <si>
    <t>SLI-W101004</t>
  </si>
  <si>
    <t>SLI-W101005</t>
  </si>
  <si>
    <t>SLI-W101009</t>
  </si>
  <si>
    <t>Chateau L'Oiseau</t>
  </si>
  <si>
    <t>SLI-W101010</t>
  </si>
  <si>
    <t>SLI-W100884</t>
  </si>
  <si>
    <t>Chateau La Cabanne</t>
  </si>
  <si>
    <t>SLI-136081</t>
  </si>
  <si>
    <t>SLI-136080</t>
  </si>
  <si>
    <t>SLI-W100880</t>
  </si>
  <si>
    <t>SLI-W100881</t>
  </si>
  <si>
    <t>SLI-W100882</t>
  </si>
  <si>
    <t>SLI-136084</t>
  </si>
  <si>
    <t>SLI-136085</t>
  </si>
  <si>
    <t>SLI-136082</t>
  </si>
  <si>
    <t>SLI-136083</t>
  </si>
  <si>
    <t>SLI-W104587</t>
  </si>
  <si>
    <t>SLI-W104588</t>
  </si>
  <si>
    <t>SLI-136679</t>
  </si>
  <si>
    <t>SLI-136680</t>
  </si>
  <si>
    <t>SLI-136681</t>
  </si>
  <si>
    <t>SLI-W100883</t>
  </si>
  <si>
    <t>SLI-136087</t>
  </si>
  <si>
    <t>SLI-136086</t>
  </si>
  <si>
    <t>SLI-W104401</t>
  </si>
  <si>
    <t>Chateau de la Chapelle</t>
  </si>
  <si>
    <t>SLI-W100885</t>
  </si>
  <si>
    <t>Chateau La Conseillante</t>
  </si>
  <si>
    <t>SLI-W100887</t>
  </si>
  <si>
    <t>SLI-W100888</t>
  </si>
  <si>
    <t>SLI-W100886</t>
  </si>
  <si>
    <t>SLI-W104563</t>
  </si>
  <si>
    <t>SLI-W104679</t>
  </si>
  <si>
    <t>Chateau La Creation</t>
  </si>
  <si>
    <t>SLI-W100889</t>
  </si>
  <si>
    <t>La Croix Margautot</t>
  </si>
  <si>
    <t>SLI-W100890</t>
  </si>
  <si>
    <t>Chateau La Dominique</t>
  </si>
  <si>
    <t>SLI-W100891</t>
  </si>
  <si>
    <t>SLI-W100892</t>
  </si>
  <si>
    <t>SLI-W100893</t>
  </si>
  <si>
    <t>Chateau La Fleur</t>
  </si>
  <si>
    <t>SLI-W104059</t>
  </si>
  <si>
    <t>Chateau La Fleur-Petrus</t>
  </si>
  <si>
    <t>SLI-W104068</t>
  </si>
  <si>
    <t>SLI-W100894</t>
  </si>
  <si>
    <t>Chateau la Fleur Peyrabon</t>
  </si>
  <si>
    <t>SLI-W100895</t>
  </si>
  <si>
    <t>SLI-W100896</t>
  </si>
  <si>
    <t>SLI-W104526</t>
  </si>
  <si>
    <t>SLI-W100897</t>
  </si>
  <si>
    <t>Chateau la Fleur Poitou</t>
  </si>
  <si>
    <t>SLI-W104991</t>
  </si>
  <si>
    <t>Chateau la Gaffeliere</t>
  </si>
  <si>
    <t>SLI-W100898</t>
  </si>
  <si>
    <t>SLI-W100899</t>
  </si>
  <si>
    <t>Chateau La Jorine</t>
  </si>
  <si>
    <t>SLI-136089</t>
  </si>
  <si>
    <t>SLI-136088</t>
  </si>
  <si>
    <t>SLI-W100900</t>
  </si>
  <si>
    <t>Chateau La Lagune</t>
  </si>
  <si>
    <t>SLI-W100901</t>
  </si>
  <si>
    <t>SLI-W100902</t>
  </si>
  <si>
    <t>Chateau La Mission Haut Brion</t>
  </si>
  <si>
    <t>SLI-W104114</t>
  </si>
  <si>
    <t>SLI-W105571</t>
  </si>
  <si>
    <t>SLI-W104485</t>
  </si>
  <si>
    <t>SLI-W100909</t>
  </si>
  <si>
    <t>SLI-W104486</t>
  </si>
  <si>
    <t>SLI-W100903</t>
  </si>
  <si>
    <t>SLI-W100907</t>
  </si>
  <si>
    <t>SLI-W100908</t>
  </si>
  <si>
    <t>SLI-W104484</t>
  </si>
  <si>
    <t>SLI-W100905</t>
  </si>
  <si>
    <t>SLI-W100906</t>
  </si>
  <si>
    <t>SLI-W104992</t>
  </si>
  <si>
    <t>SLI-W100904</t>
  </si>
  <si>
    <t>SLI-W104487</t>
  </si>
  <si>
    <t>SLI-136091</t>
  </si>
  <si>
    <t>Chateau La Papeterie</t>
  </si>
  <si>
    <t>SLI-136090</t>
  </si>
  <si>
    <t>SLI-W100913</t>
  </si>
  <si>
    <t>SLI-136092</t>
  </si>
  <si>
    <t>SLI-136093</t>
  </si>
  <si>
    <t>SLI-W100910</t>
  </si>
  <si>
    <t>SLI-136095</t>
  </si>
  <si>
    <t>SLI-W100911</t>
  </si>
  <si>
    <t>SLI-136094</t>
  </si>
  <si>
    <t>SLI-136097</t>
  </si>
  <si>
    <t>SLI-136096</t>
  </si>
  <si>
    <t>SLI-W100912</t>
  </si>
  <si>
    <t>SLI-W100915</t>
  </si>
  <si>
    <t>Chateau La Pointe</t>
  </si>
  <si>
    <t>SLI-W104556</t>
  </si>
  <si>
    <t>SLI-W100914</t>
  </si>
  <si>
    <t>SLI-W104557</t>
  </si>
  <si>
    <t>SLI-W105572</t>
  </si>
  <si>
    <t>SLI-W100916</t>
  </si>
  <si>
    <t>Chateau La Rose de Vitrac</t>
  </si>
  <si>
    <t>SLI-W100917</t>
  </si>
  <si>
    <t>SLI-136440</t>
  </si>
  <si>
    <t>Chateau La Rose du Temple</t>
  </si>
  <si>
    <t>SLI-W100918</t>
  </si>
  <si>
    <t>Chateau La Tonnelle</t>
  </si>
  <si>
    <t>SLI-136099</t>
  </si>
  <si>
    <t>SLI-136098</t>
  </si>
  <si>
    <t>SLI-W100920</t>
  </si>
  <si>
    <t>SLI-136101</t>
  </si>
  <si>
    <t>SLI-136100</t>
  </si>
  <si>
    <t>SLI-W100919</t>
  </si>
  <si>
    <t>SLI-136103</t>
  </si>
  <si>
    <t>SLI-136102</t>
  </si>
  <si>
    <t>SLI-W100921</t>
  </si>
  <si>
    <t>Chateau la Tour de l'Eveque</t>
  </si>
  <si>
    <t>SLI-W100922</t>
  </si>
  <si>
    <t>SLI-W100923</t>
  </si>
  <si>
    <t>Chateau La Tour De Mons</t>
  </si>
  <si>
    <t>SLI-W100924</t>
  </si>
  <si>
    <t>SLI-W104674</t>
  </si>
  <si>
    <t>SLI-W104673</t>
  </si>
  <si>
    <t>SLI-W100925</t>
  </si>
  <si>
    <t>Chateau La Valade</t>
  </si>
  <si>
    <t>SLI-W100926</t>
  </si>
  <si>
    <t>Chateau La Violette</t>
  </si>
  <si>
    <t>SLI-W100928</t>
  </si>
  <si>
    <t>Chateau Labegorce</t>
  </si>
  <si>
    <t>SLI-W100927</t>
  </si>
  <si>
    <t>SLI-W104676</t>
  </si>
  <si>
    <t>SLI-W104675</t>
  </si>
  <si>
    <t>SLI-W104630</t>
  </si>
  <si>
    <t>Chateau Lafite Rothschild</t>
  </si>
  <si>
    <t>SLI-W100932</t>
  </si>
  <si>
    <t>SLI-W104631</t>
  </si>
  <si>
    <t>SLI-W100929</t>
  </si>
  <si>
    <t>SLI-W100930</t>
  </si>
  <si>
    <t>SLI-W100935</t>
  </si>
  <si>
    <t>SLI-W100936</t>
  </si>
  <si>
    <t>SLI-W100937</t>
  </si>
  <si>
    <t>SLI-W104629</t>
  </si>
  <si>
    <t>SLI-W100933</t>
  </si>
  <si>
    <t>SLI-W100934</t>
  </si>
  <si>
    <t>SLI-W100931</t>
  </si>
  <si>
    <t>SLI-W104632</t>
  </si>
  <si>
    <t>SLI-W100938</t>
  </si>
  <si>
    <t>SLI-W100939</t>
  </si>
  <si>
    <t>SLI-W100941</t>
  </si>
  <si>
    <t>SLI-W104468</t>
  </si>
  <si>
    <t>SLI-W100940</t>
  </si>
  <si>
    <t>SLI-W104469</t>
  </si>
  <si>
    <t>SLI-W100942</t>
  </si>
  <si>
    <t>Chateau Lague</t>
  </si>
  <si>
    <t>SLI-W100943</t>
  </si>
  <si>
    <t>SLI-W104582</t>
  </si>
  <si>
    <t>SLI-W100944</t>
  </si>
  <si>
    <t>SLI-W104577</t>
  </si>
  <si>
    <t>Chateau de Lamarque</t>
  </si>
  <si>
    <t>SLI-W100945</t>
  </si>
  <si>
    <t>SLI-W100946</t>
  </si>
  <si>
    <t>SLI-W104993</t>
  </si>
  <si>
    <t>SLI-W100947</t>
  </si>
  <si>
    <t>Chateau Lamothe-Cissac</t>
  </si>
  <si>
    <t>SLI-136105</t>
  </si>
  <si>
    <t>SLI-136104</t>
  </si>
  <si>
    <t>SLI-136107</t>
  </si>
  <si>
    <t>Chateau Landat</t>
  </si>
  <si>
    <t>SLI-W100950</t>
  </si>
  <si>
    <t>SLI-136106</t>
  </si>
  <si>
    <t>SLI-136109</t>
  </si>
  <si>
    <t>SLI-W100948</t>
  </si>
  <si>
    <t>SLI-136108</t>
  </si>
  <si>
    <t>SLI-136111</t>
  </si>
  <si>
    <t>SLI-W100949</t>
  </si>
  <si>
    <t>SLI-136110</t>
  </si>
  <si>
    <t>SLI-136128</t>
  </si>
  <si>
    <t>SLI-W100951</t>
  </si>
  <si>
    <t>SLI-136112</t>
  </si>
  <si>
    <t>SLI-W100952</t>
  </si>
  <si>
    <t>SLI-136130</t>
  </si>
  <si>
    <t>SLI-136129</t>
  </si>
  <si>
    <t>SLI-W100953</t>
  </si>
  <si>
    <t>Chateau Landure</t>
  </si>
  <si>
    <t>SLI-W100954</t>
  </si>
  <si>
    <t>Chateau Lanessan</t>
  </si>
  <si>
    <t>SLI-W104090</t>
  </si>
  <si>
    <t>SLI-W105573</t>
  </si>
  <si>
    <t>SLI-W100955</t>
  </si>
  <si>
    <t>Chateau Langoa Barton</t>
  </si>
  <si>
    <t>SLI-W100956</t>
  </si>
  <si>
    <t>SLI-W100957</t>
  </si>
  <si>
    <t>SLI-W104470</t>
  </si>
  <si>
    <t>SLI-W100959</t>
  </si>
  <si>
    <t>SLI-W100958</t>
  </si>
  <si>
    <t>SLI-W104471</t>
  </si>
  <si>
    <t>SLI-W104604</t>
  </si>
  <si>
    <t>Chateau Larcis Ducasse</t>
  </si>
  <si>
    <t>SLI-W100960</t>
  </si>
  <si>
    <t>SLI-W104603</t>
  </si>
  <si>
    <t>SLI-W100961</t>
  </si>
  <si>
    <t>SLI-W104605</t>
  </si>
  <si>
    <t>SLI-W105574</t>
  </si>
  <si>
    <t>Chateau Larrivet Haut Brion</t>
  </si>
  <si>
    <t>SLI-W100962</t>
  </si>
  <si>
    <t>SLI-W104123</t>
  </si>
  <si>
    <t>SLI-W100963</t>
  </si>
  <si>
    <t>SLI-W100964</t>
  </si>
  <si>
    <t>SLI-W100965</t>
  </si>
  <si>
    <t>SLI-W100967</t>
  </si>
  <si>
    <t>SLI-W100966</t>
  </si>
  <si>
    <t>SLI-W104472</t>
  </si>
  <si>
    <t>SLI-W100968</t>
  </si>
  <si>
    <t>Chateau Lascombes</t>
  </si>
  <si>
    <t>SLI-W100970</t>
  </si>
  <si>
    <t>SLI-W100969</t>
  </si>
  <si>
    <t>SLI-W104554</t>
  </si>
  <si>
    <t>SLI-W106183</t>
  </si>
  <si>
    <t>SLI-W106231</t>
  </si>
  <si>
    <t>SLI-W106089</t>
  </si>
  <si>
    <t>Chateau Latour</t>
  </si>
  <si>
    <t>SLI-W100972</t>
  </si>
  <si>
    <t>SLI-W104423</t>
  </si>
  <si>
    <t>SLI-W106331</t>
  </si>
  <si>
    <t>SLI-W100971</t>
  </si>
  <si>
    <t>SLI-W103999</t>
  </si>
  <si>
    <t>SLI-W104088</t>
  </si>
  <si>
    <t>SLI-W100973</t>
  </si>
  <si>
    <t>Chateau Laulan</t>
  </si>
  <si>
    <t>SLI-136132</t>
  </si>
  <si>
    <t>SLI-136131</t>
  </si>
  <si>
    <t>SLI-W104023</t>
  </si>
  <si>
    <t>Chateau le Bon Pasteur</t>
  </si>
  <si>
    <t>SLI-W104474</t>
  </si>
  <si>
    <t>Chateau Leoville Barton</t>
  </si>
  <si>
    <t>SLI-W100982</t>
  </si>
  <si>
    <t>SLI-W104475</t>
  </si>
  <si>
    <t>SLI-W100978</t>
  </si>
  <si>
    <t>SLI-W103998</t>
  </si>
  <si>
    <t>SLI-W104473</t>
  </si>
  <si>
    <t>SLI-W100980</t>
  </si>
  <si>
    <t>SLI-W100979</t>
  </si>
  <si>
    <t>SLI-W100981</t>
  </si>
  <si>
    <t>SLI-W104476</t>
  </si>
  <si>
    <t>SLI-W104560</t>
  </si>
  <si>
    <t>Chateau Leoville Las Cases</t>
  </si>
  <si>
    <t>SLI-W104561</t>
  </si>
  <si>
    <t>SLI-W100984</t>
  </si>
  <si>
    <t>SLI-W100985</t>
  </si>
  <si>
    <t>SLI-W100987</t>
  </si>
  <si>
    <t>SLI-W104559</t>
  </si>
  <si>
    <t>SLI-W100986</t>
  </si>
  <si>
    <t>SLI-W100983</t>
  </si>
  <si>
    <t>SLI-W104562</t>
  </si>
  <si>
    <t>SLI-W106332</t>
  </si>
  <si>
    <t>SLI-W104478</t>
  </si>
  <si>
    <t>Chateau Leoville Poyferre</t>
  </si>
  <si>
    <t>SLI-W100993</t>
  </si>
  <si>
    <t>SLI-W104479</t>
  </si>
  <si>
    <t>SLI-W100988</t>
  </si>
  <si>
    <t>SLI-W100989</t>
  </si>
  <si>
    <t>SLI-W100992</t>
  </si>
  <si>
    <t>SLI-W100995</t>
  </si>
  <si>
    <t>SLI-W104477</t>
  </si>
  <si>
    <t>SLI-W100991</t>
  </si>
  <si>
    <t>SLI-W100994</t>
  </si>
  <si>
    <t>SLI-W100990</t>
  </si>
  <si>
    <t>SLI-W104480</t>
  </si>
  <si>
    <t>SLI-W100996</t>
  </si>
  <si>
    <t>Chateau Les Carmes Haut Brion</t>
  </si>
  <si>
    <t>SLI-W100997</t>
  </si>
  <si>
    <t>SLI-W104602</t>
  </si>
  <si>
    <t>SLI-W101006</t>
  </si>
  <si>
    <t>Chateau Lilian Ladouys</t>
  </si>
  <si>
    <t>SLI-W101007</t>
  </si>
  <si>
    <t>SLI-W101008</t>
  </si>
  <si>
    <t>SLI-W104052</t>
  </si>
  <si>
    <t>SLI-W104544</t>
  </si>
  <si>
    <t>Chateau Lynch Bages</t>
  </si>
  <si>
    <t>SLI-W104545</t>
  </si>
  <si>
    <t>SLI-W101012</t>
  </si>
  <si>
    <t>SLI-W101013</t>
  </si>
  <si>
    <t>SLI-W101014</t>
  </si>
  <si>
    <t>SLI-W101015</t>
  </si>
  <si>
    <t>SLI-W104422</t>
  </si>
  <si>
    <t>SLI-W106184</t>
  </si>
  <si>
    <t>SLI-W104543</t>
  </si>
  <si>
    <t>SLI-W101011</t>
  </si>
  <si>
    <t>SLI-W104546</t>
  </si>
  <si>
    <t>SLI-W101016</t>
  </si>
  <si>
    <t>Chateau Malartic Lagraviere</t>
  </si>
  <si>
    <t>SLI-W104113</t>
  </si>
  <si>
    <t>SLI-W105575</t>
  </si>
  <si>
    <t>SLI-W101017</t>
  </si>
  <si>
    <t>SLI-W101021</t>
  </si>
  <si>
    <t>SLI-W104573</t>
  </si>
  <si>
    <t>SLI-W101018</t>
  </si>
  <si>
    <t>SLI-W101019</t>
  </si>
  <si>
    <t>SLI-W101020</t>
  </si>
  <si>
    <t>SLI-W104574</t>
  </si>
  <si>
    <t>SLI-W104494</t>
  </si>
  <si>
    <t>Chateau Malescot st Exupery</t>
  </si>
  <si>
    <t>SLI-W101022</t>
  </si>
  <si>
    <t>SLI-W101025</t>
  </si>
  <si>
    <t>SLI-W104493</t>
  </si>
  <si>
    <t>SLI-W101023</t>
  </si>
  <si>
    <t>SLI-W104495</t>
  </si>
  <si>
    <t>SLI-W101024</t>
  </si>
  <si>
    <t>SLI-136442</t>
  </si>
  <si>
    <t>Chateau Mancedre</t>
  </si>
  <si>
    <t>SLI-136441</t>
  </si>
  <si>
    <t>SLI-W104625</t>
  </si>
  <si>
    <t>Chateau Margaux</t>
  </si>
  <si>
    <t>SLI-W101028</t>
  </si>
  <si>
    <t>SLI-W104626</t>
  </si>
  <si>
    <t>SLI-W101026</t>
  </si>
  <si>
    <t>SLI-W101027</t>
  </si>
  <si>
    <t>SLI-W101029</t>
  </si>
  <si>
    <t>SLI-W101030</t>
  </si>
  <si>
    <t>SLI-W101034</t>
  </si>
  <si>
    <t>SLI-W106333</t>
  </si>
  <si>
    <t>SLI-W104624</t>
  </si>
  <si>
    <t>SLI-W101032</t>
  </si>
  <si>
    <t>SLI-W101033</t>
  </si>
  <si>
    <t>SLI-W101031</t>
  </si>
  <si>
    <t>SLI-W103997</t>
  </si>
  <si>
    <t>SLI-W104627</t>
  </si>
  <si>
    <t>SLI-W101035</t>
  </si>
  <si>
    <t>Chateau Marquis D'Alesme</t>
  </si>
  <si>
    <t>SLI-W104583</t>
  </si>
  <si>
    <t>SLI-W104584</t>
  </si>
  <si>
    <t>SLI-W101036</t>
  </si>
  <si>
    <t>SLI-W101037</t>
  </si>
  <si>
    <t>Chateau Megyer</t>
  </si>
  <si>
    <t>SLI-136020</t>
  </si>
  <si>
    <t>SLI-136021</t>
  </si>
  <si>
    <t>SLI-136022</t>
  </si>
  <si>
    <t>SLI-136023</t>
  </si>
  <si>
    <t>SLI-W101038</t>
  </si>
  <si>
    <t>SLI-136372</t>
  </si>
  <si>
    <t>SLI-136373</t>
  </si>
  <si>
    <t>SLI-W101039</t>
  </si>
  <si>
    <t>SLI-W101041</t>
  </si>
  <si>
    <t>Chateau Miselle</t>
  </si>
  <si>
    <t>SLI-W101040</t>
  </si>
  <si>
    <t>SLI-W104102</t>
  </si>
  <si>
    <t>Chateau Monbousquet</t>
  </si>
  <si>
    <t>SLI-W104608</t>
  </si>
  <si>
    <t>SLI-W104497</t>
  </si>
  <si>
    <t>SLI-W101043</t>
  </si>
  <si>
    <t>SLI-W101046</t>
  </si>
  <si>
    <t>SLI-W101047</t>
  </si>
  <si>
    <t>SLI-W104496</t>
  </si>
  <si>
    <t>SLI-W101044</t>
  </si>
  <si>
    <t>SLI-W101045</t>
  </si>
  <si>
    <t>SLI-W101042</t>
  </si>
  <si>
    <t>SLI-W104498</t>
  </si>
  <si>
    <t>SLI-W101048</t>
  </si>
  <si>
    <t>Chateau Montet</t>
  </si>
  <si>
    <t>SLI-136134</t>
  </si>
  <si>
    <t>SLI-136133</t>
  </si>
  <si>
    <t>SLI-W101050</t>
  </si>
  <si>
    <t>SLI-136136</t>
  </si>
  <si>
    <t>SLI-136135</t>
  </si>
  <si>
    <t>SLI-W101049</t>
  </si>
  <si>
    <t>SLI-136138</t>
  </si>
  <si>
    <t>SLI-136137</t>
  </si>
  <si>
    <t>SLI-W101051</t>
  </si>
  <si>
    <t>SLI-136188</t>
  </si>
  <si>
    <t>SLI-136139</t>
  </si>
  <si>
    <t>SLI-W101053</t>
  </si>
  <si>
    <t>Montet</t>
  </si>
  <si>
    <t>SLI-W101052</t>
  </si>
  <si>
    <t>SLI-W104433</t>
  </si>
  <si>
    <t>Chateau Montrose</t>
  </si>
  <si>
    <t>SLI-W101058</t>
  </si>
  <si>
    <t>SLI-W104434</t>
  </si>
  <si>
    <t>SLI-W101054</t>
  </si>
  <si>
    <t>SLI-W101055</t>
  </si>
  <si>
    <t>SLI-W101056</t>
  </si>
  <si>
    <t>SLI-W101061</t>
  </si>
  <si>
    <t>SLI-W104432</t>
  </si>
  <si>
    <t>SLI-W101059</t>
  </si>
  <si>
    <t>SLI-W101060</t>
  </si>
  <si>
    <t>SLI-W101057</t>
  </si>
  <si>
    <t>SLI-W104435</t>
  </si>
  <si>
    <t>SLI-W105576</t>
  </si>
  <si>
    <t>Chateau Mouton Rothschild</t>
  </si>
  <si>
    <t>SLI-W101062</t>
  </si>
  <si>
    <t>SLI-W101063</t>
  </si>
  <si>
    <t>SLI-W101066</t>
  </si>
  <si>
    <t>SLI-W101067</t>
  </si>
  <si>
    <t>SLI-W104995</t>
  </si>
  <si>
    <t>SLI-W101065</t>
  </si>
  <si>
    <t>SLI-W101068</t>
  </si>
  <si>
    <t>SLI-W101064</t>
  </si>
  <si>
    <t>SLI-W105577</t>
  </si>
  <si>
    <t>SLI-W101069</t>
  </si>
  <si>
    <t>Chateau Nenin</t>
  </si>
  <si>
    <t>SLI-W101071</t>
  </si>
  <si>
    <t>SLI-W101070</t>
  </si>
  <si>
    <t>SLI-W101072</t>
  </si>
  <si>
    <t>SLI-W105578</t>
  </si>
  <si>
    <t>Chateau Olivier</t>
  </si>
  <si>
    <t>SLI-W101073</t>
  </si>
  <si>
    <t>SLI-W101074</t>
  </si>
  <si>
    <t>SLI-W105579</t>
  </si>
  <si>
    <t>SLI-W101075</t>
  </si>
  <si>
    <t>Chateau Orisse du Casse</t>
  </si>
  <si>
    <t>SLI-136190</t>
  </si>
  <si>
    <t>SLI-136189</t>
  </si>
  <si>
    <t>SLI-W101076</t>
  </si>
  <si>
    <t>Chateau Ormes De Pez</t>
  </si>
  <si>
    <t>SLI-W101077</t>
  </si>
  <si>
    <t>Chateau De Paillet Quancard</t>
  </si>
  <si>
    <t>SLI-W101078</t>
  </si>
  <si>
    <t>Chateau Palatin</t>
  </si>
  <si>
    <t>SLI-W101079</t>
  </si>
  <si>
    <t>Chateau Palene</t>
  </si>
  <si>
    <t>SLI-W101080</t>
  </si>
  <si>
    <t>SLI-W101081</t>
  </si>
  <si>
    <t>Chateau Palmer</t>
  </si>
  <si>
    <t>SLI-W101084</t>
  </si>
  <si>
    <t>SLI-W104499</t>
  </si>
  <si>
    <t>SLI-W101083</t>
  </si>
  <si>
    <t>SLI-W101085</t>
  </si>
  <si>
    <t>SLI-W101082</t>
  </si>
  <si>
    <t>SLI-W104500</t>
  </si>
  <si>
    <t>SLI-W106334</t>
  </si>
  <si>
    <t>Chateau Pape Clement</t>
  </si>
  <si>
    <t>SLI-W101086</t>
  </si>
  <si>
    <t>SLI-W104329</t>
  </si>
  <si>
    <t>SLI-W104502</t>
  </si>
  <si>
    <t>SLI-W101087</t>
  </si>
  <si>
    <t>SLI-W101088</t>
  </si>
  <si>
    <t>SLI-W101090</t>
  </si>
  <si>
    <t>SLI-W104501</t>
  </si>
  <si>
    <t>SLI-W101091</t>
  </si>
  <si>
    <t>SLI-W101089</t>
  </si>
  <si>
    <t>SLI-W104503</t>
  </si>
  <si>
    <t>SLI-136606</t>
  </si>
  <si>
    <t>Ch Pauillac</t>
  </si>
  <si>
    <t>SLI-W101092</t>
  </si>
  <si>
    <t>Chateau Pavie Decesse</t>
  </si>
  <si>
    <t>SLI-W104058</t>
  </si>
  <si>
    <t>SLI-W104565</t>
  </si>
  <si>
    <t>Chateau Pavie Macquin</t>
  </si>
  <si>
    <t>SLI-W104566</t>
  </si>
  <si>
    <t>SLI-W104564</t>
  </si>
  <si>
    <t>SLI-W101094</t>
  </si>
  <si>
    <t>SLI-W101093</t>
  </si>
  <si>
    <t>SLI-W104567</t>
  </si>
  <si>
    <t>SLI-W101095</t>
  </si>
  <si>
    <t>Chateau Pavie</t>
  </si>
  <si>
    <t>SLI-W101096</t>
  </si>
  <si>
    <t>SLI-W101099</t>
  </si>
  <si>
    <t>SLI-W101100</t>
  </si>
  <si>
    <t>SLI-W101097</t>
  </si>
  <si>
    <t>SLI-W101098</t>
  </si>
  <si>
    <t>SLI-W104504</t>
  </si>
  <si>
    <t>SLI-W101101</t>
  </si>
  <si>
    <t>Chateau Pedesclaux</t>
  </si>
  <si>
    <t>SLI-W101102</t>
  </si>
  <si>
    <t>SLI-W101103</t>
  </si>
  <si>
    <t>SLI-W104590</t>
  </si>
  <si>
    <t>SLI-W101104</t>
  </si>
  <si>
    <t>SLI-W104591</t>
  </si>
  <si>
    <t>SLI-W101105</t>
  </si>
  <si>
    <t>Chateau Peyredoulle</t>
  </si>
  <si>
    <t>SLI-W101106</t>
  </si>
  <si>
    <t>Chateau Phelan Segur</t>
  </si>
  <si>
    <t>SLI-W101107</t>
  </si>
  <si>
    <t>SLI-W101108</t>
  </si>
  <si>
    <t>Chateau Pibran</t>
  </si>
  <si>
    <t>SLI-W101109</t>
  </si>
  <si>
    <t>SLI-W101110</t>
  </si>
  <si>
    <t>SLI-W104599</t>
  </si>
  <si>
    <t>Chateau Pichon Baron</t>
  </si>
  <si>
    <t>SLI-W104600</t>
  </si>
  <si>
    <t>SLI-W101111</t>
  </si>
  <si>
    <t>SLI-W101114</t>
  </si>
  <si>
    <t>SLI-W101115</t>
  </si>
  <si>
    <t>SLI-W104598</t>
  </si>
  <si>
    <t>SLI-W101112</t>
  </si>
  <si>
    <t>SLI-W104008</t>
  </si>
  <si>
    <t>SLI-W101113</t>
  </si>
  <si>
    <t>SLI-W104601</t>
  </si>
  <si>
    <t>SLI-W104507</t>
  </si>
  <si>
    <t>Chateau Pichon Lalande</t>
  </si>
  <si>
    <t>SLI-W101119</t>
  </si>
  <si>
    <t>SLI-W104508</t>
  </si>
  <si>
    <t>SLI-W101117</t>
  </si>
  <si>
    <t>SLI-W101121</t>
  </si>
  <si>
    <t>SLI-W104506</t>
  </si>
  <si>
    <t>SLI-W101120</t>
  </si>
  <si>
    <t>SLI-W101116</t>
  </si>
  <si>
    <t>SLI-W101118</t>
  </si>
  <si>
    <t>SLI-W104089</t>
  </si>
  <si>
    <t>SLI-W104509</t>
  </si>
  <si>
    <t>SLI-W101123</t>
  </si>
  <si>
    <t>Chateau Pierre de Montignac</t>
  </si>
  <si>
    <t>SLI-W101122</t>
  </si>
  <si>
    <t>SLI-136214</t>
  </si>
  <si>
    <t>Chateau Plincette</t>
  </si>
  <si>
    <t>SLI-W101124</t>
  </si>
  <si>
    <t>SLI-136215</t>
  </si>
  <si>
    <t>SLI-W104511</t>
  </si>
  <si>
    <t>Chateau Pontet Canet</t>
  </si>
  <si>
    <t>SLI-W104512</t>
  </si>
  <si>
    <t>SLI-W101125</t>
  </si>
  <si>
    <t>SLI-W101128</t>
  </si>
  <si>
    <t>SLI-W101129</t>
  </si>
  <si>
    <t>SLI-W104017</t>
  </si>
  <si>
    <t>SLI-W104510</t>
  </si>
  <si>
    <t>SLI-W101127</t>
  </si>
  <si>
    <t>SLI-W101126</t>
  </si>
  <si>
    <t>SLI-W104628</t>
  </si>
  <si>
    <t>SLI-W101132</t>
  </si>
  <si>
    <t>SLI-W101131</t>
  </si>
  <si>
    <t>SLI-W101134</t>
  </si>
  <si>
    <t>SLI-W101133</t>
  </si>
  <si>
    <t>SLI-W101130</t>
  </si>
  <si>
    <t>SLI-W101135</t>
  </si>
  <si>
    <t>Chateau Quinault L'Enclos</t>
  </si>
  <si>
    <t>SLI-W101136</t>
  </si>
  <si>
    <t>SLI-W101137</t>
  </si>
  <si>
    <t>SLI-W104053</t>
  </si>
  <si>
    <t>SLI-136483</t>
  </si>
  <si>
    <t>Chateau Rauzan Despagne</t>
  </si>
  <si>
    <t>SLI-136484</t>
  </si>
  <si>
    <t>SLI-W104514</t>
  </si>
  <si>
    <t>Chateau Rauzan Segla</t>
  </si>
  <si>
    <t>SLI-W101138</t>
  </si>
  <si>
    <t>SLI-W104513</t>
  </si>
  <si>
    <t>SLI-W101139</t>
  </si>
  <si>
    <t>SLI-W104515</t>
  </si>
  <si>
    <t>SLI-W101141</t>
  </si>
  <si>
    <t>Chateau Rieussec</t>
  </si>
  <si>
    <t>SLI-W101142</t>
  </si>
  <si>
    <t>SLI-W101140</t>
  </si>
  <si>
    <t>SLI-W105580</t>
  </si>
  <si>
    <t>SLI-W101143</t>
  </si>
  <si>
    <t>Chateau Robin des Moines</t>
  </si>
  <si>
    <t>SLI-136246</t>
  </si>
  <si>
    <t>SLI-136245</t>
  </si>
  <si>
    <t>SLI-W101144</t>
  </si>
  <si>
    <t>Chateau Rochemorin</t>
  </si>
  <si>
    <t>SLI-W101145</t>
  </si>
  <si>
    <t>SLI-W101146</t>
  </si>
  <si>
    <t>Chateau Roques Mauriac</t>
  </si>
  <si>
    <t>SLI-W101147</t>
  </si>
  <si>
    <t>SLI-W101148</t>
  </si>
  <si>
    <t>SLI-W101149</t>
  </si>
  <si>
    <t>Chateau Roquevieille</t>
  </si>
  <si>
    <t>SLI-W104398</t>
  </si>
  <si>
    <t>Chateau La Rose Perriere</t>
  </si>
  <si>
    <t>SLI-136375</t>
  </si>
  <si>
    <t>Chateau de Rully</t>
  </si>
  <si>
    <t>SLI-W105423</t>
  </si>
  <si>
    <t>SLI-W105422</t>
  </si>
  <si>
    <t>SLI-136374</t>
  </si>
  <si>
    <t>SLI-136247</t>
  </si>
  <si>
    <t>SLI-W104996</t>
  </si>
  <si>
    <t>SLI-136682</t>
  </si>
  <si>
    <t>Chateau Saint Simeon</t>
  </si>
  <si>
    <t>SLI-W103914</t>
  </si>
  <si>
    <t>Chateau Smith Haut Lafitte</t>
  </si>
  <si>
    <t>SLI-W105581</t>
  </si>
  <si>
    <t>SLI-W101150</t>
  </si>
  <si>
    <t>SLI-W103913</t>
  </si>
  <si>
    <t>SLI-W105582</t>
  </si>
  <si>
    <t>SLI-W104517</t>
  </si>
  <si>
    <t>SLI-W104518</t>
  </si>
  <si>
    <t>SLI-W101152</t>
  </si>
  <si>
    <t>SLI-W101153</t>
  </si>
  <si>
    <t>SLI-W101154</t>
  </si>
  <si>
    <t>SLI-W104516</t>
  </si>
  <si>
    <t>SLI-W101151</t>
  </si>
  <si>
    <t>SLI-W104519</t>
  </si>
  <si>
    <t>SLI-W101159</t>
  </si>
  <si>
    <t>Chateau Suduiraut</t>
  </si>
  <si>
    <t>SLI-W106335</t>
  </si>
  <si>
    <t>SLI-W101155</t>
  </si>
  <si>
    <t>SLI-W101157</t>
  </si>
  <si>
    <t>SLI-W101156</t>
  </si>
  <si>
    <t>SLI-W101158</t>
  </si>
  <si>
    <t>SLI-W104618</t>
  </si>
  <si>
    <t>SLI-W101165</t>
  </si>
  <si>
    <t>SLI-W101161</t>
  </si>
  <si>
    <t>SLI-W101164</t>
  </si>
  <si>
    <t>SLI-W101166</t>
  </si>
  <si>
    <t>SLI-W104617</t>
  </si>
  <si>
    <t>SLI-W101163</t>
  </si>
  <si>
    <t>SLI-W101160</t>
  </si>
  <si>
    <t>SLI-W101162</t>
  </si>
  <si>
    <t>SLI-W104619</t>
  </si>
  <si>
    <t>SLI-W101167</t>
  </si>
  <si>
    <t>Chateau la Tour de Bessan</t>
  </si>
  <si>
    <t>SLI-W104531</t>
  </si>
  <si>
    <t>SLI-W101168</t>
  </si>
  <si>
    <t>Chateau Tour de Bonnet</t>
  </si>
  <si>
    <t>SLI-W101169</t>
  </si>
  <si>
    <t>SLI-W101170</t>
  </si>
  <si>
    <t>SLI-W101171</t>
  </si>
  <si>
    <t>SLI-W101172</t>
  </si>
  <si>
    <t>Chateau Tour de Cazelle</t>
  </si>
  <si>
    <t>SLI-W101173</t>
  </si>
  <si>
    <t>Chateau Tour St Joseph</t>
  </si>
  <si>
    <t>SLI-136266</t>
  </si>
  <si>
    <t>Chateau Treytins</t>
  </si>
  <si>
    <t>SLI-136267</t>
  </si>
  <si>
    <t>SLI-136269</t>
  </si>
  <si>
    <t>SLI-136268</t>
  </si>
  <si>
    <t>SLI-136652</t>
  </si>
  <si>
    <t>SLI-W101175</t>
  </si>
  <si>
    <t>SLI-W101174</t>
  </si>
  <si>
    <t>SLI-W101176</t>
  </si>
  <si>
    <t>Chateau Tronquoy Lalande</t>
  </si>
  <si>
    <t>SLI-W101177</t>
  </si>
  <si>
    <t>SLI-W101178</t>
  </si>
  <si>
    <t>Chateau Troplong Mondot</t>
  </si>
  <si>
    <t>SLI-W101179</t>
  </si>
  <si>
    <t>SLI-W101181</t>
  </si>
  <si>
    <t>SLI-W104547</t>
  </si>
  <si>
    <t>SLI-W101180</t>
  </si>
  <si>
    <t>SLI-W101182</t>
  </si>
  <si>
    <t>SLI-W104548</t>
  </si>
  <si>
    <t>SLI-W101183</t>
  </si>
  <si>
    <t>Chateau Valandraud</t>
  </si>
  <si>
    <t>SLI-W101185</t>
  </si>
  <si>
    <t>SLI-W101186</t>
  </si>
  <si>
    <t>SLI-W101184</t>
  </si>
  <si>
    <t>SLI-136457</t>
  </si>
  <si>
    <t>Chateau Victoria</t>
  </si>
  <si>
    <t>SLI-W101187</t>
  </si>
  <si>
    <t>Chateau Villemaurine</t>
  </si>
  <si>
    <t>SLI-W101188</t>
  </si>
  <si>
    <t>SLI-W101189</t>
  </si>
  <si>
    <t>Chateau Vivonne</t>
  </si>
  <si>
    <t>SLI-W101190</t>
  </si>
  <si>
    <t>SLI-W101191</t>
  </si>
  <si>
    <t>SLI-W101192</t>
  </si>
  <si>
    <t>Chateau Vrai Canon Bouche</t>
  </si>
  <si>
    <t>SLI-W101193</t>
  </si>
  <si>
    <t>SLI-W101194</t>
  </si>
  <si>
    <t>SLI-W104597</t>
  </si>
  <si>
    <t>SLI-W104302</t>
  </si>
  <si>
    <t>Champagne Cattier</t>
  </si>
  <si>
    <t>SLI-W104305</t>
  </si>
  <si>
    <t>SLI-W104306</t>
  </si>
  <si>
    <t>SLI-W104307</t>
  </si>
  <si>
    <t>SLI-W104301</t>
  </si>
  <si>
    <t>SLI-W104303</t>
  </si>
  <si>
    <t>SLI-W104300</t>
  </si>
  <si>
    <t>SLI-W104304</t>
  </si>
  <si>
    <t>SLI-W101195</t>
  </si>
  <si>
    <t>Champagne Colligny</t>
  </si>
  <si>
    <t>SLI-W101196</t>
  </si>
  <si>
    <t>SLI-W101197</t>
  </si>
  <si>
    <t>SLI-W104158</t>
  </si>
  <si>
    <t>Champagne Dalys</t>
  </si>
  <si>
    <t>SLI-W104159</t>
  </si>
  <si>
    <t>SLI-W104162</t>
  </si>
  <si>
    <t>SLI-W104297</t>
  </si>
  <si>
    <t>SLI-W104161</t>
  </si>
  <si>
    <t>SLI-W104160</t>
  </si>
  <si>
    <t>SLI-W101198</t>
  </si>
  <si>
    <t>GF Duntze</t>
  </si>
  <si>
    <t>SLI-W101199</t>
  </si>
  <si>
    <t>SLI-W101200</t>
  </si>
  <si>
    <t>SLI-W101201</t>
  </si>
  <si>
    <t>Champagne Gerin</t>
  </si>
  <si>
    <t>SLI-W104163</t>
  </si>
  <si>
    <t>SLI-W101202</t>
  </si>
  <si>
    <t>Champagne Comtesse Gerin</t>
  </si>
  <si>
    <t>SLI-W101203</t>
  </si>
  <si>
    <t>SLI-W101204</t>
  </si>
  <si>
    <t>SLI-W101205</t>
  </si>
  <si>
    <t>Guy Laforge</t>
  </si>
  <si>
    <t>SLI-W104155</t>
  </si>
  <si>
    <t>Champagne Marie de Moy</t>
  </si>
  <si>
    <t>SLI-W104156</t>
  </si>
  <si>
    <t>SLI-W104157</t>
  </si>
  <si>
    <t>SLI-W104152</t>
  </si>
  <si>
    <t>SLI-W104295</t>
  </si>
  <si>
    <t>SLI-W104294</t>
  </si>
  <si>
    <t>SLI-W104154</t>
  </si>
  <si>
    <t>SLI-W104153</t>
  </si>
  <si>
    <t>SLI-W101206</t>
  </si>
  <si>
    <t>Champagne Pannier</t>
  </si>
  <si>
    <t>SLI-W101207</t>
  </si>
  <si>
    <t>SLI-W106232</t>
  </si>
  <si>
    <t>SLI-W101208</t>
  </si>
  <si>
    <t>SLI-W101209</t>
  </si>
  <si>
    <t>SLI-W101210</t>
  </si>
  <si>
    <t>SLI-W104690</t>
  </si>
  <si>
    <t>Champagne Virginie T</t>
  </si>
  <si>
    <t>SLI-W104691</t>
  </si>
  <si>
    <t>SLI-W104693</t>
  </si>
  <si>
    <t>SLI-W104692</t>
  </si>
  <si>
    <t>SLI-W104694</t>
  </si>
  <si>
    <t>SLI-W104695</t>
  </si>
  <si>
    <t>SLI-W104696</t>
  </si>
  <si>
    <t>SLI-W104697</t>
  </si>
  <si>
    <t>SLI-W104698</t>
  </si>
  <si>
    <t>Champteloup</t>
  </si>
  <si>
    <t>SLI-W104699</t>
  </si>
  <si>
    <t>SLI-W104147</t>
  </si>
  <si>
    <t>Champagne Chanoine</t>
  </si>
  <si>
    <t>SLI-W104146</t>
  </si>
  <si>
    <t>SLI-W101211</t>
  </si>
  <si>
    <t>SLI-W101212</t>
  </si>
  <si>
    <t>SLI-W104148</t>
  </si>
  <si>
    <t>SLI-W104997</t>
  </si>
  <si>
    <t>Chappellet</t>
  </si>
  <si>
    <t>SLI-W104998</t>
  </si>
  <si>
    <t>SLI-W104999</t>
  </si>
  <si>
    <t>SLI-W105002</t>
  </si>
  <si>
    <t>SLI-W105003</t>
  </si>
  <si>
    <t>SLI-W104350</t>
  </si>
  <si>
    <t>Charing Cross</t>
  </si>
  <si>
    <t>SLI-W104269</t>
  </si>
  <si>
    <t>SLI-W101213</t>
  </si>
  <si>
    <t>Charles Coquet</t>
  </si>
  <si>
    <t>SLI-W101214</t>
  </si>
  <si>
    <t>SLI-W101215</t>
  </si>
  <si>
    <t>SLI-W105544</t>
  </si>
  <si>
    <t>Charm City Meadworks</t>
  </si>
  <si>
    <t>SLI-W104840</t>
  </si>
  <si>
    <t>SLI-W105545</t>
  </si>
  <si>
    <t>SLI-W105546</t>
  </si>
  <si>
    <t>SLI-W104841</t>
  </si>
  <si>
    <t>SLI-W104842</t>
  </si>
  <si>
    <t>SLI-136443</t>
  </si>
  <si>
    <t>Chateau Jendeman</t>
  </si>
  <si>
    <t>SLI-136444</t>
  </si>
  <si>
    <t>Chateau Laborde</t>
  </si>
  <si>
    <t>SLI-W101216</t>
  </si>
  <si>
    <t>Chateau Malmaison</t>
  </si>
  <si>
    <t>SLI-W104946</t>
  </si>
  <si>
    <t>Chatelle</t>
  </si>
  <si>
    <t>SLI-136621</t>
  </si>
  <si>
    <t>Chef's Knife</t>
  </si>
  <si>
    <t>SLI-W106090</t>
  </si>
  <si>
    <t>Chemin des Sables</t>
  </si>
  <si>
    <t>SLI-W101217</t>
  </si>
  <si>
    <t>SLI-W104700</t>
  </si>
  <si>
    <t>Cave De Vins De Sancerre</t>
  </si>
  <si>
    <t>SLI-W105583</t>
  </si>
  <si>
    <t>Cheritelli</t>
  </si>
  <si>
    <t>SLI-W101218</t>
  </si>
  <si>
    <t>Cherrycream</t>
  </si>
  <si>
    <t>SLI-W101220</t>
  </si>
  <si>
    <t>Chestnut Farms</t>
  </si>
  <si>
    <t>SLI-W101219</t>
  </si>
  <si>
    <t>SLI-W106233</t>
  </si>
  <si>
    <t>SLI-W101221</t>
  </si>
  <si>
    <t>Chevalier de Lafoux Sainte Anne</t>
  </si>
  <si>
    <t>SLI-W101222</t>
  </si>
  <si>
    <t>Chiru</t>
  </si>
  <si>
    <t>SLI-W105004</t>
  </si>
  <si>
    <t>Cholila Ranch</t>
  </si>
  <si>
    <t>SLI-W101224</t>
  </si>
  <si>
    <t>Chopo</t>
  </si>
  <si>
    <t>SLI-W101223</t>
  </si>
  <si>
    <t>SLI-W101225</t>
  </si>
  <si>
    <t>SLI-W101226</t>
  </si>
  <si>
    <t>SLI-W101227</t>
  </si>
  <si>
    <t>Christophe</t>
  </si>
  <si>
    <t>SLI-W101228</t>
  </si>
  <si>
    <t>SLI-W101229</t>
  </si>
  <si>
    <t>SLI-W101230</t>
  </si>
  <si>
    <t>SLI-W101231</t>
  </si>
  <si>
    <t>SLI-W101232</t>
  </si>
  <si>
    <t>SLI-W105005</t>
  </si>
  <si>
    <t>Cimarossa Vineyards</t>
  </si>
  <si>
    <t>SLI-W105006</t>
  </si>
  <si>
    <t>SLI-W105007</t>
  </si>
  <si>
    <t>SLI-W105008</t>
  </si>
  <si>
    <t>SLI-W105009</t>
  </si>
  <si>
    <t>SLI-W105010</t>
  </si>
  <si>
    <t>Cincuenta</t>
  </si>
  <si>
    <t>SLI-134926</t>
  </si>
  <si>
    <t>Ciudad</t>
  </si>
  <si>
    <t>SLI-134927</t>
  </si>
  <si>
    <t>SLI-134928</t>
  </si>
  <si>
    <t>SLI-W101233</t>
  </si>
  <si>
    <t>Le Clarence de Haut Brion</t>
  </si>
  <si>
    <t>SLI-W101234</t>
  </si>
  <si>
    <t>SLI-W104521</t>
  </si>
  <si>
    <t>SLI-W101235</t>
  </si>
  <si>
    <t>SLI-W104522</t>
  </si>
  <si>
    <t>SLI-W105584</t>
  </si>
  <si>
    <t>La Clarte de Haut-Brion</t>
  </si>
  <si>
    <t>SLI-W101236</t>
  </si>
  <si>
    <t>SLI-W104122</t>
  </si>
  <si>
    <t>SLI-W101237</t>
  </si>
  <si>
    <t>Classic Club</t>
  </si>
  <si>
    <t>SLI-W106059</t>
  </si>
  <si>
    <t>SLI-W101238</t>
  </si>
  <si>
    <t>SLI-W106061</t>
  </si>
  <si>
    <t>SLI-W101239</t>
  </si>
  <si>
    <t>SLI-W106060</t>
  </si>
  <si>
    <t>SLI-W101240</t>
  </si>
  <si>
    <t>SLI-W106062</t>
  </si>
  <si>
    <t>SLI-W101242</t>
  </si>
  <si>
    <t>SLI-W106064</t>
  </si>
  <si>
    <t>SLI-W101241</t>
  </si>
  <si>
    <t>SLI-W106063</t>
  </si>
  <si>
    <t>SLI-W101244</t>
  </si>
  <si>
    <t>SLI-W106066</t>
  </si>
  <si>
    <t>SLI-W101243</t>
  </si>
  <si>
    <t>SLI-W106065</t>
  </si>
  <si>
    <t>SLI-W101245</t>
  </si>
  <si>
    <t>SLI-W106067</t>
  </si>
  <si>
    <t>SLI-W101247</t>
  </si>
  <si>
    <t>SLI-W106069</t>
  </si>
  <si>
    <t>SLI-W101246</t>
  </si>
  <si>
    <t>SLI-W106068</t>
  </si>
  <si>
    <t>SLI-W101248</t>
  </si>
  <si>
    <t>SLI-W106070</t>
  </si>
  <si>
    <t>SLI-W101250</t>
  </si>
  <si>
    <t>SLI-W106072</t>
  </si>
  <si>
    <t>SLI-W101249</t>
  </si>
  <si>
    <t>SLI-W106071</t>
  </si>
  <si>
    <t>SLI-W101252</t>
  </si>
  <si>
    <t>SLI-W106074</t>
  </si>
  <si>
    <t>SLI-W101251</t>
  </si>
  <si>
    <t>SLI-W106073</t>
  </si>
  <si>
    <t>SLI-W106336</t>
  </si>
  <si>
    <t>Cliff Falls</t>
  </si>
  <si>
    <t>SLI-W101253</t>
  </si>
  <si>
    <t>Cliff Point</t>
  </si>
  <si>
    <t>SLI-W101254</t>
  </si>
  <si>
    <t>SLI-W101255</t>
  </si>
  <si>
    <t>Clos Chapon</t>
  </si>
  <si>
    <t>SLI-W101256</t>
  </si>
  <si>
    <t>SLI-W101257</t>
  </si>
  <si>
    <t>La Finca Clos D'Angel</t>
  </si>
  <si>
    <t>SLI-W101258</t>
  </si>
  <si>
    <t>SLI-W101259</t>
  </si>
  <si>
    <t>SLI-W104065</t>
  </si>
  <si>
    <t>Clos D'Angel</t>
  </si>
  <si>
    <t>SLI-W101260</t>
  </si>
  <si>
    <t>SLI-W101261</t>
  </si>
  <si>
    <t>SLI-W101262</t>
  </si>
  <si>
    <t>Clos de Gat</t>
  </si>
  <si>
    <t>SLI-W101263</t>
  </si>
  <si>
    <t>SLI-W101264</t>
  </si>
  <si>
    <t>SLI-W101265</t>
  </si>
  <si>
    <t>SLI-W101266</t>
  </si>
  <si>
    <t>SLI-W101268</t>
  </si>
  <si>
    <t>Clos de L'Oratoire</t>
  </si>
  <si>
    <t>SLI-W101270</t>
  </si>
  <si>
    <t>SLI-W104579</t>
  </si>
  <si>
    <t>SLI-W101269</t>
  </si>
  <si>
    <t>SLI-W101267</t>
  </si>
  <si>
    <t>SLI-W104580</t>
  </si>
  <si>
    <t>SLI-136271</t>
  </si>
  <si>
    <t>SLI-136270</t>
  </si>
  <si>
    <t>SLI-W101271</t>
  </si>
  <si>
    <t>Clos du Marquis</t>
  </si>
  <si>
    <t>SLI-W105585</t>
  </si>
  <si>
    <t>SLI-W104453</t>
  </si>
  <si>
    <t>Clos Fourtet</t>
  </si>
  <si>
    <t>SLI-W101276</t>
  </si>
  <si>
    <t>SLI-W101273</t>
  </si>
  <si>
    <t>SLI-W101274</t>
  </si>
  <si>
    <t>SLI-W104452</t>
  </si>
  <si>
    <t>SLI-W101272</t>
  </si>
  <si>
    <t>SLI-W101277</t>
  </si>
  <si>
    <t>SLI-W101275</t>
  </si>
  <si>
    <t>SLI-W104454</t>
  </si>
  <si>
    <t>SLI-W100674</t>
  </si>
  <si>
    <t>Clos L'Eglise</t>
  </si>
  <si>
    <t>SLI-W100675</t>
  </si>
  <si>
    <t>SLI-W100676</t>
  </si>
  <si>
    <t>SLI-W104013</t>
  </si>
  <si>
    <t>SLI-W101278</t>
  </si>
  <si>
    <t>Clos Labarde</t>
  </si>
  <si>
    <t>SLI-W101279</t>
  </si>
  <si>
    <t>SLI-W106234</t>
  </si>
  <si>
    <t>Clos Saint Michel</t>
  </si>
  <si>
    <t>SLI-W101280</t>
  </si>
  <si>
    <t>SLI-W106235</t>
  </si>
  <si>
    <t>SLI-W101281</t>
  </si>
  <si>
    <t>SLI-W106236</t>
  </si>
  <si>
    <t>SLI-W101284</t>
  </si>
  <si>
    <t>SLI-W101282</t>
  </si>
  <si>
    <t>SLI-W101283</t>
  </si>
  <si>
    <t>SLI-W101287</t>
  </si>
  <si>
    <t>SLI-W101286</t>
  </si>
  <si>
    <t>SLI-W101285</t>
  </si>
  <si>
    <t>SLI-W101288</t>
  </si>
  <si>
    <t>Clos Sulana</t>
  </si>
  <si>
    <t>SLI-W101289</t>
  </si>
  <si>
    <t>SLI-W101290</t>
  </si>
  <si>
    <t>Cloud Break</t>
  </si>
  <si>
    <t>SLI-W101291</t>
  </si>
  <si>
    <t>SLI-W101292</t>
  </si>
  <si>
    <t>SLI-W101293</t>
  </si>
  <si>
    <t>SLI-W101294</t>
  </si>
  <si>
    <t>SLI-W101295</t>
  </si>
  <si>
    <t>SLI-W101296</t>
  </si>
  <si>
    <t>SLI-W101297</t>
  </si>
  <si>
    <t>SLI-W101298</t>
  </si>
  <si>
    <t>SLI-W101299</t>
  </si>
  <si>
    <t>SLI-W101300</t>
  </si>
  <si>
    <t>SLI-W101301</t>
  </si>
  <si>
    <t>SLI-W101302</t>
  </si>
  <si>
    <t>SLI-W101303</t>
  </si>
  <si>
    <t>SLI-W101304</t>
  </si>
  <si>
    <t>SLI-W101305</t>
  </si>
  <si>
    <t>SLI-W101306</t>
  </si>
  <si>
    <t>SLI-134893</t>
  </si>
  <si>
    <t>Coastal Creek</t>
  </si>
  <si>
    <t>SLI-W101307</t>
  </si>
  <si>
    <t>Coastline</t>
  </si>
  <si>
    <t>SLI-W101308</t>
  </si>
  <si>
    <t>SLI-134630</t>
  </si>
  <si>
    <t>Cobble Creek</t>
  </si>
  <si>
    <t>SLI-134631</t>
  </si>
  <si>
    <t>SLI-134632</t>
  </si>
  <si>
    <t>SLI-134633</t>
  </si>
  <si>
    <t>SLI-W105126</t>
  </si>
  <si>
    <t>Cocktail Caviar</t>
  </si>
  <si>
    <t>SLI-134782</t>
  </si>
  <si>
    <t>Coelho Winery</t>
  </si>
  <si>
    <t>SLI-134783</t>
  </si>
  <si>
    <t>SLI-134784</t>
  </si>
  <si>
    <t>SLI-134785</t>
  </si>
  <si>
    <t>SLI-W105013</t>
  </si>
  <si>
    <t>Domaine Le Colombier</t>
  </si>
  <si>
    <t>SLI-W105012</t>
  </si>
  <si>
    <t>SLI-W105014</t>
  </si>
  <si>
    <t>SLI-W105015</t>
  </si>
  <si>
    <t>SLI-W101310</t>
  </si>
  <si>
    <t>Colonel Lee</t>
  </si>
  <si>
    <t>SLI-W101309</t>
  </si>
  <si>
    <t>SLI-W106185</t>
  </si>
  <si>
    <t>Coltbridge Vineyards</t>
  </si>
  <si>
    <t>SLI-W101311</t>
  </si>
  <si>
    <t>Eight Tiny Reindeer</t>
  </si>
  <si>
    <t>SLI-W101315</t>
  </si>
  <si>
    <t>Commander Jones</t>
  </si>
  <si>
    <t>SLI-W101314</t>
  </si>
  <si>
    <t>SLI-W101313</t>
  </si>
  <si>
    <t>SLI-W101312</t>
  </si>
  <si>
    <t>SLI-W106091</t>
  </si>
  <si>
    <t>Compostelle</t>
  </si>
  <si>
    <t>SLI-W101316</t>
  </si>
  <si>
    <t>SLI-W104360</t>
  </si>
  <si>
    <t>Concerra</t>
  </si>
  <si>
    <t>SLI-W104361</t>
  </si>
  <si>
    <t>SLI-W105016</t>
  </si>
  <si>
    <t>Condado de Eguren</t>
  </si>
  <si>
    <t>SLI-W101317</t>
  </si>
  <si>
    <t>Conde De Caralt</t>
  </si>
  <si>
    <t>SLI-W101318</t>
  </si>
  <si>
    <t>SLI-W101319</t>
  </si>
  <si>
    <t>SLI-W101320</t>
  </si>
  <si>
    <t>SLI-W101321</t>
  </si>
  <si>
    <t>SLI-W104287</t>
  </si>
  <si>
    <t>SLI-134824</t>
  </si>
  <si>
    <t>Conscious</t>
  </si>
  <si>
    <t>SLI-W105693</t>
  </si>
  <si>
    <t>SLI-136699</t>
  </si>
  <si>
    <t>SLI-134829</t>
  </si>
  <si>
    <t>SLI-W105694</t>
  </si>
  <si>
    <t>SLI-W101323</t>
  </si>
  <si>
    <t>Contari</t>
  </si>
  <si>
    <t>SLI-W101322</t>
  </si>
  <si>
    <t>SLI-W101324</t>
  </si>
  <si>
    <t>Conte di Castignano</t>
  </si>
  <si>
    <t>SLI-W101325</t>
  </si>
  <si>
    <t>SLI-W101326</t>
  </si>
  <si>
    <t>SLI-W101328</t>
  </si>
  <si>
    <t>Conte Fini</t>
  </si>
  <si>
    <t>SLI-W101327</t>
  </si>
  <si>
    <t>SLI-W101330</t>
  </si>
  <si>
    <t>Conte Priola</t>
  </si>
  <si>
    <t>SLI-135763</t>
  </si>
  <si>
    <t>SLI-135765</t>
  </si>
  <si>
    <t>SLI-W101329</t>
  </si>
  <si>
    <t>SLI-135762</t>
  </si>
  <si>
    <t>SLI-135764</t>
  </si>
  <si>
    <t>SLI-W101331</t>
  </si>
  <si>
    <t>SLI-135766</t>
  </si>
  <si>
    <t>SLI-135767</t>
  </si>
  <si>
    <t>SLI-W101332</t>
  </si>
  <si>
    <t>SLI-W101335</t>
  </si>
  <si>
    <t>SLI-135884</t>
  </si>
  <si>
    <t>SLI-135885</t>
  </si>
  <si>
    <t>SLI-136622</t>
  </si>
  <si>
    <t>SLI-135883</t>
  </si>
  <si>
    <t>SLI-W101334</t>
  </si>
  <si>
    <t>SLI-135881</t>
  </si>
  <si>
    <t>SLI-135882</t>
  </si>
  <si>
    <t>SLI-W101333</t>
  </si>
  <si>
    <t>SLI-135880</t>
  </si>
  <si>
    <t>SLI-W101337</t>
  </si>
  <si>
    <t>SLI-135769</t>
  </si>
  <si>
    <t>SLI-135771</t>
  </si>
  <si>
    <t>SLI-W101336</t>
  </si>
  <si>
    <t>SLI-135768</t>
  </si>
  <si>
    <t>SLI-135770</t>
  </si>
  <si>
    <t>SLI-W101338</t>
  </si>
  <si>
    <t>SLI-135772</t>
  </si>
  <si>
    <t>SLI-135775</t>
  </si>
  <si>
    <t>SLI-W101339</t>
  </si>
  <si>
    <t>Contraluz</t>
  </si>
  <si>
    <t>SLI-W101340</t>
  </si>
  <si>
    <t>Convento</t>
  </si>
  <si>
    <t>SLI-135948</t>
  </si>
  <si>
    <t>Cookies &amp; Crazy</t>
  </si>
  <si>
    <t>SLI-W101341</t>
  </si>
  <si>
    <t>Cooper Station</t>
  </si>
  <si>
    <t>SLI-W101342</t>
  </si>
  <si>
    <t>SLI-W101343</t>
  </si>
  <si>
    <t>Copper Cloud</t>
  </si>
  <si>
    <t>SLI-135633</t>
  </si>
  <si>
    <t>SLI-W104808</t>
  </si>
  <si>
    <t>Copper Pony</t>
  </si>
  <si>
    <t>SLI-W104807</t>
  </si>
  <si>
    <t>SLI-W104346</t>
  </si>
  <si>
    <t>Copper Still</t>
  </si>
  <si>
    <t>SLI-W104345</t>
  </si>
  <si>
    <t>SLI-W104344</t>
  </si>
  <si>
    <t>SLI-W104362</t>
  </si>
  <si>
    <t>SLI-W104367</t>
  </si>
  <si>
    <t>SLI-W104363</t>
  </si>
  <si>
    <t>SLI-W101345</t>
  </si>
  <si>
    <t>Coral Reef</t>
  </si>
  <si>
    <t>SLI-136113</t>
  </si>
  <si>
    <t>SLI-W101344</t>
  </si>
  <si>
    <t>SLI-136114</t>
  </si>
  <si>
    <t>SLI-W101347</t>
  </si>
  <si>
    <t>SLI-136115</t>
  </si>
  <si>
    <t>SLI-W101346</t>
  </si>
  <si>
    <t>SLI-136116</t>
  </si>
  <si>
    <t>SLI-W101349</t>
  </si>
  <si>
    <t>SLI-136117</t>
  </si>
  <si>
    <t>SLI-W101348</t>
  </si>
  <si>
    <t>SLI-136118</t>
  </si>
  <si>
    <t>SLI-W101350</t>
  </si>
  <si>
    <t>SLI-136119</t>
  </si>
  <si>
    <t>SLI-W101351</t>
  </si>
  <si>
    <t>SLI-136120</t>
  </si>
  <si>
    <t>SLI-134749</t>
  </si>
  <si>
    <t>Corley Family</t>
  </si>
  <si>
    <t>SLI-134750</t>
  </si>
  <si>
    <t>SLI-134751</t>
  </si>
  <si>
    <t>SLI-134752</t>
  </si>
  <si>
    <t>SLI-134753</t>
  </si>
  <si>
    <t>SLI-W104236</t>
  </si>
  <si>
    <t>Corte Fino</t>
  </si>
  <si>
    <t>SLI-W104235</t>
  </si>
  <si>
    <t>SLI-W101352</t>
  </si>
  <si>
    <t>SLI-W101353</t>
  </si>
  <si>
    <t>Corte Vigna</t>
  </si>
  <si>
    <t>SLI-W101354</t>
  </si>
  <si>
    <t>Cortese</t>
  </si>
  <si>
    <t>SLI-W101355</t>
  </si>
  <si>
    <t>SLI-W101356</t>
  </si>
  <si>
    <t>SLI-W101357</t>
  </si>
  <si>
    <t>SLI-W101358</t>
  </si>
  <si>
    <t>SLI-W101359</t>
  </si>
  <si>
    <t>SLI-134891</t>
  </si>
  <si>
    <t>Corvallis Cellars</t>
  </si>
  <si>
    <t>SLI-W104665</t>
  </si>
  <si>
    <t>SLI-W104666</t>
  </si>
  <si>
    <t>SLI-W101361</t>
  </si>
  <si>
    <t>SLI-W101363</t>
  </si>
  <si>
    <t>SLI-W101365</t>
  </si>
  <si>
    <t>SLI-W104664</t>
  </si>
  <si>
    <t>SLI-W101362</t>
  </si>
  <si>
    <t>SLI-W101364</t>
  </si>
  <si>
    <t>SLI-W101360</t>
  </si>
  <si>
    <t>SLI-W104667</t>
  </si>
  <si>
    <t>SLI-W101366</t>
  </si>
  <si>
    <t>Cottesbrook</t>
  </si>
  <si>
    <t>SLI-W101367</t>
  </si>
  <si>
    <t>SLI-W101368</t>
  </si>
  <si>
    <t>SLI-W101369</t>
  </si>
  <si>
    <t>SLI-W101370</t>
  </si>
  <si>
    <t>SLI-W101371</t>
  </si>
  <si>
    <t>SLI-W101372</t>
  </si>
  <si>
    <t>SLI-W105017</t>
  </si>
  <si>
    <t>Coup De Foudre</t>
  </si>
  <si>
    <t>SLI-W105018</t>
  </si>
  <si>
    <t>SLI-W105019</t>
  </si>
  <si>
    <t>SLI-W105020</t>
  </si>
  <si>
    <t>SLI-W105021</t>
  </si>
  <si>
    <t>SLI-W105022</t>
  </si>
  <si>
    <t>SLI-135125</t>
  </si>
  <si>
    <t>Courtney Benham</t>
  </si>
  <si>
    <t>SLI-135423</t>
  </si>
  <si>
    <t>SLI-135127</t>
  </si>
  <si>
    <t>SLI-135128</t>
  </si>
  <si>
    <t>SLI-135129</t>
  </si>
  <si>
    <t>SLI-136726</t>
  </si>
  <si>
    <t>SLI-135130</t>
  </si>
  <si>
    <t>SLI-135131</t>
  </si>
  <si>
    <t>SLI-135334</t>
  </si>
  <si>
    <t>SLI-135132</t>
  </si>
  <si>
    <t>SLI-135133</t>
  </si>
  <si>
    <t>SLI-136721</t>
  </si>
  <si>
    <t>SLI-135135</t>
  </si>
  <si>
    <t>SLI-135445</t>
  </si>
  <si>
    <t>SLI-135382</t>
  </si>
  <si>
    <t>SLI-135925</t>
  </si>
  <si>
    <t>SLI-135138</t>
  </si>
  <si>
    <t>SLI-135387</t>
  </si>
  <si>
    <t>SLI-136458</t>
  </si>
  <si>
    <t>SLI-W101374</t>
  </si>
  <si>
    <t>Coyote Creek</t>
  </si>
  <si>
    <t>SLI-W101373</t>
  </si>
  <si>
    <t>SLI-W104795</t>
  </si>
  <si>
    <t>Cozumel</t>
  </si>
  <si>
    <t>SLI-W104796</t>
  </si>
  <si>
    <t>SLI-W104797</t>
  </si>
  <si>
    <t>SLI-W101375</t>
  </si>
  <si>
    <t>Creag Isle</t>
  </si>
  <si>
    <t>SLI-W101376</t>
  </si>
  <si>
    <t>SLI-W101377</t>
  </si>
  <si>
    <t>SLI-W101378</t>
  </si>
  <si>
    <t>SLI-W103915</t>
  </si>
  <si>
    <t>Cream</t>
  </si>
  <si>
    <t>SLI-W101379</t>
  </si>
  <si>
    <t>Creation</t>
  </si>
  <si>
    <t>SLI-W101380</t>
  </si>
  <si>
    <t>Cren</t>
  </si>
  <si>
    <t>SLI-W101381</t>
  </si>
  <si>
    <t>SLI-W101382</t>
  </si>
  <si>
    <t>SLI-W101383</t>
  </si>
  <si>
    <t>SLI-W101384</t>
  </si>
  <si>
    <t>SLI-W101385</t>
  </si>
  <si>
    <t>Crimson Ranch</t>
  </si>
  <si>
    <t>SLI-W101386</t>
  </si>
  <si>
    <t>SLI-W101387</t>
  </si>
  <si>
    <t>SLI-W101388</t>
  </si>
  <si>
    <t>SLI-134712</t>
  </si>
  <si>
    <t>Crimson Thread</t>
  </si>
  <si>
    <t>SLI-W101389</t>
  </si>
  <si>
    <t>Cristiani</t>
  </si>
  <si>
    <t>SLI-W101390</t>
  </si>
  <si>
    <t>SLI-W101391</t>
  </si>
  <si>
    <t>SLI-W101392</t>
  </si>
  <si>
    <t>SLI-W106092</t>
  </si>
  <si>
    <t>SLI-W101393</t>
  </si>
  <si>
    <t>SLI-W101394</t>
  </si>
  <si>
    <t>Crossfork Creek</t>
  </si>
  <si>
    <t>SLI-W101395</t>
  </si>
  <si>
    <t>SLI-134634</t>
  </si>
  <si>
    <t>Crow Canyon</t>
  </si>
  <si>
    <t>SLI-134635</t>
  </si>
  <si>
    <t>SLI-W101396</t>
  </si>
  <si>
    <t>Cruse</t>
  </si>
  <si>
    <t>SLI-W101397</t>
  </si>
  <si>
    <t>SLI-W101398</t>
  </si>
  <si>
    <t>SLI-W101399</t>
  </si>
  <si>
    <t>Cruz Alta</t>
  </si>
  <si>
    <t>SLI-W101400</t>
  </si>
  <si>
    <t>SLI-W101401</t>
  </si>
  <si>
    <t>SLI-W101402</t>
  </si>
  <si>
    <t>SLI-W101403</t>
  </si>
  <si>
    <t>SLI-W101404</t>
  </si>
  <si>
    <t>SLI-W101406</t>
  </si>
  <si>
    <t>SLI-W101405</t>
  </si>
  <si>
    <t>SLI-W101407</t>
  </si>
  <si>
    <t>SLI-W101408</t>
  </si>
  <si>
    <t>SLI-W101409</t>
  </si>
  <si>
    <t>SLI-135400</t>
  </si>
  <si>
    <t>SLI-W101410</t>
  </si>
  <si>
    <t>Domaine de la Madrague</t>
  </si>
  <si>
    <t>SLI-W101411</t>
  </si>
  <si>
    <t>Cuvee Signee</t>
  </si>
  <si>
    <t>SLI-W101412</t>
  </si>
  <si>
    <t>Cave des Vignerons de Genouilly</t>
  </si>
  <si>
    <t>SLI-134931</t>
  </si>
  <si>
    <t>D'Amande</t>
  </si>
  <si>
    <t>SLI-W101415</t>
  </si>
  <si>
    <t>D'amati</t>
  </si>
  <si>
    <t>SLI-W106237</t>
  </si>
  <si>
    <t>SLI-W101419</t>
  </si>
  <si>
    <t>D'Autrefois</t>
  </si>
  <si>
    <t>SLI-W101421</t>
  </si>
  <si>
    <t>SLI-W101420</t>
  </si>
  <si>
    <t>SLI-W101422</t>
  </si>
  <si>
    <t>SLI-W101423</t>
  </si>
  <si>
    <t>SLI-W101424</t>
  </si>
  <si>
    <t>SLI-W101425</t>
  </si>
  <si>
    <t>SLI-W101426</t>
  </si>
  <si>
    <t>SLI-W101427</t>
  </si>
  <si>
    <t>SLI-W101428</t>
  </si>
  <si>
    <t>SLI-W101429</t>
  </si>
  <si>
    <t>SLI-W105023</t>
  </si>
  <si>
    <t>D.R. Stephens Estate</t>
  </si>
  <si>
    <t>SLI-W105024</t>
  </si>
  <si>
    <t>SLI-W105025</t>
  </si>
  <si>
    <t>SLI-W106337</t>
  </si>
  <si>
    <t>Dacci</t>
  </si>
  <si>
    <t>SLI-134766</t>
  </si>
  <si>
    <t>Dagger Leaf</t>
  </si>
  <si>
    <t>SLI-W101413</t>
  </si>
  <si>
    <t>Dalmeran</t>
  </si>
  <si>
    <t>SLI-W101414</t>
  </si>
  <si>
    <t>SLI-W104957</t>
  </si>
  <si>
    <t>Dancing Sands</t>
  </si>
  <si>
    <t>SLI-136722</t>
  </si>
  <si>
    <t>Dandy</t>
  </si>
  <si>
    <t>SLI-W101417</t>
  </si>
  <si>
    <t>Darby's</t>
  </si>
  <si>
    <t>SLI-W101416</t>
  </si>
  <si>
    <t>SLI-W103916</t>
  </si>
  <si>
    <t>SLI-W104762</t>
  </si>
  <si>
    <t>Dark Hedges</t>
  </si>
  <si>
    <t>SLI-W104763</t>
  </si>
  <si>
    <t>SLI-W104764</t>
  </si>
  <si>
    <t>SLI-134994</t>
  </si>
  <si>
    <t>Dark Wood</t>
  </si>
  <si>
    <t>SLI-134995</t>
  </si>
  <si>
    <t>SLI-134996</t>
  </si>
  <si>
    <t>SLI-134997</t>
  </si>
  <si>
    <t>SLI-134998</t>
  </si>
  <si>
    <t>SLI-134999</t>
  </si>
  <si>
    <t>SLI-W101418</t>
  </si>
  <si>
    <t>SLI-W101430</t>
  </si>
  <si>
    <t>SLI-W101431</t>
  </si>
  <si>
    <t>SLI-W101432</t>
  </si>
  <si>
    <t>SLI-W101433</t>
  </si>
  <si>
    <t>SLI-W101434</t>
  </si>
  <si>
    <t>De Bussy</t>
  </si>
  <si>
    <t>SLI-W101435</t>
  </si>
  <si>
    <t>SLI-W101436</t>
  </si>
  <si>
    <t>De Margerie</t>
  </si>
  <si>
    <t>SLI-W101439</t>
  </si>
  <si>
    <t>SLI-W101438</t>
  </si>
  <si>
    <t>SLI-W101437</t>
  </si>
  <si>
    <t>SLI-W101440</t>
  </si>
  <si>
    <t>SLI-W101441</t>
  </si>
  <si>
    <t>SLI-W101442</t>
  </si>
  <si>
    <t>SLI-W106093</t>
  </si>
  <si>
    <t>De Saint-Gall</t>
  </si>
  <si>
    <t>SLI-W106094</t>
  </si>
  <si>
    <t>SLI-W106095</t>
  </si>
  <si>
    <t>SLI-W101443</t>
  </si>
  <si>
    <t>De Valloie</t>
  </si>
  <si>
    <t>SLI-W101444</t>
  </si>
  <si>
    <t>SLI-W101445</t>
  </si>
  <si>
    <t>De Venoge</t>
  </si>
  <si>
    <t>SLI-W104166</t>
  </si>
  <si>
    <t>SLI-W104165</t>
  </si>
  <si>
    <t>SLI-W104164</t>
  </si>
  <si>
    <t>SLI-W103917</t>
  </si>
  <si>
    <t>SLI-W101446</t>
  </si>
  <si>
    <t>SLI-W104167</t>
  </si>
  <si>
    <t>SLI-W101447</t>
  </si>
  <si>
    <t>SLI-W101448</t>
  </si>
  <si>
    <t>SLI-W101449</t>
  </si>
  <si>
    <t>SLI-W101450</t>
  </si>
  <si>
    <t>SLI-W104701</t>
  </si>
  <si>
    <t>SLI-W106338</t>
  </si>
  <si>
    <t>SLI-W104822</t>
  </si>
  <si>
    <t>SLI-W101452</t>
  </si>
  <si>
    <t>SLI-W101451</t>
  </si>
  <si>
    <t>SLI-W104029</t>
  </si>
  <si>
    <t>SLI-W104149</t>
  </si>
  <si>
    <t>SLI-W101453</t>
  </si>
  <si>
    <t>SLI-W104150</t>
  </si>
  <si>
    <t>SLI-W106238</t>
  </si>
  <si>
    <t>SLI-W101454</t>
  </si>
  <si>
    <t>SLI-W101455</t>
  </si>
  <si>
    <t>SLI-W101456</t>
  </si>
  <si>
    <t>SLI-W101457</t>
  </si>
  <si>
    <t>SLI-W101458</t>
  </si>
  <si>
    <t>SLI-W101459</t>
  </si>
  <si>
    <t>Jean-Claude Debeaune</t>
  </si>
  <si>
    <t>SLI-W101461</t>
  </si>
  <si>
    <t>SLI-W101460</t>
  </si>
  <si>
    <t>SLI-W101463</t>
  </si>
  <si>
    <t>SLI-W101462</t>
  </si>
  <si>
    <t>SLI-W101464</t>
  </si>
  <si>
    <t>SLI-W101465</t>
  </si>
  <si>
    <t>SLI-W101466</t>
  </si>
  <si>
    <t>SLI-W101467</t>
  </si>
  <si>
    <t>SLI-W101468</t>
  </si>
  <si>
    <t>SLI-W101469</t>
  </si>
  <si>
    <t>SLI-W101471</t>
  </si>
  <si>
    <t>SLI-W101470</t>
  </si>
  <si>
    <t>SLI-W101473</t>
  </si>
  <si>
    <t>SLI-W101472</t>
  </si>
  <si>
    <t>SLI-W101474</t>
  </si>
  <si>
    <t>SLI-W101475</t>
  </si>
  <si>
    <t>SLI-W101477</t>
  </si>
  <si>
    <t>SLI-W101476</t>
  </si>
  <si>
    <t>SLI-W101478</t>
  </si>
  <si>
    <t>SLI-W101479</t>
  </si>
  <si>
    <t>SLI-135261</t>
  </si>
  <si>
    <t>Decanted</t>
  </si>
  <si>
    <t>SLI-W106096</t>
  </si>
  <si>
    <t>Decelle &amp; Fils</t>
  </si>
  <si>
    <t>SLI-W106097</t>
  </si>
  <si>
    <t>SLI-W106098</t>
  </si>
  <si>
    <t>SLI-W106099</t>
  </si>
  <si>
    <t>SLI-W106239</t>
  </si>
  <si>
    <t>Decelle Villa</t>
  </si>
  <si>
    <t>SLI-W101480</t>
  </si>
  <si>
    <t>SLI-W106240</t>
  </si>
  <si>
    <t>SLI-W106241</t>
  </si>
  <si>
    <t>SLI-W101481</t>
  </si>
  <si>
    <t>SLI-W101482</t>
  </si>
  <si>
    <t>SLI-W101483</t>
  </si>
  <si>
    <t>SLI-W101484</t>
  </si>
  <si>
    <t>SLI-W101485</t>
  </si>
  <si>
    <t>SLI-W101486</t>
  </si>
  <si>
    <t>Decourtet</t>
  </si>
  <si>
    <t>SLI-W101487</t>
  </si>
  <si>
    <t>SLI-W101488</t>
  </si>
  <si>
    <t>SLI-W101489</t>
  </si>
  <si>
    <t>Delicado</t>
  </si>
  <si>
    <t>SLI-W101490</t>
  </si>
  <si>
    <t>Deligeroy</t>
  </si>
  <si>
    <t>SLI-W101491</t>
  </si>
  <si>
    <t>SLI-W101493</t>
  </si>
  <si>
    <t>Depreville</t>
  </si>
  <si>
    <t>SLI-W101492</t>
  </si>
  <si>
    <t>SLI-W101494</t>
  </si>
  <si>
    <t>SLI-W101496</t>
  </si>
  <si>
    <t>SLI-W101495</t>
  </si>
  <si>
    <t>SLI-W101497</t>
  </si>
  <si>
    <t>SLI-W101498</t>
  </si>
  <si>
    <t>SLI-W101499</t>
  </si>
  <si>
    <t>Derby Crown</t>
  </si>
  <si>
    <t>SLI-136121</t>
  </si>
  <si>
    <t>SLI-W101500</t>
  </si>
  <si>
    <t>SLI-136122</t>
  </si>
  <si>
    <t>SLI-W101501</t>
  </si>
  <si>
    <t>SLI-136123</t>
  </si>
  <si>
    <t>SLI-W101502</t>
  </si>
  <si>
    <t>SLI-136124</t>
  </si>
  <si>
    <t>SLI-136125</t>
  </si>
  <si>
    <t>SLI-W101503</t>
  </si>
  <si>
    <t>SLI-W101504</t>
  </si>
  <si>
    <t>SLI-136126</t>
  </si>
  <si>
    <t>SLI-W101505</t>
  </si>
  <si>
    <t>SLI-136127</t>
  </si>
  <si>
    <t>SLI-W101506</t>
  </si>
  <si>
    <t>DeSalins</t>
  </si>
  <si>
    <t>SLI-135954</t>
  </si>
  <si>
    <t>SLI-W101507</t>
  </si>
  <si>
    <t>SLI-135955</t>
  </si>
  <si>
    <t>SLI-W101508</t>
  </si>
  <si>
    <t>DeSante</t>
  </si>
  <si>
    <t>SLI-W101509</t>
  </si>
  <si>
    <t>SLI-W101511</t>
  </si>
  <si>
    <t>Desert Door</t>
  </si>
  <si>
    <t>SLI-W101510</t>
  </si>
  <si>
    <t>SLI-W101512</t>
  </si>
  <si>
    <t>SLI-W101513</t>
  </si>
  <si>
    <t>SLI-136376</t>
  </si>
  <si>
    <t>Despagne</t>
  </si>
  <si>
    <t>SLI-136377</t>
  </si>
  <si>
    <t>SLI-W101514</t>
  </si>
  <si>
    <t>SLI-136700</t>
  </si>
  <si>
    <t>SLI-W101515</t>
  </si>
  <si>
    <t>SLI-136273</t>
  </si>
  <si>
    <t>SLI-136272</t>
  </si>
  <si>
    <t>SLI-135318</t>
  </si>
  <si>
    <t>Destino</t>
  </si>
  <si>
    <t>SLI-135316</t>
  </si>
  <si>
    <t>SLI-135262</t>
  </si>
  <si>
    <t>SLI-W105586</t>
  </si>
  <si>
    <t>Dia Santo</t>
  </si>
  <si>
    <t>SLI-W105587</t>
  </si>
  <si>
    <t>SLI-W101516</t>
  </si>
  <si>
    <t>Dimensions</t>
  </si>
  <si>
    <t>SLI-W103918</t>
  </si>
  <si>
    <t>SLI-135730</t>
  </si>
  <si>
    <t>SLI-W104217</t>
  </si>
  <si>
    <t>SLI-W104218</t>
  </si>
  <si>
    <t>SLI-135731</t>
  </si>
  <si>
    <t>SLI-W101517</t>
  </si>
  <si>
    <t>SLI-W103919</t>
  </si>
  <si>
    <t>SLI-W105424</t>
  </si>
  <si>
    <t>Dionysos</t>
  </si>
  <si>
    <t>SLI-W105026</t>
  </si>
  <si>
    <t>SLI-W101518</t>
  </si>
  <si>
    <t>Diosares</t>
  </si>
  <si>
    <t>SLI-W101519</t>
  </si>
  <si>
    <t>SLI-W101520</t>
  </si>
  <si>
    <t>SLI-136445</t>
  </si>
  <si>
    <t>Dirt Diva</t>
  </si>
  <si>
    <t>SLI-134938</t>
  </si>
  <si>
    <t>SLI-W104333</t>
  </si>
  <si>
    <t>District Series</t>
  </si>
  <si>
    <t>SLI-W101521</t>
  </si>
  <si>
    <t>SLI-W104334</t>
  </si>
  <si>
    <t>SLI-W101522</t>
  </si>
  <si>
    <t>SLI-W101523</t>
  </si>
  <si>
    <t>SLI-W101524</t>
  </si>
  <si>
    <t>SLI-135493</t>
  </si>
  <si>
    <t>Dive Bar Wine</t>
  </si>
  <si>
    <t>SLI-134738</t>
  </si>
  <si>
    <t>SLI-136459</t>
  </si>
  <si>
    <t>Dive Bar</t>
  </si>
  <si>
    <t>SLI-134917</t>
  </si>
  <si>
    <t>SLI-134846</t>
  </si>
  <si>
    <t>SLI-134847</t>
  </si>
  <si>
    <t>SLI-134848</t>
  </si>
  <si>
    <t>SLI-134918</t>
  </si>
  <si>
    <t>SLI-136460</t>
  </si>
  <si>
    <t>Django's</t>
  </si>
  <si>
    <t>SLI-W101525</t>
  </si>
  <si>
    <t>DNA Vineyards</t>
  </si>
  <si>
    <t>SLI-W101526</t>
  </si>
  <si>
    <t>Doble Filo</t>
  </si>
  <si>
    <t>SLI-134636</t>
  </si>
  <si>
    <t>Doc Well's</t>
  </si>
  <si>
    <t>SLI-134637</t>
  </si>
  <si>
    <t>SLI-134569</t>
  </si>
  <si>
    <t>SLI-134638</t>
  </si>
  <si>
    <t>SLI-134639</t>
  </si>
  <si>
    <t>SLI-134786</t>
  </si>
  <si>
    <t>Dois Irmaos</t>
  </si>
  <si>
    <t>SLI-W101527</t>
  </si>
  <si>
    <t>Dolia</t>
  </si>
  <si>
    <t>SLI-W101528</t>
  </si>
  <si>
    <t>SLI-W101529</t>
  </si>
  <si>
    <t>SLI-W101530</t>
  </si>
  <si>
    <t>SLI-W101531</t>
  </si>
  <si>
    <t>SLI-W101532</t>
  </si>
  <si>
    <t>SLI-W101533</t>
  </si>
  <si>
    <t>Domaine Julie Belland</t>
  </si>
  <si>
    <t>SLI-W101534</t>
  </si>
  <si>
    <t>SLI-W101535</t>
  </si>
  <si>
    <t>SLI-W101536</t>
  </si>
  <si>
    <t>SLI-W101537</t>
  </si>
  <si>
    <t>SLI-W101538</t>
  </si>
  <si>
    <t>SLI-W101539</t>
  </si>
  <si>
    <t>SLI-W101540</t>
  </si>
  <si>
    <t>SLI-W101541</t>
  </si>
  <si>
    <t>SLI-W101542</t>
  </si>
  <si>
    <t>Pascal Bouchard</t>
  </si>
  <si>
    <t>SLI-W101543</t>
  </si>
  <si>
    <t>SLI-W101544</t>
  </si>
  <si>
    <t>SLI-W101546</t>
  </si>
  <si>
    <t>Domaine Chatelain</t>
  </si>
  <si>
    <t>SLI-W101547</t>
  </si>
  <si>
    <t>SLI-W101545</t>
  </si>
  <si>
    <t>SLI-W101548</t>
  </si>
  <si>
    <t>SLI-W101550</t>
  </si>
  <si>
    <t>Domaine Chenevieres</t>
  </si>
  <si>
    <t>SLI-W101551</t>
  </si>
  <si>
    <t>SLI-W101552</t>
  </si>
  <si>
    <t>SLI-W101554</t>
  </si>
  <si>
    <t>SLI-W101553</t>
  </si>
  <si>
    <t>SLI-W101549</t>
  </si>
  <si>
    <t>SLI-W104289</t>
  </si>
  <si>
    <t>SLI-W101555</t>
  </si>
  <si>
    <t>Domaine Chevillon Chezeaux</t>
  </si>
  <si>
    <t>SLI-W101556</t>
  </si>
  <si>
    <t>SLI-W101557</t>
  </si>
  <si>
    <t>SLI-W101558</t>
  </si>
  <si>
    <t>SLI-W101559</t>
  </si>
  <si>
    <t>SLI-W101560</t>
  </si>
  <si>
    <t>SLI-W101561</t>
  </si>
  <si>
    <t>SLI-W101562</t>
  </si>
  <si>
    <t>SLI-W101563</t>
  </si>
  <si>
    <t>SLI-W101564</t>
  </si>
  <si>
    <t>SLI-W105425</t>
  </si>
  <si>
    <t>Domaine de la Chezatte</t>
  </si>
  <si>
    <t>SLI-W105426</t>
  </si>
  <si>
    <t>SLI-W101565</t>
  </si>
  <si>
    <t>Domaine Chirat</t>
  </si>
  <si>
    <t>SLI-W101566</t>
  </si>
  <si>
    <t>SLI-W101567</t>
  </si>
  <si>
    <t>SLI-W101568</t>
  </si>
  <si>
    <t>SLI-W101569</t>
  </si>
  <si>
    <t>Domaine Coudoulis</t>
  </si>
  <si>
    <t>SLI-W101571</t>
  </si>
  <si>
    <t>SLI-W101570</t>
  </si>
  <si>
    <t>SLI-W101572</t>
  </si>
  <si>
    <t>Domaine de la Curniere</t>
  </si>
  <si>
    <t>SLI-W104120</t>
  </si>
  <si>
    <t>Domaine de Chevalier</t>
  </si>
  <si>
    <t>SLI-W101573</t>
  </si>
  <si>
    <t>SLI-W104119</t>
  </si>
  <si>
    <t>SLI-W104570</t>
  </si>
  <si>
    <t>SLI-W101577</t>
  </si>
  <si>
    <t>SLI-W104571</t>
  </si>
  <si>
    <t>SLI-W101575</t>
  </si>
  <si>
    <t>SLI-W101576</t>
  </si>
  <si>
    <t>SLI-W104018</t>
  </si>
  <si>
    <t>SLI-W104569</t>
  </si>
  <si>
    <t>SLI-W101578</t>
  </si>
  <si>
    <t>SLI-W101574</t>
  </si>
  <si>
    <t>SLI-W101580</t>
  </si>
  <si>
    <t>SLI-W101579</t>
  </si>
  <si>
    <t>SLI-W104572</t>
  </si>
  <si>
    <t>SLI-W104607</t>
  </si>
  <si>
    <t>DeBeaune</t>
  </si>
  <si>
    <t>SLI-136274</t>
  </si>
  <si>
    <t>Domaine de la Bressande</t>
  </si>
  <si>
    <t>SLI-W105027</t>
  </si>
  <si>
    <t>SLI-136275</t>
  </si>
  <si>
    <t>SLI-W105028</t>
  </si>
  <si>
    <t>SLI-W101581</t>
  </si>
  <si>
    <t>Domaine de la Chaponne</t>
  </si>
  <si>
    <t>SLI-W104649</t>
  </si>
  <si>
    <t>Domaine Derey</t>
  </si>
  <si>
    <t>SLI-W104648</t>
  </si>
  <si>
    <t>SLI-W101582</t>
  </si>
  <si>
    <t>Domaine des Gourdins</t>
  </si>
  <si>
    <t>SLI-136276</t>
  </si>
  <si>
    <t>SLI-136277</t>
  </si>
  <si>
    <t>SLI-W105428</t>
  </si>
  <si>
    <t>Domaine Des Grandes Perrieres</t>
  </si>
  <si>
    <t>SLI-W101583</t>
  </si>
  <si>
    <t>Domaines des Maisons Neuves</t>
  </si>
  <si>
    <t>SLI-W101584</t>
  </si>
  <si>
    <t>SLI-W101585</t>
  </si>
  <si>
    <t>SLI-W101586</t>
  </si>
  <si>
    <t>SLI-W101587</t>
  </si>
  <si>
    <t>Domaine des Pins</t>
  </si>
  <si>
    <t>SLI-W101588</t>
  </si>
  <si>
    <t>Domaine des Preauds</t>
  </si>
  <si>
    <t>SLI-W101589</t>
  </si>
  <si>
    <t>Domaine des Versauds</t>
  </si>
  <si>
    <t>SLI-W101590</t>
  </si>
  <si>
    <t>Domaine du Mistral</t>
  </si>
  <si>
    <t>SLI-W101591</t>
  </si>
  <si>
    <t>SLI-W101592</t>
  </si>
  <si>
    <t>SLI-W101593</t>
  </si>
  <si>
    <t>Domaine Du Moulie</t>
  </si>
  <si>
    <t>SLI-W104613</t>
  </si>
  <si>
    <t>SLI-W101594</t>
  </si>
  <si>
    <t>Domaine du Touja</t>
  </si>
  <si>
    <t>SLI-W106242</t>
  </si>
  <si>
    <t>Domaine Duvernay P&amp;F</t>
  </si>
  <si>
    <t>SLI-W105029</t>
  </si>
  <si>
    <t>Domaine du Grand Prieur</t>
  </si>
  <si>
    <t>SLI-W105032</t>
  </si>
  <si>
    <t>Domaine Grand Veneur</t>
  </si>
  <si>
    <t>SLI-W105030</t>
  </si>
  <si>
    <t>SLI-W105031</t>
  </si>
  <si>
    <t>SLI-W105033</t>
  </si>
  <si>
    <t>SLI-W105429</t>
  </si>
  <si>
    <t>SLI-W101595</t>
  </si>
  <si>
    <t>Domaine Guenault</t>
  </si>
  <si>
    <t>SLI-W101596</t>
  </si>
  <si>
    <t>Domaine La Milliere</t>
  </si>
  <si>
    <t>SLI-W101597</t>
  </si>
  <si>
    <t>SLI-W101598</t>
  </si>
  <si>
    <t>SLI-W103967</t>
  </si>
  <si>
    <t>SLI-W101599</t>
  </si>
  <si>
    <t>SLI-W101600</t>
  </si>
  <si>
    <t>Domaine Lathuiliere Gravallon</t>
  </si>
  <si>
    <t>SLI-W101601</t>
  </si>
  <si>
    <t>SLI-W104288</t>
  </si>
  <si>
    <t>SLI-W101602</t>
  </si>
  <si>
    <t>SLI-W101603</t>
  </si>
  <si>
    <t>SLI-W101604</t>
  </si>
  <si>
    <t>Domaine Le Renard</t>
  </si>
  <si>
    <t>SLI-W101605</t>
  </si>
  <si>
    <t>SLI-W105034</t>
  </si>
  <si>
    <t>SLI-W101606</t>
  </si>
  <si>
    <t>Domaine Le Virolys</t>
  </si>
  <si>
    <t>SLI-W101607</t>
  </si>
  <si>
    <t>SLI-W101608</t>
  </si>
  <si>
    <t>Domaine Lenoir</t>
  </si>
  <si>
    <t>SLI-W101609</t>
  </si>
  <si>
    <t>Domaine les Landes</t>
  </si>
  <si>
    <t>SLI-134759</t>
  </si>
  <si>
    <t>Domaine Loubejac</t>
  </si>
  <si>
    <t>SLI-W105695</t>
  </si>
  <si>
    <t>SLI-134760</t>
  </si>
  <si>
    <t>SLI-W105696</t>
  </si>
  <si>
    <t>SLI-134761</t>
  </si>
  <si>
    <t>SLI-W105697</t>
  </si>
  <si>
    <t>SLI-134762</t>
  </si>
  <si>
    <t>SLI-W105698</t>
  </si>
  <si>
    <t>SLI-W106243</t>
  </si>
  <si>
    <t>Domaine Maillard</t>
  </si>
  <si>
    <t>SLI-W106244</t>
  </si>
  <si>
    <t>SLI-W101610</t>
  </si>
  <si>
    <t>SLI-W101611</t>
  </si>
  <si>
    <t>SLI-W101612</t>
  </si>
  <si>
    <t>SLI-W101613</t>
  </si>
  <si>
    <t>SLI-W101614</t>
  </si>
  <si>
    <t>SLI-W106245</t>
  </si>
  <si>
    <t>SLI-W105588</t>
  </si>
  <si>
    <t>Domaine Masse</t>
  </si>
  <si>
    <t>SLI-W106186</t>
  </si>
  <si>
    <t>SLI-W105590</t>
  </si>
  <si>
    <t>Domaine Michaut Freres</t>
  </si>
  <si>
    <t>SLI-W105589</t>
  </si>
  <si>
    <t>SLI-W106100</t>
  </si>
  <si>
    <t>SLI-W101615</t>
  </si>
  <si>
    <t>Domaine Millet</t>
  </si>
  <si>
    <t>SLI-W105035</t>
  </si>
  <si>
    <t>Domaine Mordoree</t>
  </si>
  <si>
    <t>SLI-W101616</t>
  </si>
  <si>
    <t>SLI-W101617</t>
  </si>
  <si>
    <t>SLI-W101618</t>
  </si>
  <si>
    <t>Les Garrigues</t>
  </si>
  <si>
    <t>SLI-W101619</t>
  </si>
  <si>
    <t>SLI-W101620</t>
  </si>
  <si>
    <t>Domaine Pignard</t>
  </si>
  <si>
    <t>SLI-W101621</t>
  </si>
  <si>
    <t>Domaine de la Presidente</t>
  </si>
  <si>
    <t>SLI-W101622</t>
  </si>
  <si>
    <t>SLI-W101623</t>
  </si>
  <si>
    <t>SLI-W101624</t>
  </si>
  <si>
    <t>SLI-W101625</t>
  </si>
  <si>
    <t>SLI-W101626</t>
  </si>
  <si>
    <t>SLI-W101627</t>
  </si>
  <si>
    <t>SLI-W101628</t>
  </si>
  <si>
    <t>SLI-W101629</t>
  </si>
  <si>
    <t>Domaine de la Renaissance</t>
  </si>
  <si>
    <t>SLI-W101630</t>
  </si>
  <si>
    <t>SLI-W101631</t>
  </si>
  <si>
    <t>SLI-W105591</t>
  </si>
  <si>
    <t>Domaine des Riottes</t>
  </si>
  <si>
    <t>SLI-W105592</t>
  </si>
  <si>
    <t>SLI-W105593</t>
  </si>
  <si>
    <t>SLI-W105594</t>
  </si>
  <si>
    <t>SLI-W106246</t>
  </si>
  <si>
    <t>Domaine St Germain</t>
  </si>
  <si>
    <t>SLI-W101632</t>
  </si>
  <si>
    <t>SLI-W101633</t>
  </si>
  <si>
    <t>SLI-W106247</t>
  </si>
  <si>
    <t>SLI-W101634</t>
  </si>
  <si>
    <t>Domaine St Veran</t>
  </si>
  <si>
    <t>SLI-W101635</t>
  </si>
  <si>
    <t>Domaine Gerard Thomas</t>
  </si>
  <si>
    <t>SLI-W101636</t>
  </si>
  <si>
    <t>SLI-W101637</t>
  </si>
  <si>
    <t>SLI-W101638</t>
  </si>
  <si>
    <t>SLI-W101639</t>
  </si>
  <si>
    <t>SLI-W101640</t>
  </si>
  <si>
    <t>Domaine Tortochot</t>
  </si>
  <si>
    <t>SLI-W101641</t>
  </si>
  <si>
    <t>SLI-W101642</t>
  </si>
  <si>
    <t>SLI-W101643</t>
  </si>
  <si>
    <t>Domaine Toussaint</t>
  </si>
  <si>
    <t>SLI-W101644</t>
  </si>
  <si>
    <t>Domaine Trouillet</t>
  </si>
  <si>
    <t>SLI-W104765</t>
  </si>
  <si>
    <t>SLI-W105595</t>
  </si>
  <si>
    <t>SLI-W101645</t>
  </si>
  <si>
    <t>SLI-W104103</t>
  </si>
  <si>
    <t>SLI-W101646</t>
  </si>
  <si>
    <t>SLI-W101647</t>
  </si>
  <si>
    <t>SLI-W101648</t>
  </si>
  <si>
    <t>Domaine Vivonne</t>
  </si>
  <si>
    <t>SLI-W105036</t>
  </si>
  <si>
    <t>Domaine de la Vougeraie</t>
  </si>
  <si>
    <t>SLI-W105037</t>
  </si>
  <si>
    <t>SLI-W106248</t>
  </si>
  <si>
    <t>SLI-W106339</t>
  </si>
  <si>
    <t>SLI-W105038</t>
  </si>
  <si>
    <t>SLI-W105039</t>
  </si>
  <si>
    <t>SLI-W106249</t>
  </si>
  <si>
    <t>SLI-W105040</t>
  </si>
  <si>
    <t>SLI-W106250</t>
  </si>
  <si>
    <t>SLI-W105041</t>
  </si>
  <si>
    <t>SLI-W106253</t>
  </si>
  <si>
    <t>SLI-W106251</t>
  </si>
  <si>
    <t>SLI-W106340</t>
  </si>
  <si>
    <t>SLI-W106252</t>
  </si>
  <si>
    <t>SLI-W105042</t>
  </si>
  <si>
    <t>SLI-W105043</t>
  </si>
  <si>
    <t>SLI-W106254</t>
  </si>
  <si>
    <t>SLI-W105431</t>
  </si>
  <si>
    <t>SLI-W105430</t>
  </si>
  <si>
    <t>SLI-W105432</t>
  </si>
  <si>
    <t>SLI-W101649</t>
  </si>
  <si>
    <t>Domaine Autrand</t>
  </si>
  <si>
    <t>SLI-W101650</t>
  </si>
  <si>
    <t>Domaine Curry</t>
  </si>
  <si>
    <t>SLI-W104798</t>
  </si>
  <si>
    <t>SLI-W101651</t>
  </si>
  <si>
    <t>SLI-W101652</t>
  </si>
  <si>
    <t>Domaine de Bellevue</t>
  </si>
  <si>
    <t>SLI-W101653</t>
  </si>
  <si>
    <t>Domaine De Bendel</t>
  </si>
  <si>
    <t>SLI-136278</t>
  </si>
  <si>
    <t>Domaine De Gachet</t>
  </si>
  <si>
    <t>SLI-136279</t>
  </si>
  <si>
    <t>SLI-W101654</t>
  </si>
  <si>
    <t>SLI-W104766</t>
  </si>
  <si>
    <t>Domaine des Sardelles</t>
  </si>
  <si>
    <t>SLI-W101655</t>
  </si>
  <si>
    <t>Domaine Francois Villon</t>
  </si>
  <si>
    <t>SLI-W101656</t>
  </si>
  <si>
    <t>Domaine Pardon</t>
  </si>
  <si>
    <t>SLI-W101657</t>
  </si>
  <si>
    <t>SLI-W101658</t>
  </si>
  <si>
    <t>Domaine Piegonne</t>
  </si>
  <si>
    <t>SLI-W101659</t>
  </si>
  <si>
    <t>SLI-W101660</t>
  </si>
  <si>
    <t>SLI-W101661</t>
  </si>
  <si>
    <t>Domdechant Werner</t>
  </si>
  <si>
    <t>SLI-W101662</t>
  </si>
  <si>
    <t>SLI-W101663</t>
  </si>
  <si>
    <t>SLI-W101664</t>
  </si>
  <si>
    <t>SLI-W101665</t>
  </si>
  <si>
    <t>SLI-W101666</t>
  </si>
  <si>
    <t>Dominican Oaks</t>
  </si>
  <si>
    <t>SLI-W101667</t>
  </si>
  <si>
    <t>SLI-W101668</t>
  </si>
  <si>
    <t>SLI-W101669</t>
  </si>
  <si>
    <t>SLI-W101670</t>
  </si>
  <si>
    <t>Don Benigno</t>
  </si>
  <si>
    <t>SLI-W101671</t>
  </si>
  <si>
    <t>SLI-W101672</t>
  </si>
  <si>
    <t>SLI-W101673</t>
  </si>
  <si>
    <t>SLI-135748</t>
  </si>
  <si>
    <t>Don Diego Santa</t>
  </si>
  <si>
    <t>SLI-135749</t>
  </si>
  <si>
    <t>SLI-135750</t>
  </si>
  <si>
    <t>SLI-135751</t>
  </si>
  <si>
    <t>SLI-135752</t>
  </si>
  <si>
    <t>SLI-135799</t>
  </si>
  <si>
    <t>SLI-W101674</t>
  </si>
  <si>
    <t>Casa Don Roberto</t>
  </si>
  <si>
    <t>SLI-W101675</t>
  </si>
  <si>
    <t>SLI-W101676</t>
  </si>
  <si>
    <t>SLI-W101677</t>
  </si>
  <si>
    <t>SLI-W101678</t>
  </si>
  <si>
    <t>SLI-W101679</t>
  </si>
  <si>
    <t>Don Sergio</t>
  </si>
  <si>
    <t>SLI-W101680</t>
  </si>
  <si>
    <t>SLI-W101681</t>
  </si>
  <si>
    <t>SLI-W101683</t>
  </si>
  <si>
    <t>SLI-W101682</t>
  </si>
  <si>
    <t>SLI-W101685</t>
  </si>
  <si>
    <t>SLI-W101686</t>
  </si>
  <si>
    <t>SLI-W101684</t>
  </si>
  <si>
    <t>SLI-W101687</t>
  </si>
  <si>
    <t>SLI-W106341</t>
  </si>
  <si>
    <t>SLI-W105044</t>
  </si>
  <si>
    <t>Donnachiara</t>
  </si>
  <si>
    <t>SLI-W105045</t>
  </si>
  <si>
    <t>SLI-W105433</t>
  </si>
  <si>
    <t>SLI-W105439</t>
  </si>
  <si>
    <t>SLI-W105440</t>
  </si>
  <si>
    <t>SLI-W105441</t>
  </si>
  <si>
    <t>SLI-W105443</t>
  </si>
  <si>
    <t>SLI-W105442</t>
  </si>
  <si>
    <t>SLI-W105046</t>
  </si>
  <si>
    <t>SLI-W105047</t>
  </si>
  <si>
    <t>SLI-134993</t>
  </si>
  <si>
    <t>Dono dal Cielo</t>
  </si>
  <si>
    <t>SLI-W101688</t>
  </si>
  <si>
    <t>Doorly's</t>
  </si>
  <si>
    <t>SLI-135712</t>
  </si>
  <si>
    <t>SLI-135711</t>
  </si>
  <si>
    <t>SLI-W101689</t>
  </si>
  <si>
    <t>SLI-135713</t>
  </si>
  <si>
    <t>SLI-135714</t>
  </si>
  <si>
    <t>SLI-W101690</t>
  </si>
  <si>
    <t>SLI-135715</t>
  </si>
  <si>
    <t>SLI-135716</t>
  </si>
  <si>
    <t>SLI-135717</t>
  </si>
  <si>
    <t>SLI-135718</t>
  </si>
  <si>
    <t>SLI-W101691</t>
  </si>
  <si>
    <t>SLI-135719</t>
  </si>
  <si>
    <t>SLI-134640</t>
  </si>
  <si>
    <t>Double Black</t>
  </si>
  <si>
    <t>SLI-134704</t>
  </si>
  <si>
    <t>SLI-134705</t>
  </si>
  <si>
    <t>SLI-134706</t>
  </si>
  <si>
    <t>SLI-134641</t>
  </si>
  <si>
    <t>SLI-134850</t>
  </si>
  <si>
    <t>Double Dog Dare</t>
  </si>
  <si>
    <t>SLI-134849</t>
  </si>
  <si>
    <t>SLI-134852</t>
  </si>
  <si>
    <t>SLI-134851</t>
  </si>
  <si>
    <t>SLI-134851NSS</t>
  </si>
  <si>
    <t>SLI-134853</t>
  </si>
  <si>
    <t>SLI-134854</t>
  </si>
  <si>
    <t>SLI-135446</t>
  </si>
  <si>
    <t>SLI-135447</t>
  </si>
  <si>
    <t>SLI-W101693</t>
  </si>
  <si>
    <t>Dover Strait</t>
  </si>
  <si>
    <t>SLI-W101694</t>
  </si>
  <si>
    <t>SLI-136140</t>
  </si>
  <si>
    <t>SLI-W101692</t>
  </si>
  <si>
    <t>SLI-136141</t>
  </si>
  <si>
    <t>SLI-W104702</t>
  </si>
  <si>
    <t>SLI-136142</t>
  </si>
  <si>
    <t>SLI-W104336</t>
  </si>
  <si>
    <t>Dr Brambles</t>
  </si>
  <si>
    <t>SLI-W104337</t>
  </si>
  <si>
    <t>SLI-W104338</t>
  </si>
  <si>
    <t>SLI-W101695</t>
  </si>
  <si>
    <t>Dr Heidemanns-Bergweiler</t>
  </si>
  <si>
    <t>SLI-W101697</t>
  </si>
  <si>
    <t>SLI-W101696</t>
  </si>
  <si>
    <t>SLI-W101698</t>
  </si>
  <si>
    <t>SLI-W101699</t>
  </si>
  <si>
    <t>SLI-W101700</t>
  </si>
  <si>
    <t>SLI-W101701</t>
  </si>
  <si>
    <t>SLI-W101702</t>
  </si>
  <si>
    <t>SLI-W101703</t>
  </si>
  <si>
    <t>SLI-W101704</t>
  </si>
  <si>
    <t>SLI-W106342</t>
  </si>
  <si>
    <t>SLI-W101705</t>
  </si>
  <si>
    <t>SLI-W101706</t>
  </si>
  <si>
    <t>SLI-W101707</t>
  </si>
  <si>
    <t>SLI-W101708</t>
  </si>
  <si>
    <t>SLI-W101709</t>
  </si>
  <si>
    <t>SLI-W101710</t>
  </si>
  <si>
    <t>SLI-W103989</t>
  </si>
  <si>
    <t>SLI-W105444</t>
  </si>
  <si>
    <t>Dr Thanisch</t>
  </si>
  <si>
    <t>SLI-W105445</t>
  </si>
  <si>
    <t>SLI-W105446</t>
  </si>
  <si>
    <t>SLI-W105447</t>
  </si>
  <si>
    <t>SLI-W106255</t>
  </si>
  <si>
    <t>Dr Hermann</t>
  </si>
  <si>
    <t>SLI-W101711</t>
  </si>
  <si>
    <t>Drama</t>
  </si>
  <si>
    <t>SLI-W101712</t>
  </si>
  <si>
    <t>SLI-W104380</t>
  </si>
  <si>
    <t>Drego Azul</t>
  </si>
  <si>
    <t>SLI-W101714</t>
  </si>
  <si>
    <t>SLI-W105700</t>
  </si>
  <si>
    <t>SLI-W101713</t>
  </si>
  <si>
    <t>SLI-W105699</t>
  </si>
  <si>
    <t>SLI-W101715</t>
  </si>
  <si>
    <t>SLI-W105701</t>
  </si>
  <si>
    <t>SLI-W104644</t>
  </si>
  <si>
    <t>SLI-W105702</t>
  </si>
  <si>
    <t>SLI-W101716</t>
  </si>
  <si>
    <t>SLI-W105703</t>
  </si>
  <si>
    <t>SLI-W104292</t>
  </si>
  <si>
    <t>SLI-W105704</t>
  </si>
  <si>
    <t>SLI-W101719</t>
  </si>
  <si>
    <t>SLI-W105705</t>
  </si>
  <si>
    <t>SLI-W101718</t>
  </si>
  <si>
    <t>SLI-W105707</t>
  </si>
  <si>
    <t>SLI-W101717</t>
  </si>
  <si>
    <t>SLI-W105706</t>
  </si>
  <si>
    <t>SLI-W104381</t>
  </si>
  <si>
    <t>SLI-W101720</t>
  </si>
  <si>
    <t>SLI-W105708</t>
  </si>
  <si>
    <t>SLI-W101721</t>
  </si>
  <si>
    <t>SLI-W104703</t>
  </si>
  <si>
    <t>SLI-W105709</t>
  </si>
  <si>
    <t>SLI-W105710</t>
  </si>
  <si>
    <t>SLI-W101722</t>
  </si>
  <si>
    <t>Drillaud</t>
  </si>
  <si>
    <t>SLI-136143</t>
  </si>
  <si>
    <t>SLI-136144</t>
  </si>
  <si>
    <t>SLI-W101723</t>
  </si>
  <si>
    <t>SLI-136145</t>
  </si>
  <si>
    <t>SLI-136146</t>
  </si>
  <si>
    <t>SLI-136147</t>
  </si>
  <si>
    <t>SLI-136148</t>
  </si>
  <si>
    <t>SLI-136653</t>
  </si>
  <si>
    <t>SLI-W101724</t>
  </si>
  <si>
    <t>SLI-W101725</t>
  </si>
  <si>
    <t>SLI-136149</t>
  </si>
  <si>
    <t>SLI-136150</t>
  </si>
  <si>
    <t>SLI-136151</t>
  </si>
  <si>
    <t>SLI-136152</t>
  </si>
  <si>
    <t>SLI-136654</t>
  </si>
  <si>
    <t>SLI-W101726</t>
  </si>
  <si>
    <t>SLI-W101727</t>
  </si>
  <si>
    <t>SLI-136153</t>
  </si>
  <si>
    <t>SLI-136154</t>
  </si>
  <si>
    <t>SLI-W101728</t>
  </si>
  <si>
    <t>SLI-136155</t>
  </si>
  <si>
    <t>SLI-136156</t>
  </si>
  <si>
    <t>SLI-W101729</t>
  </si>
  <si>
    <t>SLI-136157</t>
  </si>
  <si>
    <t>SLI-136158</t>
  </si>
  <si>
    <t>SLI-W101730</t>
  </si>
  <si>
    <t>SLI-136159</t>
  </si>
  <si>
    <t>SLI-136160</t>
  </si>
  <si>
    <t>SLI-W101731</t>
  </si>
  <si>
    <t>SLI-136161</t>
  </si>
  <si>
    <t>SLI-136162</t>
  </si>
  <si>
    <t>SLI-W101732</t>
  </si>
  <si>
    <t>SLI-136163</t>
  </si>
  <si>
    <t>SLI-136164</t>
  </si>
  <si>
    <t>SLI-136165</t>
  </si>
  <si>
    <t>SLI-136166</t>
  </si>
  <si>
    <t>SLI-W101733</t>
  </si>
  <si>
    <t>SLI-W101734</t>
  </si>
  <si>
    <t>SLI-136167</t>
  </si>
  <si>
    <t>SLI-136168</t>
  </si>
  <si>
    <t>SLI-W101735</t>
  </si>
  <si>
    <t>SLI-136169</t>
  </si>
  <si>
    <t>SLI-136170</t>
  </si>
  <si>
    <t>SLI-136549</t>
  </si>
  <si>
    <t>SLI-W101736</t>
  </si>
  <si>
    <t>SLI-136171</t>
  </si>
  <si>
    <t>SLI-W101737</t>
  </si>
  <si>
    <t>SLI-136172</t>
  </si>
  <si>
    <t>SLI-136173</t>
  </si>
  <si>
    <t>SLI-W101738</t>
  </si>
  <si>
    <t>SLI-136174</t>
  </si>
  <si>
    <t>SLI-136175</t>
  </si>
  <si>
    <t>SLI-W101739</t>
  </si>
  <si>
    <t>SLI-136176</t>
  </si>
  <si>
    <t>SLI-136177</t>
  </si>
  <si>
    <t>SLI-136607</t>
  </si>
  <si>
    <t>SLI-W101740</t>
  </si>
  <si>
    <t>SLI-136178</t>
  </si>
  <si>
    <t>SLI-W101741</t>
  </si>
  <si>
    <t>SLI-136179</t>
  </si>
  <si>
    <t>SLI-136180</t>
  </si>
  <si>
    <t>SLI-W101742</t>
  </si>
  <si>
    <t>SLI-136181</t>
  </si>
  <si>
    <t>SLI-136182</t>
  </si>
  <si>
    <t>SLI-W101743</t>
  </si>
  <si>
    <t>SLI-136183</t>
  </si>
  <si>
    <t>SLI-136461</t>
  </si>
  <si>
    <t>SLI-W101744</t>
  </si>
  <si>
    <t>SLI-136184</t>
  </si>
  <si>
    <t>SLI-136462</t>
  </si>
  <si>
    <t>SLI-W101745</t>
  </si>
  <si>
    <t>SLI-136185</t>
  </si>
  <si>
    <t>SLI-136186</t>
  </si>
  <si>
    <t>SLI-W101746</t>
  </si>
  <si>
    <t>SLI-136187</t>
  </si>
  <si>
    <t>SLI-136463</t>
  </si>
  <si>
    <t>SLI-W101747</t>
  </si>
  <si>
    <t>SLI-135990</t>
  </si>
  <si>
    <t>SLI-W101748</t>
  </si>
  <si>
    <t>SLI-135991</t>
  </si>
  <si>
    <t>SLI-W101749</t>
  </si>
  <si>
    <t>SLI-135992</t>
  </si>
  <si>
    <t>SLI-136683</t>
  </si>
  <si>
    <t>Duncan Taylor</t>
  </si>
  <si>
    <t>SLI-136684</t>
  </si>
  <si>
    <t>SLI-136685</t>
  </si>
  <si>
    <t>SLI-136686</t>
  </si>
  <si>
    <t>SLI-136687</t>
  </si>
  <si>
    <t>SLI-136688</t>
  </si>
  <si>
    <t>SLI-136689</t>
  </si>
  <si>
    <t>SLI-136690</t>
  </si>
  <si>
    <t>SLI-W101750</t>
  </si>
  <si>
    <t>Duberon Vineyards</t>
  </si>
  <si>
    <t>SLI-W106256</t>
  </si>
  <si>
    <t>Dubourdieu</t>
  </si>
  <si>
    <t>SLI-W104704</t>
  </si>
  <si>
    <t>SLI-W104705</t>
  </si>
  <si>
    <t>SLI-W104706</t>
  </si>
  <si>
    <t>SLI-W101751</t>
  </si>
  <si>
    <t>SLI-W104707</t>
  </si>
  <si>
    <t>SLI-W101752</t>
  </si>
  <si>
    <t>SLI-W106343</t>
  </si>
  <si>
    <t>Bordeaux Collection</t>
  </si>
  <si>
    <t>SLI-W104708</t>
  </si>
  <si>
    <t>Dulong</t>
  </si>
  <si>
    <t>SLI-W104709</t>
  </si>
  <si>
    <t>SLI-W101756</t>
  </si>
  <si>
    <t>SLI-135736</t>
  </si>
  <si>
    <t>SLI-135738</t>
  </si>
  <si>
    <t>SLI-W101755</t>
  </si>
  <si>
    <t>SLI-135737</t>
  </si>
  <si>
    <t>SLI-135739</t>
  </si>
  <si>
    <t>SLI-W101757</t>
  </si>
  <si>
    <t>SLI-135740</t>
  </si>
  <si>
    <t>SLI-135741</t>
  </si>
  <si>
    <t>SLI-W101753</t>
  </si>
  <si>
    <t>SLI-135732</t>
  </si>
  <si>
    <t>SLI-135734</t>
  </si>
  <si>
    <t>SLI-W101754</t>
  </si>
  <si>
    <t>SLI-135733</t>
  </si>
  <si>
    <t>SLI-135735</t>
  </si>
  <si>
    <t>SLI-136691</t>
  </si>
  <si>
    <t>SLI-136692</t>
  </si>
  <si>
    <t>SLI-W101758</t>
  </si>
  <si>
    <t>Dune</t>
  </si>
  <si>
    <t>SLI-W101759</t>
  </si>
  <si>
    <t>Dunville's</t>
  </si>
  <si>
    <t>SLI-136191</t>
  </si>
  <si>
    <t>SLI-136192</t>
  </si>
  <si>
    <t>SLI-136193</t>
  </si>
  <si>
    <t>SLI-W101760</t>
  </si>
  <si>
    <t>SLI-136194</t>
  </si>
  <si>
    <t>SLI-136195</t>
  </si>
  <si>
    <t>SLI-W101761</t>
  </si>
  <si>
    <t>SLI-136196</t>
  </si>
  <si>
    <t>SLI-136197</t>
  </si>
  <si>
    <t>SLI-W101762</t>
  </si>
  <si>
    <t>SLI-W101764</t>
  </si>
  <si>
    <t>SLI-W101763</t>
  </si>
  <si>
    <t>SLI-135139</t>
  </si>
  <si>
    <t>Duque De Viseu</t>
  </si>
  <si>
    <t>SLI-W106257</t>
  </si>
  <si>
    <t>Dux Imperial</t>
  </si>
  <si>
    <t>SLI-W101765</t>
  </si>
  <si>
    <t>Edouard Delaunay</t>
  </si>
  <si>
    <t>SLI-W104322</t>
  </si>
  <si>
    <t>SLI-W101766</t>
  </si>
  <si>
    <t>SLI-W101767</t>
  </si>
  <si>
    <t>SLI-W101768</t>
  </si>
  <si>
    <t>SLI-W104317</t>
  </si>
  <si>
    <t>SLI-W101769</t>
  </si>
  <si>
    <t>SLI-W104323</t>
  </si>
  <si>
    <t>SLI-W101770</t>
  </si>
  <si>
    <t>SLI-W104318</t>
  </si>
  <si>
    <t>SLI-W101771</t>
  </si>
  <si>
    <t>SLI-W104324</t>
  </si>
  <si>
    <t>SLI-W101772</t>
  </si>
  <si>
    <t>SLI-W104321</t>
  </si>
  <si>
    <t>SLI-W101773</t>
  </si>
  <si>
    <t>SLI-W104325</t>
  </si>
  <si>
    <t>SLI-W106101</t>
  </si>
  <si>
    <t>SLI-W106102</t>
  </si>
  <si>
    <t>SLI-W106103</t>
  </si>
  <si>
    <t>SLI-W106104</t>
  </si>
  <si>
    <t>SLI-W101774</t>
  </si>
  <si>
    <t>SLI-W104326</t>
  </si>
  <si>
    <t>SLI-W106258</t>
  </si>
  <si>
    <t>SLI-W101775</t>
  </si>
  <si>
    <t>SLI-W104319</t>
  </si>
  <si>
    <t>SLI-W106259</t>
  </si>
  <si>
    <t>SLI-W101776</t>
  </si>
  <si>
    <t>SLI-W104327</t>
  </si>
  <si>
    <t>SLI-W101777</t>
  </si>
  <si>
    <t>Earl Settler</t>
  </si>
  <si>
    <t>SLI-136198</t>
  </si>
  <si>
    <t>SLI-W101778</t>
  </si>
  <si>
    <t>SLI-W101779</t>
  </si>
  <si>
    <t>SLI-W104390</t>
  </si>
  <si>
    <t>Eccentric</t>
  </si>
  <si>
    <t>SLI-W101780</t>
  </si>
  <si>
    <t>SLI-W101781</t>
  </si>
  <si>
    <t>SLI-W104397</t>
  </si>
  <si>
    <t>SLI-W101782</t>
  </si>
  <si>
    <t>SLI-W101783</t>
  </si>
  <si>
    <t>SLI-W104611</t>
  </si>
  <si>
    <t>SLI-W101784</t>
  </si>
  <si>
    <t>SLI-W101785</t>
  </si>
  <si>
    <t>Echion</t>
  </si>
  <si>
    <t>SLI-W101786</t>
  </si>
  <si>
    <t>SLI-W101787</t>
  </si>
  <si>
    <t>Echlinville</t>
  </si>
  <si>
    <t>SLI-136201</t>
  </si>
  <si>
    <t>SLI-136202</t>
  </si>
  <si>
    <t>SLI-W103920</t>
  </si>
  <si>
    <t>Echo de Lynch Bages</t>
  </si>
  <si>
    <t>SLI-W101788</t>
  </si>
  <si>
    <t>SLI-W104650</t>
  </si>
  <si>
    <t>SLI-W101789</t>
  </si>
  <si>
    <t>Ed Edmundo</t>
  </si>
  <si>
    <t>SLI-W101790</t>
  </si>
  <si>
    <t>SLI-W101791</t>
  </si>
  <si>
    <t>SLI-W101792</t>
  </si>
  <si>
    <t>SLI-W101793</t>
  </si>
  <si>
    <t>SLI-W101794</t>
  </si>
  <si>
    <t>SLI-W101795</t>
  </si>
  <si>
    <t>Eden</t>
  </si>
  <si>
    <t>SLI-136203</t>
  </si>
  <si>
    <t>SLI-W101796</t>
  </si>
  <si>
    <t>Eden Ridge</t>
  </si>
  <si>
    <t>SLI-W103975</t>
  </si>
  <si>
    <t>SLI-W101797</t>
  </si>
  <si>
    <t>Eden's Eve</t>
  </si>
  <si>
    <t>SLI-W101798</t>
  </si>
  <si>
    <t>Edict</t>
  </si>
  <si>
    <t>SLI-W104221</t>
  </si>
  <si>
    <t>Egan's</t>
  </si>
  <si>
    <t>SLI-W101799</t>
  </si>
  <si>
    <t>SLI-W104220</t>
  </si>
  <si>
    <t>SLI-W101800</t>
  </si>
  <si>
    <t>SLI-W105048</t>
  </si>
  <si>
    <t>Eguren</t>
  </si>
  <si>
    <t>SLI-W105050</t>
  </si>
  <si>
    <t>SLI-W105049</t>
  </si>
  <si>
    <t>SLI-W105448</t>
  </si>
  <si>
    <t>SLI-W105449</t>
  </si>
  <si>
    <t>Eifel-Pfeiffer</t>
  </si>
  <si>
    <t>SLI-W105450</t>
  </si>
  <si>
    <t>SLI-W105451</t>
  </si>
  <si>
    <t>SLI-W105452</t>
  </si>
  <si>
    <t>SLI-W105453</t>
  </si>
  <si>
    <t>SLI-W105454</t>
  </si>
  <si>
    <t>SLI-W105455</t>
  </si>
  <si>
    <t>SLI-W101801</t>
  </si>
  <si>
    <t>Eight Degrees</t>
  </si>
  <si>
    <t>SLI-136204</t>
  </si>
  <si>
    <t>SLI-W101802</t>
  </si>
  <si>
    <t>SLI-136205</t>
  </si>
  <si>
    <t>SLI-W101803</t>
  </si>
  <si>
    <t>SLI-136206</t>
  </si>
  <si>
    <t>SLI-W101805</t>
  </si>
  <si>
    <t>SLI-136207</t>
  </si>
  <si>
    <t>SLI-W101806</t>
  </si>
  <si>
    <t>SLI-136208</t>
  </si>
  <si>
    <t>SLI-W101804</t>
  </si>
  <si>
    <t>SLI-136209</t>
  </si>
  <si>
    <t>SLI-W101807</t>
  </si>
  <si>
    <t>Eikun Water Lords</t>
  </si>
  <si>
    <t>SLI-W101808</t>
  </si>
  <si>
    <t>SLI-W105001</t>
  </si>
  <si>
    <t>Eis Minze</t>
  </si>
  <si>
    <t>SLI-W105711</t>
  </si>
  <si>
    <t>SLI-W106187</t>
  </si>
  <si>
    <t>El Padrino De Mi Tierra</t>
  </si>
  <si>
    <t>SLI-W101813</t>
  </si>
  <si>
    <t>SLI-W101811</t>
  </si>
  <si>
    <t>SLI-W101810</t>
  </si>
  <si>
    <t>SLI-W101809</t>
  </si>
  <si>
    <t>SLI-W101812</t>
  </si>
  <si>
    <t>SLI-W106105</t>
  </si>
  <si>
    <t>SLI-W106188</t>
  </si>
  <si>
    <t>SLI-W101816</t>
  </si>
  <si>
    <t>SLI-W101815</t>
  </si>
  <si>
    <t>SLI-W101814</t>
  </si>
  <si>
    <t>SLI-W104710</t>
  </si>
  <si>
    <t>SLI-W101817</t>
  </si>
  <si>
    <t>SLI-W101818</t>
  </si>
  <si>
    <t>SLI-W106106</t>
  </si>
  <si>
    <t>SLI-W104767</t>
  </si>
  <si>
    <t>SLI-W103921</t>
  </si>
  <si>
    <t>SLI-W101819</t>
  </si>
  <si>
    <t>SLI-W101820</t>
  </si>
  <si>
    <t>SLI-W103922</t>
  </si>
  <si>
    <t>SLI-W106189</t>
  </si>
  <si>
    <t>SLI-W101821</t>
  </si>
  <si>
    <t>SLI-W104711</t>
  </si>
  <si>
    <t>SLI-W101823</t>
  </si>
  <si>
    <t>SLI-W101822</t>
  </si>
  <si>
    <t>SLI-W104659</t>
  </si>
  <si>
    <t>SLI-W104660</t>
  </si>
  <si>
    <t>SLI-W104661</t>
  </si>
  <si>
    <t>SLI-W104653</t>
  </si>
  <si>
    <t>SLI-W101824</t>
  </si>
  <si>
    <t>SLI-W104654</t>
  </si>
  <si>
    <t>SLI-W103924</t>
  </si>
  <si>
    <t>SLI-W103923</t>
  </si>
  <si>
    <t>SLI-W104658</t>
  </si>
  <si>
    <t>SLI-W103925</t>
  </si>
  <si>
    <t>SLI-W104712</t>
  </si>
  <si>
    <t>SLI-W106190</t>
  </si>
  <si>
    <t>SLI-W106191</t>
  </si>
  <si>
    <t>SLI-W101828</t>
  </si>
  <si>
    <t>SLI-W101826</t>
  </si>
  <si>
    <t>SLI-W101825</t>
  </si>
  <si>
    <t>SLI-W101827</t>
  </si>
  <si>
    <t>SLI-W106192</t>
  </si>
  <si>
    <t>SLI-W104655</t>
  </si>
  <si>
    <t>SLI-W104656</t>
  </si>
  <si>
    <t>SLI-W101829</t>
  </si>
  <si>
    <t>SLI-W104713</t>
  </si>
  <si>
    <t>SLI-W104657</t>
  </si>
  <si>
    <t>SLI-W101830</t>
  </si>
  <si>
    <t>SLI-W106107</t>
  </si>
  <si>
    <t>SLI-W101831</t>
  </si>
  <si>
    <t>El Pasador de Oro</t>
  </si>
  <si>
    <t>SLI-W101832</t>
  </si>
  <si>
    <t>SLI-W101833</t>
  </si>
  <si>
    <t>El Prado</t>
  </si>
  <si>
    <t>SLI-W101834</t>
  </si>
  <si>
    <t>SLI-W101835</t>
  </si>
  <si>
    <t>El Puntido</t>
  </si>
  <si>
    <t>SLI-W101836</t>
  </si>
  <si>
    <t>El Sarao Oaxaca</t>
  </si>
  <si>
    <t>SLI-W101837</t>
  </si>
  <si>
    <t>SLI-W101838</t>
  </si>
  <si>
    <t>SLI-W101839</t>
  </si>
  <si>
    <t>Elfenhof</t>
  </si>
  <si>
    <t>SLI-W101840</t>
  </si>
  <si>
    <t>SLI-136623</t>
  </si>
  <si>
    <t>Elisa</t>
  </si>
  <si>
    <t>SLI-W101842</t>
  </si>
  <si>
    <t>Ellington</t>
  </si>
  <si>
    <t>SLI-W105712</t>
  </si>
  <si>
    <t>SLI-W101843</t>
  </si>
  <si>
    <t>SLI-W105714</t>
  </si>
  <si>
    <t>SLI-W101841</t>
  </si>
  <si>
    <t>SLI-W105713</t>
  </si>
  <si>
    <t>SLI-W101845</t>
  </si>
  <si>
    <t>SLI-W105716</t>
  </si>
  <si>
    <t>SLI-W101846</t>
  </si>
  <si>
    <t>SLI-W105715</t>
  </si>
  <si>
    <t>SLI-W106344</t>
  </si>
  <si>
    <t>SLI-W101847</t>
  </si>
  <si>
    <t>SLI-W105718</t>
  </si>
  <si>
    <t>SLI-W101844</t>
  </si>
  <si>
    <t>SLI-W105717</t>
  </si>
  <si>
    <t>SLI-W106345</t>
  </si>
  <si>
    <t>SLI-W101848</t>
  </si>
  <si>
    <t>SLI-W105719</t>
  </si>
  <si>
    <t>SLI-W106346</t>
  </si>
  <si>
    <t>SLI-W101849</t>
  </si>
  <si>
    <t>SLI-W105720</t>
  </si>
  <si>
    <t>SLI-W101850</t>
  </si>
  <si>
    <t>SLI-W105721</t>
  </si>
  <si>
    <t>SLI-W106347</t>
  </si>
  <si>
    <t>SLI-W101851</t>
  </si>
  <si>
    <t>SLI-W105722</t>
  </si>
  <si>
    <t>SLI-W101852</t>
  </si>
  <si>
    <t>SLI-W105723</t>
  </si>
  <si>
    <t>SLI-W106348</t>
  </si>
  <si>
    <t>SLI-W101853</t>
  </si>
  <si>
    <t>SLI-W105724</t>
  </si>
  <si>
    <t>SLI-W104203</t>
  </si>
  <si>
    <t>SLI-W105725</t>
  </si>
  <si>
    <t>SLI-W106349</t>
  </si>
  <si>
    <t>SLI-W104204</t>
  </si>
  <si>
    <t>SLI-W105726</t>
  </si>
  <si>
    <t>SLI-W101854</t>
  </si>
  <si>
    <t>SLI-W105727</t>
  </si>
  <si>
    <t>SLI-W106350</t>
  </si>
  <si>
    <t>SLI-W101855</t>
  </si>
  <si>
    <t>SLI-W105728</t>
  </si>
  <si>
    <t>SLI-W101856</t>
  </si>
  <si>
    <t>SLI-W105729</t>
  </si>
  <si>
    <t>SLI-W106351</t>
  </si>
  <si>
    <t>SLI-W101857</t>
  </si>
  <si>
    <t>SLI-W105730</t>
  </si>
  <si>
    <t>SLI-W101858</t>
  </si>
  <si>
    <t>SLI-W105731</t>
  </si>
  <si>
    <t>SLI-W106352</t>
  </si>
  <si>
    <t>SLI-W101859</t>
  </si>
  <si>
    <t>SLI-W105732</t>
  </si>
  <si>
    <t>SLI-W101860</t>
  </si>
  <si>
    <t>SLI-W105733</t>
  </si>
  <si>
    <t>SLI-W106353</t>
  </si>
  <si>
    <t>SLI-W101861</t>
  </si>
  <si>
    <t>SLI-W105734</t>
  </si>
  <si>
    <t>SLI-W104069</t>
  </si>
  <si>
    <t>Ellman Family Vineyards</t>
  </si>
  <si>
    <t>SLI-W101862</t>
  </si>
  <si>
    <t>SLI-W101864</t>
  </si>
  <si>
    <t>Emerald Springs</t>
  </si>
  <si>
    <t>SLI-W101863</t>
  </si>
  <si>
    <t>SLI-W101866</t>
  </si>
  <si>
    <t>SLI-W101865</t>
  </si>
  <si>
    <t>SLI-W101868</t>
  </si>
  <si>
    <t>SLI-W101867</t>
  </si>
  <si>
    <t>SLI-W101869</t>
  </si>
  <si>
    <t>Enebral</t>
  </si>
  <si>
    <t>SLI-W101873</t>
  </si>
  <si>
    <t>Ensign Red</t>
  </si>
  <si>
    <t>SLI-W104714</t>
  </si>
  <si>
    <t>SLI-W104951</t>
  </si>
  <si>
    <t>SLI-W101874</t>
  </si>
  <si>
    <t>SLI-W101872</t>
  </si>
  <si>
    <t>SLI-W101870</t>
  </si>
  <si>
    <t>SLI-W101871</t>
  </si>
  <si>
    <t>SLI-W104768</t>
  </si>
  <si>
    <t>SLI-W101875</t>
  </si>
  <si>
    <t>SLI-W101876</t>
  </si>
  <si>
    <t>SLI-W104715</t>
  </si>
  <si>
    <t>SLI-W101877</t>
  </si>
  <si>
    <t>SLI-W104716</t>
  </si>
  <si>
    <t>SLI-W101878</t>
  </si>
  <si>
    <t>Erba</t>
  </si>
  <si>
    <t>SLI-W103968</t>
  </si>
  <si>
    <t>SLI-W101879</t>
  </si>
  <si>
    <t>SLI-W101880</t>
  </si>
  <si>
    <t>SLI-W103973</t>
  </si>
  <si>
    <t>SLI-W101881</t>
  </si>
  <si>
    <t>Erica</t>
  </si>
  <si>
    <t>SLI-W101882</t>
  </si>
  <si>
    <t>Esatto</t>
  </si>
  <si>
    <t>SLI-W104084</t>
  </si>
  <si>
    <t>SLI-W101883</t>
  </si>
  <si>
    <t>Esme</t>
  </si>
  <si>
    <t>SLI-W101884</t>
  </si>
  <si>
    <t>SLI-W101885</t>
  </si>
  <si>
    <t>SLI-W101886</t>
  </si>
  <si>
    <t>SLI-W101887</t>
  </si>
  <si>
    <t>SLI-W104270</t>
  </si>
  <si>
    <t>SLI-W104046</t>
  </si>
  <si>
    <t>Espiritu Alumbres</t>
  </si>
  <si>
    <t>SLI-136210</t>
  </si>
  <si>
    <t>SLI-W104048</t>
  </si>
  <si>
    <t>SLI-136211</t>
  </si>
  <si>
    <t>SLI-W104045</t>
  </si>
  <si>
    <t>SLI-136212</t>
  </si>
  <si>
    <t>SLI-W104047</t>
  </si>
  <si>
    <t>SLI-136213</t>
  </si>
  <si>
    <t>SLI-W101888</t>
  </si>
  <si>
    <t>SLI-W101889</t>
  </si>
  <si>
    <t>SLI-W101890</t>
  </si>
  <si>
    <t>SLI-136024</t>
  </si>
  <si>
    <t>SLI-136025</t>
  </si>
  <si>
    <t>SLI-W101891</t>
  </si>
  <si>
    <t>SLI-W101892</t>
  </si>
  <si>
    <t>Acantos</t>
  </si>
  <si>
    <t>SLI-W101893</t>
  </si>
  <si>
    <t>Fabula</t>
  </si>
  <si>
    <t>SLI-W101894</t>
  </si>
  <si>
    <t>SLI-W101895</t>
  </si>
  <si>
    <t>Fair Isle Osprey</t>
  </si>
  <si>
    <t>SLI-136216</t>
  </si>
  <si>
    <t>SLI-136217</t>
  </si>
  <si>
    <t>SLI-W105051</t>
  </si>
  <si>
    <t>Fait Main</t>
  </si>
  <si>
    <t>SLI-W105052</t>
  </si>
  <si>
    <t>SLI-W105456</t>
  </si>
  <si>
    <t>SLI-W105596</t>
  </si>
  <si>
    <t>Famille Masse</t>
  </si>
  <si>
    <t>SLI-W105597</t>
  </si>
  <si>
    <t>SLI-W105598</t>
  </si>
  <si>
    <t>SLI-W101896</t>
  </si>
  <si>
    <t>Famille Castillon</t>
  </si>
  <si>
    <t>SLI-W101897</t>
  </si>
  <si>
    <t>SLI-W101898</t>
  </si>
  <si>
    <t>Fattoria Monte</t>
  </si>
  <si>
    <t>SLI-W101899</t>
  </si>
  <si>
    <t>Fend &amp; Foster</t>
  </si>
  <si>
    <t>SLI-W101900</t>
  </si>
  <si>
    <t>Fennellys</t>
  </si>
  <si>
    <t>SLI-135696</t>
  </si>
  <si>
    <t>SLI-W101901</t>
  </si>
  <si>
    <t>SLI-135697</t>
  </si>
  <si>
    <t>SLI-W101902</t>
  </si>
  <si>
    <t>SLI-135698</t>
  </si>
  <si>
    <t>SLI-W101903</t>
  </si>
  <si>
    <t>SLI-135699</t>
  </si>
  <si>
    <t>SLI-W101906</t>
  </si>
  <si>
    <t>SLI-135702</t>
  </si>
  <si>
    <t>SLI-W101905</t>
  </si>
  <si>
    <t>SLI-135701</t>
  </si>
  <si>
    <t>SLI-W101904</t>
  </si>
  <si>
    <t>SLI-135700</t>
  </si>
  <si>
    <t>SLI-W101907</t>
  </si>
  <si>
    <t>SLI-135703</t>
  </si>
  <si>
    <t>SLI-W101908</t>
  </si>
  <si>
    <t>SLI-135704</t>
  </si>
  <si>
    <t>SLI-W104378</t>
  </si>
  <si>
    <t>SLI-135705</t>
  </si>
  <si>
    <t>SLI-W101909</t>
  </si>
  <si>
    <t>SLI-135706</t>
  </si>
  <si>
    <t>SLI-W101910</t>
  </si>
  <si>
    <t>SLI-135707</t>
  </si>
  <si>
    <t>SLI-W101911</t>
  </si>
  <si>
    <t>SLI-135708</t>
  </si>
  <si>
    <t>SLI-135402</t>
  </si>
  <si>
    <t>Fernet dei Fratelli Loreto</t>
  </si>
  <si>
    <t>SLI-135424</t>
  </si>
  <si>
    <t>SLI-W101912</t>
  </si>
  <si>
    <t>FernRidge</t>
  </si>
  <si>
    <t>SLI-W101913</t>
  </si>
  <si>
    <t>SLI-W101914</t>
  </si>
  <si>
    <t>SLI-W101915</t>
  </si>
  <si>
    <t>Fernway</t>
  </si>
  <si>
    <t>SLI-136464</t>
  </si>
  <si>
    <t>FÃªte</t>
  </si>
  <si>
    <t>SLI-W101916</t>
  </si>
  <si>
    <t>Fidelitas</t>
  </si>
  <si>
    <t>SLI-W104947</t>
  </si>
  <si>
    <t>SLI-W101917</t>
  </si>
  <si>
    <t>SLI-W101918</t>
  </si>
  <si>
    <t>Fifth Empire Wines</t>
  </si>
  <si>
    <t>SLI-W104086</t>
  </si>
  <si>
    <t>Fifty Provinces</t>
  </si>
  <si>
    <t>SLI-W104299</t>
  </si>
  <si>
    <t>SLI-W104085</t>
  </si>
  <si>
    <t>SLI-W104093</t>
  </si>
  <si>
    <t>SLI-W104298</t>
  </si>
  <si>
    <t>SLI-W104075</t>
  </si>
  <si>
    <t>SLI-W104293</t>
  </si>
  <si>
    <t>SLI-W104079</t>
  </si>
  <si>
    <t>SLI-W101919</t>
  </si>
  <si>
    <t>Fifty Star</t>
  </si>
  <si>
    <t>SLI-W101920</t>
  </si>
  <si>
    <t>Finca del Castillo</t>
  </si>
  <si>
    <t>SLI-W106260</t>
  </si>
  <si>
    <t>Finca Monteviejo</t>
  </si>
  <si>
    <t>SLI-135414</t>
  </si>
  <si>
    <t>Fior di Loto</t>
  </si>
  <si>
    <t>SLI-W101921</t>
  </si>
  <si>
    <t>Firebrand</t>
  </si>
  <si>
    <t>SLI-W101923</t>
  </si>
  <si>
    <t>SLI-W101922</t>
  </si>
  <si>
    <t>SLI-W101924</t>
  </si>
  <si>
    <t>SLI-W101925</t>
  </si>
  <si>
    <t>SLI-W101926</t>
  </si>
  <si>
    <t>SLI-W101927</t>
  </si>
  <si>
    <t>SLI-W101929</t>
  </si>
  <si>
    <t>SLI-W101928</t>
  </si>
  <si>
    <t>SLI-W101930</t>
  </si>
  <si>
    <t>SLI-W101931</t>
  </si>
  <si>
    <t>SLI-W101932</t>
  </si>
  <si>
    <t>First &amp; Local</t>
  </si>
  <si>
    <t>SLI-W104062</t>
  </si>
  <si>
    <t>SLI-W104056</t>
  </si>
  <si>
    <t>SLI-W101933</t>
  </si>
  <si>
    <t>SLI-W101934</t>
  </si>
  <si>
    <t>SLI-W106108</t>
  </si>
  <si>
    <t>First Call</t>
  </si>
  <si>
    <t>SLI-W106193</t>
  </si>
  <si>
    <t>SLI-W106109</t>
  </si>
  <si>
    <t>SLI-W106110</t>
  </si>
  <si>
    <t>SLI-W101935</t>
  </si>
  <si>
    <t>SLI-W101936</t>
  </si>
  <si>
    <t>SLI-W106112</t>
  </si>
  <si>
    <t>SLI-W106111</t>
  </si>
  <si>
    <t>SLI-W101938</t>
  </si>
  <si>
    <t>SLI-W101937</t>
  </si>
  <si>
    <t>SLI-W104717</t>
  </si>
  <si>
    <t>Five Sounds</t>
  </si>
  <si>
    <t>SLI-W101939</t>
  </si>
  <si>
    <t>Fleur de Fonplegade</t>
  </si>
  <si>
    <t>SLI-W104030</t>
  </si>
  <si>
    <t>Fleur de Nina</t>
  </si>
  <si>
    <t>SLI-W101940</t>
  </si>
  <si>
    <t>SLI-W105053</t>
  </si>
  <si>
    <t>Flichman</t>
  </si>
  <si>
    <t>SLI-W105054</t>
  </si>
  <si>
    <t>SLI-W104116</t>
  </si>
  <si>
    <t>Dedicado</t>
  </si>
  <si>
    <t>SLI-W105055</t>
  </si>
  <si>
    <t>SLI-W104117</t>
  </si>
  <si>
    <t>SLI-W105056</t>
  </si>
  <si>
    <t>SLI-W105057</t>
  </si>
  <si>
    <t>SLI-W105058</t>
  </si>
  <si>
    <t>SLI-W104072</t>
  </si>
  <si>
    <t>Floorshow</t>
  </si>
  <si>
    <t>SLI-W101941</t>
  </si>
  <si>
    <t>For Peat's Sake</t>
  </si>
  <si>
    <t>SLI-136218</t>
  </si>
  <si>
    <t>SLI-136219</t>
  </si>
  <si>
    <t>SLI-136712</t>
  </si>
  <si>
    <t>Forbidden Kiss</t>
  </si>
  <si>
    <t>SLI-W101942</t>
  </si>
  <si>
    <t>SLI-136220</t>
  </si>
  <si>
    <t>SLI-135496</t>
  </si>
  <si>
    <t>SLI-W101943</t>
  </si>
  <si>
    <t>Foret DÃ¢â‚¬â„¢Oranges</t>
  </si>
  <si>
    <t>SLI-134961</t>
  </si>
  <si>
    <t>Forever Vineyards</t>
  </si>
  <si>
    <t>SLI-W101944</t>
  </si>
  <si>
    <t>Forgotten Casks</t>
  </si>
  <si>
    <t>SLI-W101945</t>
  </si>
  <si>
    <t>Forte Incanto</t>
  </si>
  <si>
    <t>SLI-W101946</t>
  </si>
  <si>
    <t>SLI-W101947</t>
  </si>
  <si>
    <t>SLI-W101948</t>
  </si>
  <si>
    <t>Fortin Plaisance</t>
  </si>
  <si>
    <t>SLI-W106113</t>
  </si>
  <si>
    <t>Fossick Wine Co.</t>
  </si>
  <si>
    <t>SLI-W106114</t>
  </si>
  <si>
    <t>SLI-W106115</t>
  </si>
  <si>
    <t>SLI-W106116</t>
  </si>
  <si>
    <t>SLI-W105059</t>
  </si>
  <si>
    <t>Founder's Oak</t>
  </si>
  <si>
    <t>SLI-136608</t>
  </si>
  <si>
    <t>Fountain Grove</t>
  </si>
  <si>
    <t>SLI-136446</t>
  </si>
  <si>
    <t>SLI-W101951</t>
  </si>
  <si>
    <t>Foursquare</t>
  </si>
  <si>
    <t>SLI-135721</t>
  </si>
  <si>
    <t>SLI-W101949</t>
  </si>
  <si>
    <t>SLI-135722</t>
  </si>
  <si>
    <t>SLI-W101950</t>
  </si>
  <si>
    <t>SLI-135720</t>
  </si>
  <si>
    <t>SLI-W105060</t>
  </si>
  <si>
    <t>Framingham</t>
  </si>
  <si>
    <t>SLI-W105457</t>
  </si>
  <si>
    <t>SLI-W104032</t>
  </si>
  <si>
    <t>Franck Bonville</t>
  </si>
  <si>
    <t>SLI-W104034</t>
  </si>
  <si>
    <t>SLI-W104035</t>
  </si>
  <si>
    <t>SLI-W104037</t>
  </si>
  <si>
    <t>SLI-W104033</t>
  </si>
  <si>
    <t>SLI-W106261</t>
  </si>
  <si>
    <t>SLI-W104036</t>
  </si>
  <si>
    <t>SLI-135140</t>
  </si>
  <si>
    <t>Frans K Smit</t>
  </si>
  <si>
    <t>SLI-135237</t>
  </si>
  <si>
    <t>SLI-W106354</t>
  </si>
  <si>
    <t>Fratelli Vincenzi</t>
  </si>
  <si>
    <t>SLI-W106355</t>
  </si>
  <si>
    <t>SLI-W106356</t>
  </si>
  <si>
    <t>SLI-W106357</t>
  </si>
  <si>
    <t>SLI-W106359</t>
  </si>
  <si>
    <t>SLI-W106358</t>
  </si>
  <si>
    <t>SLI-W106360</t>
  </si>
  <si>
    <t>SLI-W106361</t>
  </si>
  <si>
    <t>SLI-W106362</t>
  </si>
  <si>
    <t>SLI-W106363</t>
  </si>
  <si>
    <t>SLI-W106364</t>
  </si>
  <si>
    <t>SLI-W106365</t>
  </si>
  <si>
    <t>SLI-W104371</t>
  </si>
  <si>
    <t>Frederick &amp; Jacob</t>
  </si>
  <si>
    <t>SLI-W101953</t>
  </si>
  <si>
    <t>Froggy B</t>
  </si>
  <si>
    <t>SLI-W101952</t>
  </si>
  <si>
    <t>SLI-W101955</t>
  </si>
  <si>
    <t>Fugue de Nenin</t>
  </si>
  <si>
    <t>SLI-W101954</t>
  </si>
  <si>
    <t>SLI-W101956</t>
  </si>
  <si>
    <t>Furu</t>
  </si>
  <si>
    <t>SLI-W101957</t>
  </si>
  <si>
    <t>Georges Vesselle</t>
  </si>
  <si>
    <t>SLI-W101958</t>
  </si>
  <si>
    <t>SLI-W104031</t>
  </si>
  <si>
    <t>SLI-W101959</t>
  </si>
  <si>
    <t>SLI-W101960</t>
  </si>
  <si>
    <t>SLI-W101961</t>
  </si>
  <si>
    <t>SLI-W101962</t>
  </si>
  <si>
    <t>SLI-W101963</t>
  </si>
  <si>
    <t>SLI-W101964</t>
  </si>
  <si>
    <t>G&amp;J Greenall's</t>
  </si>
  <si>
    <t>SLI-136221</t>
  </si>
  <si>
    <t>SLI-W101965</t>
  </si>
  <si>
    <t>SLI-136222</t>
  </si>
  <si>
    <t>SLI-W101967</t>
  </si>
  <si>
    <t>SLI-136223</t>
  </si>
  <si>
    <t>SLI-W101966</t>
  </si>
  <si>
    <t>SLI-136224</t>
  </si>
  <si>
    <t>SLI-W101968</t>
  </si>
  <si>
    <t>SLI-136225</t>
  </si>
  <si>
    <t>SLI-W104238</t>
  </si>
  <si>
    <t>SLI-136227</t>
  </si>
  <si>
    <t>SLI-W101969</t>
  </si>
  <si>
    <t>SLI-136226</t>
  </si>
  <si>
    <t>SLI-W101970</t>
  </si>
  <si>
    <t>SLI-136228</t>
  </si>
  <si>
    <t>SLI-W101971</t>
  </si>
  <si>
    <t>SLI-136229</t>
  </si>
  <si>
    <t>SLI-W101972</t>
  </si>
  <si>
    <t>SLI-136230</t>
  </si>
  <si>
    <t>SLI-W104141</t>
  </si>
  <si>
    <t>Gaison</t>
  </si>
  <si>
    <t>SLI-W104127</t>
  </si>
  <si>
    <t>SLI-W101974</t>
  </si>
  <si>
    <t>SLI-W101975</t>
  </si>
  <si>
    <t>SLI-W101973</t>
  </si>
  <si>
    <t>SLI-W101976</t>
  </si>
  <si>
    <t>Gallant</t>
  </si>
  <si>
    <t>SLI-135802</t>
  </si>
  <si>
    <t>SLI-135817</t>
  </si>
  <si>
    <t>SLI-W101977</t>
  </si>
  <si>
    <t>SLI-135818</t>
  </si>
  <si>
    <t>SLI-135819</t>
  </si>
  <si>
    <t>SLI-W101979</t>
  </si>
  <si>
    <t>SLI-135838</t>
  </si>
  <si>
    <t>SLI-135841</t>
  </si>
  <si>
    <t>SLI-W101981</t>
  </si>
  <si>
    <t>SLI-W101980</t>
  </si>
  <si>
    <t>SLI-135820</t>
  </si>
  <si>
    <t>SLI-135839</t>
  </si>
  <si>
    <t>SLI-W101978</t>
  </si>
  <si>
    <t>SLI-135821</t>
  </si>
  <si>
    <t>SLI-135840</t>
  </si>
  <si>
    <t>SLI-W101982</t>
  </si>
  <si>
    <t>SLI-135903</t>
  </si>
  <si>
    <t>SLI-135904</t>
  </si>
  <si>
    <t>SLI-W101983</t>
  </si>
  <si>
    <t>Gamache Vintners</t>
  </si>
  <si>
    <t>SLI-W101984</t>
  </si>
  <si>
    <t>SLI-W101985</t>
  </si>
  <si>
    <t>SLI-W101986</t>
  </si>
  <si>
    <t>SLI-W101987</t>
  </si>
  <si>
    <t>Gambino</t>
  </si>
  <si>
    <t>SLI-W101988</t>
  </si>
  <si>
    <t>SLI-W101989</t>
  </si>
  <si>
    <t>SLI-W101990</t>
  </si>
  <si>
    <t>SLI-W101991</t>
  </si>
  <si>
    <t>SLI-W101992</t>
  </si>
  <si>
    <t>SLI-W101993</t>
  </si>
  <si>
    <t>SLI-W101994</t>
  </si>
  <si>
    <t>SLI-W101995</t>
  </si>
  <si>
    <t>Gattavecchi</t>
  </si>
  <si>
    <t>SLI-W101996</t>
  </si>
  <si>
    <t>SLI-W101997</t>
  </si>
  <si>
    <t>SLI-W101998</t>
  </si>
  <si>
    <t>SLI-W101999</t>
  </si>
  <si>
    <t>SLI-135141</t>
  </si>
  <si>
    <t>Gazela</t>
  </si>
  <si>
    <t>SLI-135142</t>
  </si>
  <si>
    <t>SLI-W106262</t>
  </si>
  <si>
    <t>Gift Basket - Around the World</t>
  </si>
  <si>
    <t>SLI-W106263</t>
  </si>
  <si>
    <t>Gift Basket - Ed Edmundo</t>
  </si>
  <si>
    <t>SLI-W106366</t>
  </si>
  <si>
    <t>Gift Basket - Mascota</t>
  </si>
  <si>
    <t>SLI-136701</t>
  </si>
  <si>
    <t>Gift Basket - Rivata</t>
  </si>
  <si>
    <t>SLI-W106264</t>
  </si>
  <si>
    <t>Gift Basket - Italy</t>
  </si>
  <si>
    <t>SLI-W102000</t>
  </si>
  <si>
    <t>Geil</t>
  </si>
  <si>
    <t>SLI-W102001</t>
  </si>
  <si>
    <t>SLI-W102002</t>
  </si>
  <si>
    <t>SLI-W102003</t>
  </si>
  <si>
    <t>SLI-W103993</t>
  </si>
  <si>
    <t>SLI-W103991</t>
  </si>
  <si>
    <t>SLI-W102005</t>
  </si>
  <si>
    <t>Gemme</t>
  </si>
  <si>
    <t>SLI-W102006</t>
  </si>
  <si>
    <t>SLI-W102004</t>
  </si>
  <si>
    <t>SLI-W104615</t>
  </si>
  <si>
    <t>Genera</t>
  </si>
  <si>
    <t>SLI-W104614</t>
  </si>
  <si>
    <t>SLI-W102007</t>
  </si>
  <si>
    <t>Cave De Genouilly</t>
  </si>
  <si>
    <t>SLI-W102008</t>
  </si>
  <si>
    <t>George Ocean</t>
  </si>
  <si>
    <t>SLI-W102009</t>
  </si>
  <si>
    <t>SLI-W102010</t>
  </si>
  <si>
    <t>SLI-W102011</t>
  </si>
  <si>
    <t>SLI-W102013</t>
  </si>
  <si>
    <t>SLI-W102012</t>
  </si>
  <si>
    <t>SLI-W102015</t>
  </si>
  <si>
    <t>SLI-W102014</t>
  </si>
  <si>
    <t>SLI-W102016</t>
  </si>
  <si>
    <t>Gerd Anselmann</t>
  </si>
  <si>
    <t>SLI-W102017</t>
  </si>
  <si>
    <t>SLI-W102018</t>
  </si>
  <si>
    <t>SLI-W102019</t>
  </si>
  <si>
    <t>SLI-W102020</t>
  </si>
  <si>
    <t>SLI-W104296</t>
  </si>
  <si>
    <t>Gervais Gobillard</t>
  </si>
  <si>
    <t>SLI-W104144</t>
  </si>
  <si>
    <t>SLI-W102021</t>
  </si>
  <si>
    <t>SLI-W102022</t>
  </si>
  <si>
    <t>SLI-W102023</t>
  </si>
  <si>
    <t>SLI-W104145</t>
  </si>
  <si>
    <t>SLI-W102024</t>
  </si>
  <si>
    <t>SLI-W104074</t>
  </si>
  <si>
    <t>Gessinger</t>
  </si>
  <si>
    <t>SLI-W102025</t>
  </si>
  <si>
    <t>SLI-W104368</t>
  </si>
  <si>
    <t>Giant</t>
  </si>
  <si>
    <t>SLI-W102026</t>
  </si>
  <si>
    <t>Giant Sky</t>
  </si>
  <si>
    <t>SLI-W104364</t>
  </si>
  <si>
    <t>Giant TX</t>
  </si>
  <si>
    <t>SLI-W104387</t>
  </si>
  <si>
    <t>Gibbs Hill</t>
  </si>
  <si>
    <t>SLI-W104388</t>
  </si>
  <si>
    <t>SLI-W104389</t>
  </si>
  <si>
    <t>SLI-W104376</t>
  </si>
  <si>
    <t>Gin Bothy</t>
  </si>
  <si>
    <t>SLI-W104349</t>
  </si>
  <si>
    <t>SLI-W102027</t>
  </si>
  <si>
    <t>Ginarte</t>
  </si>
  <si>
    <t>SLI-135441</t>
  </si>
  <si>
    <t>Rossio</t>
  </si>
  <si>
    <t>SLI-W102028</t>
  </si>
  <si>
    <t>Giribaldi</t>
  </si>
  <si>
    <t>SLI-W102029</t>
  </si>
  <si>
    <t>SLI-W102030</t>
  </si>
  <si>
    <t>SLI-W102031</t>
  </si>
  <si>
    <t>SLI-W102032</t>
  </si>
  <si>
    <t>Glen Fohdry</t>
  </si>
  <si>
    <t>SLI-W104040</t>
  </si>
  <si>
    <t>SLI-W102033</t>
  </si>
  <si>
    <t>SLI-W104718</t>
  </si>
  <si>
    <t>SLI-W102034</t>
  </si>
  <si>
    <t>SLI-W106265</t>
  </si>
  <si>
    <t>SLI-W102035</t>
  </si>
  <si>
    <t>SLI-W102036</t>
  </si>
  <si>
    <t>SLI-W106266</t>
  </si>
  <si>
    <t>SLI-W104041</t>
  </si>
  <si>
    <t>SLI-W102037</t>
  </si>
  <si>
    <t>SLI-W104219</t>
  </si>
  <si>
    <t>SLI-W104039</t>
  </si>
  <si>
    <t>SLI-W102038</t>
  </si>
  <si>
    <t>SLI-W104043</t>
  </si>
  <si>
    <t>SLI-W102039</t>
  </si>
  <si>
    <t>Glen Kirk</t>
  </si>
  <si>
    <t>SLI-136231</t>
  </si>
  <si>
    <t>SLI-136232</t>
  </si>
  <si>
    <t>SLI-W102040</t>
  </si>
  <si>
    <t>Glen Logie</t>
  </si>
  <si>
    <t>SLI-W102041</t>
  </si>
  <si>
    <t>SLI-W102042</t>
  </si>
  <si>
    <t>Glen Ness</t>
  </si>
  <si>
    <t>SLI-136233</t>
  </si>
  <si>
    <t>SLI-136234</t>
  </si>
  <si>
    <t>SLI-136655</t>
  </si>
  <si>
    <t>SLI-W102043</t>
  </si>
  <si>
    <t>SLI-136235</t>
  </si>
  <si>
    <t>SLI-136236</t>
  </si>
  <si>
    <t>SLI-136656</t>
  </si>
  <si>
    <t>SLI-W102044</t>
  </si>
  <si>
    <t>SLI-136237</t>
  </si>
  <si>
    <t>SLI-136238</t>
  </si>
  <si>
    <t>SLI-136657</t>
  </si>
  <si>
    <t>SLI-W102045</t>
  </si>
  <si>
    <t>SLI-136239</t>
  </si>
  <si>
    <t>SLI-136240</t>
  </si>
  <si>
    <t>SLI-136658</t>
  </si>
  <si>
    <t>SLI-W102046</t>
  </si>
  <si>
    <t>SLI-136241</t>
  </si>
  <si>
    <t>SLI-136242</t>
  </si>
  <si>
    <t>SLI-136659</t>
  </si>
  <si>
    <t>SLI-W102047</t>
  </si>
  <si>
    <t>SLI-136243</t>
  </si>
  <si>
    <t>SLI-136244</t>
  </si>
  <si>
    <t>SLI-136660</t>
  </si>
  <si>
    <t>SLI-W103926</t>
  </si>
  <si>
    <t>Glencara Family Estate</t>
  </si>
  <si>
    <t>SLI-W104610</t>
  </si>
  <si>
    <t>SLI-135709</t>
  </si>
  <si>
    <t>SLI-135018</t>
  </si>
  <si>
    <t>Gnarled Vine</t>
  </si>
  <si>
    <t>SLI-135019</t>
  </si>
  <si>
    <t>SLI-135440</t>
  </si>
  <si>
    <t>Gold Grail</t>
  </si>
  <si>
    <t>SLI-W102048</t>
  </si>
  <si>
    <t>Golf 19</t>
  </si>
  <si>
    <t>SLI-134701</t>
  </si>
  <si>
    <t>Gonzalez 1939</t>
  </si>
  <si>
    <t>SLI-134699</t>
  </si>
  <si>
    <t>SLI-134702</t>
  </si>
  <si>
    <t>SLI-134703</t>
  </si>
  <si>
    <t>SLI-134700</t>
  </si>
  <si>
    <t>SLI-134792</t>
  </si>
  <si>
    <t>Gordon Estate</t>
  </si>
  <si>
    <t>SLI-134739</t>
  </si>
  <si>
    <t>SLI-134740</t>
  </si>
  <si>
    <t>SLI-134741</t>
  </si>
  <si>
    <t>SLI-134742</t>
  </si>
  <si>
    <t>SLI-134743</t>
  </si>
  <si>
    <t>SLI-134744</t>
  </si>
  <si>
    <t>SLI-W102049</t>
  </si>
  <si>
    <t>Gotin del Risc</t>
  </si>
  <si>
    <t>SLI-W102050</t>
  </si>
  <si>
    <t>Governors Bay</t>
  </si>
  <si>
    <t>SLI-W102051</t>
  </si>
  <si>
    <t>Gran Malo</t>
  </si>
  <si>
    <t>SLI-135517</t>
  </si>
  <si>
    <t>Gran Orendain</t>
  </si>
  <si>
    <t>SLI-135518</t>
  </si>
  <si>
    <t>SLI-135519</t>
  </si>
  <si>
    <t>SLI-135520</t>
  </si>
  <si>
    <t>SLI-135521</t>
  </si>
  <si>
    <t>SLI-135522</t>
  </si>
  <si>
    <t>SLI-W104678</t>
  </si>
  <si>
    <t>Grand Calcaire</t>
  </si>
  <si>
    <t>SLI-W104677</t>
  </si>
  <si>
    <t>SLI-W102052</t>
  </si>
  <si>
    <t>Grand Garonne</t>
  </si>
  <si>
    <t>SLI-W102053</t>
  </si>
  <si>
    <t>Grand Imperial</t>
  </si>
  <si>
    <t>SLI-W102054</t>
  </si>
  <si>
    <t>SLI-W102055</t>
  </si>
  <si>
    <t>Grand Pacific</t>
  </si>
  <si>
    <t>SLI-W106117</t>
  </si>
  <si>
    <t>Grand Sud</t>
  </si>
  <si>
    <t>SLI-W105061</t>
  </si>
  <si>
    <t>SLI-W106118</t>
  </si>
  <si>
    <t>SLI-W105458</t>
  </si>
  <si>
    <t>SLI-W106119</t>
  </si>
  <si>
    <t>SLI-W106120</t>
  </si>
  <si>
    <t>SLI-W106121</t>
  </si>
  <si>
    <t>SLI-W105062</t>
  </si>
  <si>
    <t>SLI-W106122</t>
  </si>
  <si>
    <t>SLI-W105388</t>
  </si>
  <si>
    <t>SLI-W106123</t>
  </si>
  <si>
    <t>SLI-W105459</t>
  </si>
  <si>
    <t>SLI-W102056</t>
  </si>
  <si>
    <t>Grands Domaines</t>
  </si>
  <si>
    <t>SLI-135595</t>
  </si>
  <si>
    <t>SLI-135596</t>
  </si>
  <si>
    <t>SLI-W102057</t>
  </si>
  <si>
    <t>SLI-135597</t>
  </si>
  <si>
    <t>SLI-135598</t>
  </si>
  <si>
    <t>SLI-W102058</t>
  </si>
  <si>
    <t>SLI-135599</t>
  </si>
  <si>
    <t>SLI-135600</t>
  </si>
  <si>
    <t>SLI-W102062</t>
  </si>
  <si>
    <t>Grangestone</t>
  </si>
  <si>
    <t>SLI-W102060</t>
  </si>
  <si>
    <t>SLI-W102059</t>
  </si>
  <si>
    <t>SLI-W102061</t>
  </si>
  <si>
    <t>SLI-W102063</t>
  </si>
  <si>
    <t>SLI-W102064</t>
  </si>
  <si>
    <t>SLI-W102065</t>
  </si>
  <si>
    <t>SLI-W102066</t>
  </si>
  <si>
    <t>SLI-W102067</t>
  </si>
  <si>
    <t>SLI-W106267</t>
  </si>
  <si>
    <t>SLI-W102071</t>
  </si>
  <si>
    <t>SLI-W102069</t>
  </si>
  <si>
    <t>SLI-W102068</t>
  </si>
  <si>
    <t>SLI-W102070</t>
  </si>
  <si>
    <t>SLI-W106367</t>
  </si>
  <si>
    <t>SLI-W102072</t>
  </si>
  <si>
    <t>SLI-W102073</t>
  </si>
  <si>
    <t>SLI-W102074</t>
  </si>
  <si>
    <t>SLI-W102075</t>
  </si>
  <si>
    <t>SLI-W102076</t>
  </si>
  <si>
    <t>SLI-W105464</t>
  </si>
  <si>
    <t>SLI-135143</t>
  </si>
  <si>
    <t>Grao Vasco</t>
  </si>
  <si>
    <t>SLI-135144</t>
  </si>
  <si>
    <t>SLI-W104799</t>
  </si>
  <si>
    <t>Grassotti</t>
  </si>
  <si>
    <t>SLI-W105599</t>
  </si>
  <si>
    <t>SLI-W103928</t>
  </si>
  <si>
    <t>SLI-W103927</t>
  </si>
  <si>
    <t>SLI-W102077</t>
  </si>
  <si>
    <t>SLI-W102078</t>
  </si>
  <si>
    <t>SLI-W104719</t>
  </si>
  <si>
    <t>SLI-W104383</t>
  </si>
  <si>
    <t>SLI-W102079</t>
  </si>
  <si>
    <t>Gravas</t>
  </si>
  <si>
    <t>SLI-W102080</t>
  </si>
  <si>
    <t>Graves De Goujon</t>
  </si>
  <si>
    <t>SLI-W102081</t>
  </si>
  <si>
    <t>Gray's Town</t>
  </si>
  <si>
    <t>SLI-135523</t>
  </si>
  <si>
    <t>SLI-W102082</t>
  </si>
  <si>
    <t>Greenhouse</t>
  </si>
  <si>
    <t>SLI-W102083</t>
  </si>
  <si>
    <t>SLI-W102084</t>
  </si>
  <si>
    <t>SLI-W102086</t>
  </si>
  <si>
    <t>SLI-W102085</t>
  </si>
  <si>
    <t>SLI-W102087</t>
  </si>
  <si>
    <t>SLI-W102088</t>
  </si>
  <si>
    <t>SLI-W102089</t>
  </si>
  <si>
    <t>SLI-W102091</t>
  </si>
  <si>
    <t>SLI-W102090</t>
  </si>
  <si>
    <t>SLI-W102092</t>
  </si>
  <si>
    <t>SLI-W102093</t>
  </si>
  <si>
    <t>SLI-W102094</t>
  </si>
  <si>
    <t>SLI-W104638</t>
  </si>
  <si>
    <t>SLI-W102095</t>
  </si>
  <si>
    <t>Greyrock</t>
  </si>
  <si>
    <t>SLI-W102096</t>
  </si>
  <si>
    <t>SLI-W102097</t>
  </si>
  <si>
    <t>SLI-W102098</t>
  </si>
  <si>
    <t>SLI-134773</t>
  </si>
  <si>
    <t>Grove (A to Z)</t>
  </si>
  <si>
    <t>SLI-W103990</t>
  </si>
  <si>
    <t>Gruber Roschitz</t>
  </si>
  <si>
    <t>SLI-W102099</t>
  </si>
  <si>
    <t>SLI-W102100</t>
  </si>
  <si>
    <t>SLI-W102101</t>
  </si>
  <si>
    <t>SLI-W102102</t>
  </si>
  <si>
    <t>SLI-W102104</t>
  </si>
  <si>
    <t>Gumdale</t>
  </si>
  <si>
    <t>SLI-W102103</t>
  </si>
  <si>
    <t>SLI-W102105</t>
  </si>
  <si>
    <t>SLI-W102107</t>
  </si>
  <si>
    <t>SLI-W102106</t>
  </si>
  <si>
    <t>SLI-W106194</t>
  </si>
  <si>
    <t>Guy Mousset</t>
  </si>
  <si>
    <t>SLI-W102108</t>
  </si>
  <si>
    <t>SLI-W102109</t>
  </si>
  <si>
    <t>SLI-W102110</t>
  </si>
  <si>
    <t>GWC</t>
  </si>
  <si>
    <t>SLI-W102111</t>
  </si>
  <si>
    <t>SLI-W102112</t>
  </si>
  <si>
    <t>SLI-W102113</t>
  </si>
  <si>
    <t>Homage to Heritage</t>
  </si>
  <si>
    <t>SLI-W102114</t>
  </si>
  <si>
    <t>SLI-W102115</t>
  </si>
  <si>
    <t>SLI-W102116</t>
  </si>
  <si>
    <t>SLI-W102117</t>
  </si>
  <si>
    <t>SLI-W102118</t>
  </si>
  <si>
    <t>SLI-W102119</t>
  </si>
  <si>
    <t>Hacienda La Arenita</t>
  </si>
  <si>
    <t>SLI-136248</t>
  </si>
  <si>
    <t>SLI-W102120</t>
  </si>
  <si>
    <t>SLI-136249</t>
  </si>
  <si>
    <t>SLI-W102122</t>
  </si>
  <si>
    <t>Hadley &amp; Sons</t>
  </si>
  <si>
    <t>SLI-W102123</t>
  </si>
  <si>
    <t>SLI-W102121</t>
  </si>
  <si>
    <t>SLI-W102124</t>
  </si>
  <si>
    <t>Hagen's Reserve</t>
  </si>
  <si>
    <t>SLI-W102125</t>
  </si>
  <si>
    <t>Hall Ranch</t>
  </si>
  <si>
    <t>SLI-W106268</t>
  </si>
  <si>
    <t>SLI-W102126</t>
  </si>
  <si>
    <t>SLI-W102127</t>
  </si>
  <si>
    <t>SLI-W102128</t>
  </si>
  <si>
    <t>Halos De Jupiter</t>
  </si>
  <si>
    <t>SLI-W102129</t>
  </si>
  <si>
    <t>SLI-W102130</t>
  </si>
  <si>
    <t>SLI-W102131</t>
  </si>
  <si>
    <t>SLI-W102132</t>
  </si>
  <si>
    <t>SLI-136251</t>
  </si>
  <si>
    <t>Hamiltons</t>
  </si>
  <si>
    <t>SLI-W105465</t>
  </si>
  <si>
    <t>SLI-136661</t>
  </si>
  <si>
    <t>SLI-W102133</t>
  </si>
  <si>
    <t>SLI-136252</t>
  </si>
  <si>
    <t>SLI-136253</t>
  </si>
  <si>
    <t>SLI-W102134</t>
  </si>
  <si>
    <t>SLI-136254</t>
  </si>
  <si>
    <t>SLI-136255</t>
  </si>
  <si>
    <t>SLI-136256</t>
  </si>
  <si>
    <t>SLI-136257</t>
  </si>
  <si>
    <t>SLI-W105466</t>
  </si>
  <si>
    <t>SLI-W102135</t>
  </si>
  <si>
    <t>SLI-136258</t>
  </si>
  <si>
    <t>SLI-136259</t>
  </si>
  <si>
    <t>SLI-135524</t>
  </si>
  <si>
    <t>Hammock Bay</t>
  </si>
  <si>
    <t>SLI-W102137</t>
  </si>
  <si>
    <t>SLI-135525</t>
  </si>
  <si>
    <t>SLI-W102138</t>
  </si>
  <si>
    <t>SLI-135526</t>
  </si>
  <si>
    <t>SLI-W102136</t>
  </si>
  <si>
    <t>SLI-135527</t>
  </si>
  <si>
    <t>SLI-W102139</t>
  </si>
  <si>
    <t>SLI-135528</t>
  </si>
  <si>
    <t>SLI-W102141</t>
  </si>
  <si>
    <t>SLI-135529</t>
  </si>
  <si>
    <t>SLI-W102140</t>
  </si>
  <si>
    <t>SLI-135530</t>
  </si>
  <si>
    <t>SLI-W102142</t>
  </si>
  <si>
    <t>Hanagoi</t>
  </si>
  <si>
    <t>SLI-W102143</t>
  </si>
  <si>
    <t>SLI-W102144</t>
  </si>
  <si>
    <t>SLI-W102145</t>
  </si>
  <si>
    <t>SLI-W102146</t>
  </si>
  <si>
    <t>Hanami</t>
  </si>
  <si>
    <t>SLI-W105735</t>
  </si>
  <si>
    <t>SLI-W104810</t>
  </si>
  <si>
    <t>Hancock's</t>
  </si>
  <si>
    <t>SLI-135145</t>
  </si>
  <si>
    <t>Hands</t>
  </si>
  <si>
    <t>SLI-135146</t>
  </si>
  <si>
    <t>SLI-W102148</t>
  </si>
  <si>
    <t>Hans Schiller</t>
  </si>
  <si>
    <t>SLI-W102147</t>
  </si>
  <si>
    <t>SLI-134642</t>
  </si>
  <si>
    <t>Happy Camper</t>
  </si>
  <si>
    <t>SLI-134643</t>
  </si>
  <si>
    <t>SLI-134644</t>
  </si>
  <si>
    <t>SLI-135378</t>
  </si>
  <si>
    <t>Harebrained</t>
  </si>
  <si>
    <t>SLI-W102149</t>
  </si>
  <si>
    <t>Harry Blu's</t>
  </si>
  <si>
    <t>SLI-135064</t>
  </si>
  <si>
    <t>Harvester (Wine)</t>
  </si>
  <si>
    <t>SLI-135065</t>
  </si>
  <si>
    <t>SLI-W102150</t>
  </si>
  <si>
    <t>Hattington's</t>
  </si>
  <si>
    <t>SLI-W102151</t>
  </si>
  <si>
    <t>SLI-W102152</t>
  </si>
  <si>
    <t>SLI-W102153</t>
  </si>
  <si>
    <t>SLI-W102154</t>
  </si>
  <si>
    <t>SLI-W104348</t>
  </si>
  <si>
    <t>Haut de Vigne</t>
  </si>
  <si>
    <t>SLI-136260</t>
  </si>
  <si>
    <t>SLI-W104347</t>
  </si>
  <si>
    <t>SLI-136261</t>
  </si>
  <si>
    <t>SLI-W102155</t>
  </si>
  <si>
    <t>SLI-W103977</t>
  </si>
  <si>
    <t>Les Hauts de Castellas</t>
  </si>
  <si>
    <t>SLI-W104104</t>
  </si>
  <si>
    <t>HAX</t>
  </si>
  <si>
    <t>SLI-W102156</t>
  </si>
  <si>
    <t>Hayama</t>
  </si>
  <si>
    <t>SLI-W102157</t>
  </si>
  <si>
    <t>Hayes Parker</t>
  </si>
  <si>
    <t>SLI-W102158</t>
  </si>
  <si>
    <t>SLI-W102159</t>
  </si>
  <si>
    <t>SLI-W102161</t>
  </si>
  <si>
    <t>SLI-W102162</t>
  </si>
  <si>
    <t>SLI-W102160</t>
  </si>
  <si>
    <t>SLI-W102163</t>
  </si>
  <si>
    <t>Heavenly Cream</t>
  </si>
  <si>
    <t>SLI-135001</t>
  </si>
  <si>
    <t>Hectare</t>
  </si>
  <si>
    <t>SLI-135000</t>
  </si>
  <si>
    <t>SLI-135002</t>
  </si>
  <si>
    <t>SLI-135004</t>
  </si>
  <si>
    <t>SLI-135003</t>
  </si>
  <si>
    <t>SLI-135005</t>
  </si>
  <si>
    <t>SLI-135007</t>
  </si>
  <si>
    <t>SLI-135006</t>
  </si>
  <si>
    <t>SLI-135008</t>
  </si>
  <si>
    <t>SLI-135009</t>
  </si>
  <si>
    <t>SLI-135929</t>
  </si>
  <si>
    <t>Hedges &amp; Butler</t>
  </si>
  <si>
    <t>SLI-135930</t>
  </si>
  <si>
    <t>SLI-135147</t>
  </si>
  <si>
    <t>Herdade do Peso</t>
  </si>
  <si>
    <t>SLI-W102164</t>
  </si>
  <si>
    <t>Heritage Distilling</t>
  </si>
  <si>
    <t>SLI-W102165</t>
  </si>
  <si>
    <t>SLI-W102166</t>
  </si>
  <si>
    <t>Hermes</t>
  </si>
  <si>
    <t>SLI-W102167</t>
  </si>
  <si>
    <t>SLI-W102168</t>
  </si>
  <si>
    <t>SLI-W102169</t>
  </si>
  <si>
    <t>SLI-W102170</t>
  </si>
  <si>
    <t>SLI-W102171</t>
  </si>
  <si>
    <t>SLI-W102172</t>
  </si>
  <si>
    <t>SLI-W102173</t>
  </si>
  <si>
    <t>SLI-W102174</t>
  </si>
  <si>
    <t>SLI-W102175</t>
  </si>
  <si>
    <t>SLI-W104227</t>
  </si>
  <si>
    <t>Hervas</t>
  </si>
  <si>
    <t>SLI-W104228</t>
  </si>
  <si>
    <t>SLI-W104229</t>
  </si>
  <si>
    <t>SLI-W102176</t>
  </si>
  <si>
    <t>Hickory Hill</t>
  </si>
  <si>
    <t>SLI-W102177</t>
  </si>
  <si>
    <t>SLI-W102178</t>
  </si>
  <si>
    <t>SLI-W102179</t>
  </si>
  <si>
    <t>SLI-W102180</t>
  </si>
  <si>
    <t>SLI-W102181</t>
  </si>
  <si>
    <t>SLI-W102182</t>
  </si>
  <si>
    <t>SLI-W102183</t>
  </si>
  <si>
    <t>Highland Bird</t>
  </si>
  <si>
    <t>SLI-W104202</t>
  </si>
  <si>
    <t>Hilde</t>
  </si>
  <si>
    <t>SLI-W102184</t>
  </si>
  <si>
    <t>Hoch 3</t>
  </si>
  <si>
    <t>SLI-136498</t>
  </si>
  <si>
    <t>Hofland</t>
  </si>
  <si>
    <t>SLI-136550</t>
  </si>
  <si>
    <t>SLI-W102185</t>
  </si>
  <si>
    <t>SLI-W102186</t>
  </si>
  <si>
    <t>SLI-136499</t>
  </si>
  <si>
    <t>SLI-136551</t>
  </si>
  <si>
    <t>SLI-W102187</t>
  </si>
  <si>
    <t>SLI-136500</t>
  </si>
  <si>
    <t>SLI-136552</t>
  </si>
  <si>
    <t>SLI-W105011</t>
  </si>
  <si>
    <t>SLI-136501</t>
  </si>
  <si>
    <t>SLI-136553</t>
  </si>
  <si>
    <t>SLI-W102188</t>
  </si>
  <si>
    <t>SLI-W102189</t>
  </si>
  <si>
    <t>SLI-W102190</t>
  </si>
  <si>
    <t>Hog Bay</t>
  </si>
  <si>
    <t>SLI-W102191</t>
  </si>
  <si>
    <t>HOM</t>
  </si>
  <si>
    <t>SLI-W102192</t>
  </si>
  <si>
    <t>SLI-W102193</t>
  </si>
  <si>
    <t>SLI-W102194</t>
  </si>
  <si>
    <t>SLI-W102195</t>
  </si>
  <si>
    <t>SLI-W102197</t>
  </si>
  <si>
    <t>Hope</t>
  </si>
  <si>
    <t>SLI-W104663</t>
  </si>
  <si>
    <t>SLI-W102196</t>
  </si>
  <si>
    <t>SLI-W104662</t>
  </si>
  <si>
    <t>SLI-W104837</t>
  </si>
  <si>
    <t>Horton</t>
  </si>
  <si>
    <t>SLI-W105063</t>
  </si>
  <si>
    <t>SLI-W105067</t>
  </si>
  <si>
    <t>SLI-W104838</t>
  </si>
  <si>
    <t>SLI-W104839</t>
  </si>
  <si>
    <t>SLI-W105460</t>
  </si>
  <si>
    <t>SLI-W102198</t>
  </si>
  <si>
    <t>Hoshi</t>
  </si>
  <si>
    <t>SLI-W105736</t>
  </si>
  <si>
    <t>SLI-W102199</t>
  </si>
  <si>
    <t>SLI-W105737</t>
  </si>
  <si>
    <t>SLI-W102200</t>
  </si>
  <si>
    <t>SLI-W102201</t>
  </si>
  <si>
    <t>SLI-W102202</t>
  </si>
  <si>
    <t>SLI-W104095</t>
  </si>
  <si>
    <t>SLI-W102203</t>
  </si>
  <si>
    <t>SLI-W102204</t>
  </si>
  <si>
    <t>SLI-W104097</t>
  </si>
  <si>
    <t>Hospices De Beaune</t>
  </si>
  <si>
    <t>SLI-W104096</t>
  </si>
  <si>
    <t>SLI-W102205</t>
  </si>
  <si>
    <t>SLI-W104098</t>
  </si>
  <si>
    <t>SLI-W102206</t>
  </si>
  <si>
    <t>SLI-W102207</t>
  </si>
  <si>
    <t>SLI-W105461</t>
  </si>
  <si>
    <t>Hugl Weine</t>
  </si>
  <si>
    <t>SLI-W105068</t>
  </si>
  <si>
    <t>SLI-W102208</t>
  </si>
  <si>
    <t>Hugues de Beauvignac</t>
  </si>
  <si>
    <t>SLI-W103996</t>
  </si>
  <si>
    <t>SLI-W105069</t>
  </si>
  <si>
    <t>Hunnicutt</t>
  </si>
  <si>
    <t>SLI-W105071</t>
  </si>
  <si>
    <t>SLI-W105462</t>
  </si>
  <si>
    <t>SLI-134817</t>
  </si>
  <si>
    <t>Hunted</t>
  </si>
  <si>
    <t>SLI-W102209</t>
  </si>
  <si>
    <t>HXM</t>
  </si>
  <si>
    <t>SLI-W102210</t>
  </si>
  <si>
    <t>SLI-135425</t>
  </si>
  <si>
    <t>IC ICED</t>
  </si>
  <si>
    <t>SLI-135439</t>
  </si>
  <si>
    <t>SLI-135426</t>
  </si>
  <si>
    <t>SLI-135427</t>
  </si>
  <si>
    <t>SLI-135428</t>
  </si>
  <si>
    <t>SLI-135429</t>
  </si>
  <si>
    <t>SLI-W102211</t>
  </si>
  <si>
    <t>Ica-Onna</t>
  </si>
  <si>
    <t>SLI-136662</t>
  </si>
  <si>
    <t>Ida Graves</t>
  </si>
  <si>
    <t>SLI-136663</t>
  </si>
  <si>
    <t>SLI-136624</t>
  </si>
  <si>
    <t>SLI-136625</t>
  </si>
  <si>
    <t>SLI-W103929</t>
  </si>
  <si>
    <t>Ide &amp; Stills</t>
  </si>
  <si>
    <t>SLI-W104226</t>
  </si>
  <si>
    <t>SLI-W102212</t>
  </si>
  <si>
    <t>Identity</t>
  </si>
  <si>
    <t>SLI-W104223</t>
  </si>
  <si>
    <t>SLI-W104225</t>
  </si>
  <si>
    <t>SLI-W104222</t>
  </si>
  <si>
    <t>SLI-W104410</t>
  </si>
  <si>
    <t>SLI-W104651</t>
  </si>
  <si>
    <t>SLI-W104652</t>
  </si>
  <si>
    <t>SLI-W104224</t>
  </si>
  <si>
    <t>SLI-W104581</t>
  </si>
  <si>
    <t>SLI-W102213</t>
  </si>
  <si>
    <t>Idol</t>
  </si>
  <si>
    <t>SLI-136262</t>
  </si>
  <si>
    <t>SLI-136263</t>
  </si>
  <si>
    <t>SLI-W102214</t>
  </si>
  <si>
    <t>SLI-136264</t>
  </si>
  <si>
    <t>SLI-136265</t>
  </si>
  <si>
    <t>SLI-W104281</t>
  </si>
  <si>
    <t>Il Duca</t>
  </si>
  <si>
    <t>SLI-135531</t>
  </si>
  <si>
    <t>SLI-135532</t>
  </si>
  <si>
    <t>SLI-W104280</t>
  </si>
  <si>
    <t>SLI-W102215</t>
  </si>
  <si>
    <t>SLI-135533</t>
  </si>
  <si>
    <t>SLI-W102216</t>
  </si>
  <si>
    <t>SLI-135534</t>
  </si>
  <si>
    <t>SLI-135535</t>
  </si>
  <si>
    <t>SLI-136702</t>
  </si>
  <si>
    <t>SLI-W102217</t>
  </si>
  <si>
    <t>SLI-W102218</t>
  </si>
  <si>
    <t>SLI-135536</t>
  </si>
  <si>
    <t>SLI-W102219</t>
  </si>
  <si>
    <t>SLI-135537</t>
  </si>
  <si>
    <t>SLI-136703</t>
  </si>
  <si>
    <t>SLI-W104278</t>
  </si>
  <si>
    <t>SLI-135538</t>
  </si>
  <si>
    <t>SLI-135539</t>
  </si>
  <si>
    <t>SLI-W104279</t>
  </si>
  <si>
    <t>SLI-W102220</t>
  </si>
  <si>
    <t>SLI-135540</t>
  </si>
  <si>
    <t>SLI-W102221</t>
  </si>
  <si>
    <t>Podere Il Pozzo</t>
  </si>
  <si>
    <t>SLI-135776</t>
  </si>
  <si>
    <t>SLI-135795</t>
  </si>
  <si>
    <t>SLI-W102222</t>
  </si>
  <si>
    <t>SLI-135796</t>
  </si>
  <si>
    <t>SLI-135797</t>
  </si>
  <si>
    <t>SLI-W102223</t>
  </si>
  <si>
    <t>Ilaria Accordini</t>
  </si>
  <si>
    <t>SLI-W102224</t>
  </si>
  <si>
    <t>SLI-W102225</t>
  </si>
  <si>
    <t>Ilaria</t>
  </si>
  <si>
    <t>SLI-W102226</t>
  </si>
  <si>
    <t>SLI-W102227</t>
  </si>
  <si>
    <t>SLI-W102228</t>
  </si>
  <si>
    <t>Inconspicuous</t>
  </si>
  <si>
    <t>SLI-W102229</t>
  </si>
  <si>
    <t>Insito</t>
  </si>
  <si>
    <t>SLI-W102230</t>
  </si>
  <si>
    <t>Intruso</t>
  </si>
  <si>
    <t>SLI-W102231</t>
  </si>
  <si>
    <t>SLI-W102232</t>
  </si>
  <si>
    <t>SLI-W102233</t>
  </si>
  <si>
    <t>SLI-W102234</t>
  </si>
  <si>
    <t>Invicta by Merus</t>
  </si>
  <si>
    <t>SLI-W102235</t>
  </si>
  <si>
    <t>SLI-W104635</t>
  </si>
  <si>
    <t>SLI-W102236</t>
  </si>
  <si>
    <t>InVino</t>
  </si>
  <si>
    <t>SLI-W102237</t>
  </si>
  <si>
    <t>SLI-W102238</t>
  </si>
  <si>
    <t>SLI-W102239</t>
  </si>
  <si>
    <t>SLI-W102240</t>
  </si>
  <si>
    <t>SLI-134788</t>
  </si>
  <si>
    <t>Iris</t>
  </si>
  <si>
    <t>SLI-W102241</t>
  </si>
  <si>
    <t>Ironroot Harbinger</t>
  </si>
  <si>
    <t>SLI-W102242</t>
  </si>
  <si>
    <t>Ironroot Harbinger XC</t>
  </si>
  <si>
    <t>SLI-W104612</t>
  </si>
  <si>
    <t>SLI-136502</t>
  </si>
  <si>
    <t>Islay Gold</t>
  </si>
  <si>
    <t>SLI-136554</t>
  </si>
  <si>
    <t>SLI-W102243</t>
  </si>
  <si>
    <t>SLI-136503</t>
  </si>
  <si>
    <t>SLI-136555</t>
  </si>
  <si>
    <t>SLI-W102244</t>
  </si>
  <si>
    <t>SLI-136504</t>
  </si>
  <si>
    <t>SLI-136556</t>
  </si>
  <si>
    <t>SLI-W102245</t>
  </si>
  <si>
    <t>SLI-136505</t>
  </si>
  <si>
    <t>SLI-136557</t>
  </si>
  <si>
    <t>SLI-W102246</t>
  </si>
  <si>
    <t>SLI-136506</t>
  </si>
  <si>
    <t>SLI-136558</t>
  </si>
  <si>
    <t>SLI-W102247</t>
  </si>
  <si>
    <t>SLI-136485</t>
  </si>
  <si>
    <t>Isle of Skye</t>
  </si>
  <si>
    <t>SLI-136727</t>
  </si>
  <si>
    <t>SLI-136609</t>
  </si>
  <si>
    <t>SLI-136486</t>
  </si>
  <si>
    <t>SLI-136487</t>
  </si>
  <si>
    <t>SLI-136488</t>
  </si>
  <si>
    <t>SLI-136489</t>
  </si>
  <si>
    <t>SLI-136728</t>
  </si>
  <si>
    <t>SLI-135010</t>
  </si>
  <si>
    <t>Iter</t>
  </si>
  <si>
    <t>SLI-135011</t>
  </si>
  <si>
    <t>SLI-135013</t>
  </si>
  <si>
    <t>SLI-135012</t>
  </si>
  <si>
    <t>SLI-135066</t>
  </si>
  <si>
    <t>SLI-135014</t>
  </si>
  <si>
    <t>SLI-135068</t>
  </si>
  <si>
    <t>SLI-135067</t>
  </si>
  <si>
    <t>SLI-135069</t>
  </si>
  <si>
    <t>SLI-135070</t>
  </si>
  <si>
    <t>SLI-W102248</t>
  </si>
  <si>
    <t>Iugiter</t>
  </si>
  <si>
    <t>SLI-W102249</t>
  </si>
  <si>
    <t>SLI-W102250</t>
  </si>
  <si>
    <t>Cutio</t>
  </si>
  <si>
    <t>SLI-W102251</t>
  </si>
  <si>
    <t>La Pinada</t>
  </si>
  <si>
    <t>SLI-W102252</t>
  </si>
  <si>
    <t>Jacqueline Leonne</t>
  </si>
  <si>
    <t>SLI-W102253</t>
  </si>
  <si>
    <t>SLI-W102254</t>
  </si>
  <si>
    <t>SLI-W102256</t>
  </si>
  <si>
    <t>Jamie Stewart</t>
  </si>
  <si>
    <t>SLI-W102255</t>
  </si>
  <si>
    <t>SLI-134911</t>
  </si>
  <si>
    <t>Jasper James</t>
  </si>
  <si>
    <t>SLI-134912</t>
  </si>
  <si>
    <t>SLI-134913</t>
  </si>
  <si>
    <t>SLI-136280</t>
  </si>
  <si>
    <t>Patrick Javillier</t>
  </si>
  <si>
    <t>SLI-136281</t>
  </si>
  <si>
    <t>SLI-W105072</t>
  </si>
  <si>
    <t>SLI-136378</t>
  </si>
  <si>
    <t>SLI-136397</t>
  </si>
  <si>
    <t>SLI-W105463</t>
  </si>
  <si>
    <t>SLI-136626</t>
  </si>
  <si>
    <t>SLI-W105467</t>
  </si>
  <si>
    <t>SLI-136406</t>
  </si>
  <si>
    <t>SLI-136407</t>
  </si>
  <si>
    <t>SLI-136408</t>
  </si>
  <si>
    <t>SLI-136409</t>
  </si>
  <si>
    <t>SLI-W105468</t>
  </si>
  <si>
    <t>SLI-136627</t>
  </si>
  <si>
    <t>SLI-136410</t>
  </si>
  <si>
    <t>SLI-136411</t>
  </si>
  <si>
    <t>SLI-136628</t>
  </si>
  <si>
    <t>SLI-W105472</t>
  </si>
  <si>
    <t>SLI-136412</t>
  </si>
  <si>
    <t>SLI-136413</t>
  </si>
  <si>
    <t>SLI-W105473</t>
  </si>
  <si>
    <t>SLI-136629</t>
  </si>
  <si>
    <t>SLI-136414</t>
  </si>
  <si>
    <t>SLI-136415</t>
  </si>
  <si>
    <t>SLI-W105474</t>
  </si>
  <si>
    <t>SLI-136630</t>
  </si>
  <si>
    <t>SLI-136282</t>
  </si>
  <si>
    <t>SLI-136283</t>
  </si>
  <si>
    <t>SLI-W105073</t>
  </si>
  <si>
    <t>SLI-136416</t>
  </si>
  <si>
    <t>SLI-136417</t>
  </si>
  <si>
    <t>SLI-W105475</t>
  </si>
  <si>
    <t>SLI-136631</t>
  </si>
  <si>
    <t>SLI-136284</t>
  </si>
  <si>
    <t>SLI-136285</t>
  </si>
  <si>
    <t>SLI-W105074</t>
  </si>
  <si>
    <t>SLI-136632</t>
  </si>
  <si>
    <t>SLI-136418</t>
  </si>
  <si>
    <t>SLI-136419</t>
  </si>
  <si>
    <t>SLI-W105476</t>
  </si>
  <si>
    <t>SLI-136633</t>
  </si>
  <si>
    <t>SLI-136286</t>
  </si>
  <si>
    <t>SLI-136287</t>
  </si>
  <si>
    <t>SLI-W105075</t>
  </si>
  <si>
    <t>SLI-136634</t>
  </si>
  <si>
    <t>SLI-135928</t>
  </si>
  <si>
    <t>Jawbox</t>
  </si>
  <si>
    <t>SLI-135949</t>
  </si>
  <si>
    <t>SLI-W104523</t>
  </si>
  <si>
    <t>Jean Monnier</t>
  </si>
  <si>
    <t>SLI-W104647</t>
  </si>
  <si>
    <t>SLI-W104646</t>
  </si>
  <si>
    <t>SLI-W104645</t>
  </si>
  <si>
    <t>SLI-W102257</t>
  </si>
  <si>
    <t>Jess and Jules</t>
  </si>
  <si>
    <t>SLI-W102258</t>
  </si>
  <si>
    <t>SLI-W102259</t>
  </si>
  <si>
    <t>SLI-W102260</t>
  </si>
  <si>
    <t>SLI-W104064</t>
  </si>
  <si>
    <t>SLI-W104063</t>
  </si>
  <si>
    <t>SLI-W103987</t>
  </si>
  <si>
    <t>Jip Jip Rocks</t>
  </si>
  <si>
    <t>SLI-W105076</t>
  </si>
  <si>
    <t>SLI-W102261</t>
  </si>
  <si>
    <t>JOHN LEGEND SIGNATURE SERIES</t>
  </si>
  <si>
    <t>SLI-W102262</t>
  </si>
  <si>
    <t>SLI-W102263</t>
  </si>
  <si>
    <t>Jollite</t>
  </si>
  <si>
    <t>SLI-W102264</t>
  </si>
  <si>
    <t>SLI-W102265</t>
  </si>
  <si>
    <t>SLI-W102267</t>
  </si>
  <si>
    <t>SLI-W102266</t>
  </si>
  <si>
    <t>SLI-W104370</t>
  </si>
  <si>
    <t>Jonah's Curse</t>
  </si>
  <si>
    <t>SLI-W102269</t>
  </si>
  <si>
    <t>SLI-W102270</t>
  </si>
  <si>
    <t>SLI-W102268</t>
  </si>
  <si>
    <t>SLI-W102272</t>
  </si>
  <si>
    <t>Jonathan Drake</t>
  </si>
  <si>
    <t>SLI-W105738</t>
  </si>
  <si>
    <t>SLI-W102273</t>
  </si>
  <si>
    <t>SLI-W105740</t>
  </si>
  <si>
    <t>SLI-W102271</t>
  </si>
  <si>
    <t>SLI-W105739</t>
  </si>
  <si>
    <t>SLI-W102274</t>
  </si>
  <si>
    <t>JV Fleury</t>
  </si>
  <si>
    <t>SLI-W102275</t>
  </si>
  <si>
    <t>SLI-W102277</t>
  </si>
  <si>
    <t>SLI-W102276</t>
  </si>
  <si>
    <t>SLI-W102278</t>
  </si>
  <si>
    <t>SLI-W102279</t>
  </si>
  <si>
    <t>SLI-136290</t>
  </si>
  <si>
    <t>Kahana Royale</t>
  </si>
  <si>
    <t>SLI-W102280</t>
  </si>
  <si>
    <t>Kaigan</t>
  </si>
  <si>
    <t>SLI-W105477</t>
  </si>
  <si>
    <t>Kalaris</t>
  </si>
  <si>
    <t>SLI-W105077</t>
  </si>
  <si>
    <t>SLI-W102281</t>
  </si>
  <si>
    <t>Kaleidoscope</t>
  </si>
  <si>
    <t>SLI-W102282</t>
  </si>
  <si>
    <t>SLI-136559</t>
  </si>
  <si>
    <t>Kanekou</t>
  </si>
  <si>
    <t>SLI-W104196</t>
  </si>
  <si>
    <t>SLI-136291</t>
  </si>
  <si>
    <t>SLI-W102283</t>
  </si>
  <si>
    <t>Kaniche</t>
  </si>
  <si>
    <t>SLI-W102284</t>
  </si>
  <si>
    <t>SLI-W102285</t>
  </si>
  <si>
    <t>SLI-W105078</t>
  </si>
  <si>
    <t>Kapcsandy</t>
  </si>
  <si>
    <t>SLI-W105079</t>
  </si>
  <si>
    <t>SLI-W105080</t>
  </si>
  <si>
    <t>SLI-W104959</t>
  </si>
  <si>
    <t>Karkov</t>
  </si>
  <si>
    <t>SLI-W105741</t>
  </si>
  <si>
    <t>SLI-W104958</t>
  </si>
  <si>
    <t>SLI-W105742</t>
  </si>
  <si>
    <t>SLI-W105493</t>
  </si>
  <si>
    <t>SLI-W105743</t>
  </si>
  <si>
    <t>SLI-W105494</t>
  </si>
  <si>
    <t>SLI-W105519</t>
  </si>
  <si>
    <t>SLI-W105744</t>
  </si>
  <si>
    <t>SLI-W105496</t>
  </si>
  <si>
    <t>SLI-W105745</t>
  </si>
  <si>
    <t>SLI-W105495</t>
  </si>
  <si>
    <t>SLI-W105746</t>
  </si>
  <si>
    <t>SLI-W105520</t>
  </si>
  <si>
    <t>SLI-W105747</t>
  </si>
  <si>
    <t>SLI-W102286</t>
  </si>
  <si>
    <t>Kavanagh</t>
  </si>
  <si>
    <t>SLI-W102288</t>
  </si>
  <si>
    <t>SLI-136292</t>
  </si>
  <si>
    <t>SLI-136293</t>
  </si>
  <si>
    <t>SLI-W102287</t>
  </si>
  <si>
    <t>SLI-136294</t>
  </si>
  <si>
    <t>SLI-136295</t>
  </si>
  <si>
    <t>SLI-W102289</t>
  </si>
  <si>
    <t>SLI-136296</t>
  </si>
  <si>
    <t>SLI-136297</t>
  </si>
  <si>
    <t>SLI-W102291</t>
  </si>
  <si>
    <t>SLI-136298</t>
  </si>
  <si>
    <t>SLI-136299</t>
  </si>
  <si>
    <t>SLI-W102290</t>
  </si>
  <si>
    <t>SLI-136300</t>
  </si>
  <si>
    <t>SLI-136301</t>
  </si>
  <si>
    <t>SLI-W102292</t>
  </si>
  <si>
    <t>SLI-136302</t>
  </si>
  <si>
    <t>SLI-136303</t>
  </si>
  <si>
    <t>SLI-W102293</t>
  </si>
  <si>
    <t>SLI-136304</t>
  </si>
  <si>
    <t>SLI-136305</t>
  </si>
  <si>
    <t>SLI-W102294</t>
  </si>
  <si>
    <t>SLI-136306</t>
  </si>
  <si>
    <t>SLI-136307</t>
  </si>
  <si>
    <t>SLI-W102295</t>
  </si>
  <si>
    <t>SLI-134855</t>
  </si>
  <si>
    <t>Kemblefield</t>
  </si>
  <si>
    <t>SLI-W102296</t>
  </si>
  <si>
    <t>KG3</t>
  </si>
  <si>
    <t>SLI-W102297</t>
  </si>
  <si>
    <t>Kia Ora</t>
  </si>
  <si>
    <t>SLI-W102298</t>
  </si>
  <si>
    <t>SLI-134789</t>
  </si>
  <si>
    <t>Kicker Cane</t>
  </si>
  <si>
    <t>SLI-134790</t>
  </si>
  <si>
    <t>SLI-W104720</t>
  </si>
  <si>
    <t>Kikisi</t>
  </si>
  <si>
    <t>SLI-W104721</t>
  </si>
  <si>
    <t>SLI-W104352</t>
  </si>
  <si>
    <t>Kilbrin</t>
  </si>
  <si>
    <t>SLI-W102299</t>
  </si>
  <si>
    <t>SLI-W102300</t>
  </si>
  <si>
    <t>SLI-W102301</t>
  </si>
  <si>
    <t>SLI-W102302</t>
  </si>
  <si>
    <t>SLI-W102303</t>
  </si>
  <si>
    <t>SLI-W106195</t>
  </si>
  <si>
    <t>Kindred Whiskey</t>
  </si>
  <si>
    <t>SLI-W102304</t>
  </si>
  <si>
    <t>Kinetic</t>
  </si>
  <si>
    <t>SLI-W102305</t>
  </si>
  <si>
    <t>King Maui</t>
  </si>
  <si>
    <t>SLI-W102306</t>
  </si>
  <si>
    <t>SLI-136664</t>
  </si>
  <si>
    <t>King Robert</t>
  </si>
  <si>
    <t>SLI-136665</t>
  </si>
  <si>
    <t>SLI-136666</t>
  </si>
  <si>
    <t>SLI-136667</t>
  </si>
  <si>
    <t>SLI-136694</t>
  </si>
  <si>
    <t>SLI-136693</t>
  </si>
  <si>
    <t>SLI-W102307</t>
  </si>
  <si>
    <t>King's Creek</t>
  </si>
  <si>
    <t>SLI-W105748</t>
  </si>
  <si>
    <t>SLI-W103930</t>
  </si>
  <si>
    <t>SLI-W105750</t>
  </si>
  <si>
    <t>SLI-W102308</t>
  </si>
  <si>
    <t>SLI-W105749</t>
  </si>
  <si>
    <t>SLI-W103931</t>
  </si>
  <si>
    <t>SLI-W105751</t>
  </si>
  <si>
    <t>SLI-W102309</t>
  </si>
  <si>
    <t>SLI-W105752</t>
  </si>
  <si>
    <t>SLI-W102310</t>
  </si>
  <si>
    <t>SLI-W105753</t>
  </si>
  <si>
    <t>SLI-W104366</t>
  </si>
  <si>
    <t>SLI-W105754</t>
  </si>
  <si>
    <t>SLI-W102311</t>
  </si>
  <si>
    <t>SLI-W105755</t>
  </si>
  <si>
    <t>SLI-W104042</t>
  </si>
  <si>
    <t>SLI-136465</t>
  </si>
  <si>
    <t>King's Hill</t>
  </si>
  <si>
    <t>SLI-W105245</t>
  </si>
  <si>
    <t>Kingston</t>
  </si>
  <si>
    <t>SLI-W105757</t>
  </si>
  <si>
    <t>SLI-W105246</t>
  </si>
  <si>
    <t>SLI-W105756</t>
  </si>
  <si>
    <t>SLI-W102312</t>
  </si>
  <si>
    <t>Kinsale</t>
  </si>
  <si>
    <t>SLI-136308</t>
  </si>
  <si>
    <t>SLI-136309</t>
  </si>
  <si>
    <t>SLI-136560</t>
  </si>
  <si>
    <t>SLI-W102313</t>
  </si>
  <si>
    <t>SLI-136310</t>
  </si>
  <si>
    <t>SLI-136561</t>
  </si>
  <si>
    <t>SLI-W102314</t>
  </si>
  <si>
    <t>SLI-136311</t>
  </si>
  <si>
    <t>SLI-136466</t>
  </si>
  <si>
    <t>SLI-W102315</t>
  </si>
  <si>
    <t>Kitchen Sink</t>
  </si>
  <si>
    <t>SLI-W102317</t>
  </si>
  <si>
    <t>SLI-W102316</t>
  </si>
  <si>
    <t>SLI-W102318</t>
  </si>
  <si>
    <t>SLI-W102319</t>
  </si>
  <si>
    <t>SLI-W102320</t>
  </si>
  <si>
    <t>SLI-W102321</t>
  </si>
  <si>
    <t>SLI-W106124</t>
  </si>
  <si>
    <t>Kiwi Cuvee</t>
  </si>
  <si>
    <t>SLI-W105478</t>
  </si>
  <si>
    <t>SLI-W106125</t>
  </si>
  <si>
    <t>SLI-W105081</t>
  </si>
  <si>
    <t>SLI-W106126</t>
  </si>
  <si>
    <t>SLI-W105479</t>
  </si>
  <si>
    <t>SLI-W106127</t>
  </si>
  <si>
    <t>SLI-W105082</t>
  </si>
  <si>
    <t>SLI-W106128</t>
  </si>
  <si>
    <t>SLI-W105480</t>
  </si>
  <si>
    <t>SLI-W102322</t>
  </si>
  <si>
    <t>Klean</t>
  </si>
  <si>
    <t>SLI-W102323</t>
  </si>
  <si>
    <t>SLI-W102324</t>
  </si>
  <si>
    <t>SLI-W102325</t>
  </si>
  <si>
    <t>SLI-W104642</t>
  </si>
  <si>
    <t>SLI-W102327</t>
  </si>
  <si>
    <t>Knight Gabriello</t>
  </si>
  <si>
    <t>SLI-W102328</t>
  </si>
  <si>
    <t>SLI-W102326</t>
  </si>
  <si>
    <t>SLI-W102329</t>
  </si>
  <si>
    <t>SLI-W102330</t>
  </si>
  <si>
    <t>SLI-W102331</t>
  </si>
  <si>
    <t>SLI-W102332</t>
  </si>
  <si>
    <t>SLI-W102333</t>
  </si>
  <si>
    <t>SLI-W102334</t>
  </si>
  <si>
    <t>SLI-W102335</t>
  </si>
  <si>
    <t>SLI-W102336</t>
  </si>
  <si>
    <t>SLI-W102337</t>
  </si>
  <si>
    <t>SLI-W102339</t>
  </si>
  <si>
    <t>SLI-W102338</t>
  </si>
  <si>
    <t>SLI-W102340</t>
  </si>
  <si>
    <t>SLI-W102341</t>
  </si>
  <si>
    <t>SLI-W102343</t>
  </si>
  <si>
    <t>SLI-W102342</t>
  </si>
  <si>
    <t>SLI-W102344</t>
  </si>
  <si>
    <t>SLI-W102345</t>
  </si>
  <si>
    <t>SLI-W102346</t>
  </si>
  <si>
    <t>SLI-W106196</t>
  </si>
  <si>
    <t>Kolor</t>
  </si>
  <si>
    <t>SLI-W106269</t>
  </si>
  <si>
    <t>SLI-W104722</t>
  </si>
  <si>
    <t>Koskil</t>
  </si>
  <si>
    <t>SLI-W102347</t>
  </si>
  <si>
    <t>Kotrotsos</t>
  </si>
  <si>
    <t>SLI-W102348</t>
  </si>
  <si>
    <t>SLI-W102349</t>
  </si>
  <si>
    <t>Kova</t>
  </si>
  <si>
    <t>SLI-W105758</t>
  </si>
  <si>
    <t>SLI-W102351</t>
  </si>
  <si>
    <t>Krova</t>
  </si>
  <si>
    <t>SLI-W102350</t>
  </si>
  <si>
    <t>SLI-134894</t>
  </si>
  <si>
    <t>Kudos</t>
  </si>
  <si>
    <t>SLI-W105759</t>
  </si>
  <si>
    <t>SLI-134895</t>
  </si>
  <si>
    <t>SLI-W105760</t>
  </si>
  <si>
    <t>SLI-134896</t>
  </si>
  <si>
    <t>SLI-W105761</t>
  </si>
  <si>
    <t>SLI-134897</t>
  </si>
  <si>
    <t>SLI-W105762</t>
  </si>
  <si>
    <t>SLI-134898</t>
  </si>
  <si>
    <t>SLI-W105763</t>
  </si>
  <si>
    <t>SLI-134899</t>
  </si>
  <si>
    <t>SLI-W105764</t>
  </si>
  <si>
    <t>SLI-W102352</t>
  </si>
  <si>
    <t>Kupelwieser</t>
  </si>
  <si>
    <t>SLI-W102353</t>
  </si>
  <si>
    <t>SLI-W102354</t>
  </si>
  <si>
    <t>SLI-W102355</t>
  </si>
  <si>
    <t>SLI-135430</t>
  </si>
  <si>
    <t>Kyodai</t>
  </si>
  <si>
    <t>SLI-135431</t>
  </si>
  <si>
    <t>SLI-W102499</t>
  </si>
  <si>
    <t>L'Auratae</t>
  </si>
  <si>
    <t>SLI-W102500</t>
  </si>
  <si>
    <t>SLI-W102501</t>
  </si>
  <si>
    <t>SLI-136612</t>
  </si>
  <si>
    <t>L'Harmonie de Fonbadet</t>
  </si>
  <si>
    <t>SLI-W105090</t>
  </si>
  <si>
    <t>L'Oca Ciuca</t>
  </si>
  <si>
    <t>SLI-W105091</t>
  </si>
  <si>
    <t>SLI-W105092</t>
  </si>
  <si>
    <t>SLI-W105093</t>
  </si>
  <si>
    <t>SLI-W106131</t>
  </si>
  <si>
    <t>L'un des Sens</t>
  </si>
  <si>
    <t>SLI-W106132</t>
  </si>
  <si>
    <t>SLI-W106133</t>
  </si>
  <si>
    <t>SLI-134904</t>
  </si>
  <si>
    <t>L. Prima</t>
  </si>
  <si>
    <t>SLI-W102356</t>
  </si>
  <si>
    <t>La Belle Angele</t>
  </si>
  <si>
    <t>SLI-W102357</t>
  </si>
  <si>
    <t>SLI-W102358</t>
  </si>
  <si>
    <t>SLI-W102359</t>
  </si>
  <si>
    <t>SLI-W102360</t>
  </si>
  <si>
    <t>SLI-W102361</t>
  </si>
  <si>
    <t>SLI-W104411</t>
  </si>
  <si>
    <t>La Braccesca</t>
  </si>
  <si>
    <t>SLI-W104412</t>
  </si>
  <si>
    <t>SLI-W104413</t>
  </si>
  <si>
    <t>SLI-W104414</t>
  </si>
  <si>
    <t>SLI-W104415</t>
  </si>
  <si>
    <t>SLI-W102363</t>
  </si>
  <si>
    <t>La Cana Grande</t>
  </si>
  <si>
    <t>SLI-W105765</t>
  </si>
  <si>
    <t>SLI-W102364</t>
  </si>
  <si>
    <t>SLI-W105767</t>
  </si>
  <si>
    <t>SLI-W102362</t>
  </si>
  <si>
    <t>SLI-W105766</t>
  </si>
  <si>
    <t>SLI-W102366</t>
  </si>
  <si>
    <t>SLI-W105768</t>
  </si>
  <si>
    <t>SLI-W102367</t>
  </si>
  <si>
    <t>SLI-W105770</t>
  </si>
  <si>
    <t>SLI-W102365</t>
  </si>
  <si>
    <t>SLI-W105769</t>
  </si>
  <si>
    <t>SLI-W102368</t>
  </si>
  <si>
    <t>La Castellina</t>
  </si>
  <si>
    <t>SLI-135798</t>
  </si>
  <si>
    <t>SLI-135803</t>
  </si>
  <si>
    <t>SLI-W102369</t>
  </si>
  <si>
    <t>SLI-135804</t>
  </si>
  <si>
    <t>SLI-135805</t>
  </si>
  <si>
    <t>SLI-W102370</t>
  </si>
  <si>
    <t>SLI-W102371</t>
  </si>
  <si>
    <t>SLI-W102372</t>
  </si>
  <si>
    <t>SLI-W102373</t>
  </si>
  <si>
    <t>SLI-W102374</t>
  </si>
  <si>
    <t>SLI-W102375</t>
  </si>
  <si>
    <t>La Chapelle de la Mission Haut Brion</t>
  </si>
  <si>
    <t>SLI-W102377</t>
  </si>
  <si>
    <t>SLI-W104524</t>
  </si>
  <si>
    <t>SLI-W102376</t>
  </si>
  <si>
    <t>SLI-W104525</t>
  </si>
  <si>
    <t>SLI-W102378</t>
  </si>
  <si>
    <t>La Conreria</t>
  </si>
  <si>
    <t>SLI-W102379</t>
  </si>
  <si>
    <t>SLI-W102380</t>
  </si>
  <si>
    <t>SLI-W104594</t>
  </si>
  <si>
    <t>SLI-W102381</t>
  </si>
  <si>
    <t>SLI-W104595</t>
  </si>
  <si>
    <t>SLI-W102382</t>
  </si>
  <si>
    <t>La Cuvee Mythique</t>
  </si>
  <si>
    <t>SLI-W104634</t>
  </si>
  <si>
    <t>La Dame de Montrose</t>
  </si>
  <si>
    <t>SLI-W102383</t>
  </si>
  <si>
    <t>SLI-W104529</t>
  </si>
  <si>
    <t>SLI-W105600</t>
  </si>
  <si>
    <t>SLI-W102384</t>
  </si>
  <si>
    <t>SLI-W104530</t>
  </si>
  <si>
    <t>SLI-W102385</t>
  </si>
  <si>
    <t>La Delizia</t>
  </si>
  <si>
    <t>SLI-135806</t>
  </si>
  <si>
    <t>SLI-135807</t>
  </si>
  <si>
    <t>SLI-W102387</t>
  </si>
  <si>
    <t>SLI-135888</t>
  </si>
  <si>
    <t>SLI-135891</t>
  </si>
  <si>
    <t>SLI-W102388</t>
  </si>
  <si>
    <t>SLI-135887</t>
  </si>
  <si>
    <t>SLI-135890</t>
  </si>
  <si>
    <t>SLI-W102386</t>
  </si>
  <si>
    <t>SLI-135886</t>
  </si>
  <si>
    <t>SLI-135889</t>
  </si>
  <si>
    <t>SLI-W102389</t>
  </si>
  <si>
    <t>SLI-135809</t>
  </si>
  <si>
    <t>SLI-135811</t>
  </si>
  <si>
    <t>SLI-W102390</t>
  </si>
  <si>
    <t>SLI-135808</t>
  </si>
  <si>
    <t>SLI-135810</t>
  </si>
  <si>
    <t>SLI-135855</t>
  </si>
  <si>
    <t>SLI-W102392</t>
  </si>
  <si>
    <t>SLI-135854</t>
  </si>
  <si>
    <t>SLI-W102391</t>
  </si>
  <si>
    <t>SLI-135773</t>
  </si>
  <si>
    <t>SLI-135774</t>
  </si>
  <si>
    <t>SLI-W105393</t>
  </si>
  <si>
    <t>La Galiniere</t>
  </si>
  <si>
    <t>SLI-W102393</t>
  </si>
  <si>
    <t>la Grand' Vigne</t>
  </si>
  <si>
    <t>SLI-W102394</t>
  </si>
  <si>
    <t>La Legua</t>
  </si>
  <si>
    <t>SLI-W102395</t>
  </si>
  <si>
    <t>SLI-W106270</t>
  </si>
  <si>
    <t>La Marquesa</t>
  </si>
  <si>
    <t>SLI-W102396</t>
  </si>
  <si>
    <t>Mascota Vineyards</t>
  </si>
  <si>
    <t>SLI-W105601</t>
  </si>
  <si>
    <t>La Milliere</t>
  </si>
  <si>
    <t>SLI-W106271</t>
  </si>
  <si>
    <t>SLI-W105602</t>
  </si>
  <si>
    <t>SLI-W105603</t>
  </si>
  <si>
    <t>SLI-W102398</t>
  </si>
  <si>
    <t>La Mondotte</t>
  </si>
  <si>
    <t>SLI-W102400</t>
  </si>
  <si>
    <t>SLI-W102401</t>
  </si>
  <si>
    <t>SLI-W102399</t>
  </si>
  <si>
    <t>SLI-W102397</t>
  </si>
  <si>
    <t>SLI-W102402</t>
  </si>
  <si>
    <t>La Parde</t>
  </si>
  <si>
    <t>SLI-W106272</t>
  </si>
  <si>
    <t>La Petite Frog</t>
  </si>
  <si>
    <t>SLI-W105481</t>
  </si>
  <si>
    <t>SLI-W102403</t>
  </si>
  <si>
    <t>La Sacrestia</t>
  </si>
  <si>
    <t>SLI-W102405</t>
  </si>
  <si>
    <t>SLI-W102404</t>
  </si>
  <si>
    <t>SLI-W102406</t>
  </si>
  <si>
    <t>SLI-W102407</t>
  </si>
  <si>
    <t>SLI-W102408</t>
  </si>
  <si>
    <t>SLI-W102409</t>
  </si>
  <si>
    <t>La Ventica</t>
  </si>
  <si>
    <t>SLI-W102410</t>
  </si>
  <si>
    <t>SLI-136723</t>
  </si>
  <si>
    <t>La Vieille Fontaine</t>
  </si>
  <si>
    <t>SLI-135934</t>
  </si>
  <si>
    <t>La Vostra</t>
  </si>
  <si>
    <t>SLI-135935</t>
  </si>
  <si>
    <t>SLI-W103932</t>
  </si>
  <si>
    <t>SLI-W102414</t>
  </si>
  <si>
    <t>SLI-135779</t>
  </si>
  <si>
    <t>SLI-135783</t>
  </si>
  <si>
    <t>SLI-W102411</t>
  </si>
  <si>
    <t>SLI-135780</t>
  </si>
  <si>
    <t>SLI-135784</t>
  </si>
  <si>
    <t>SLI-W102412</t>
  </si>
  <si>
    <t>SLI-135778</t>
  </si>
  <si>
    <t>SLI-135782</t>
  </si>
  <si>
    <t>SLI-W102413</t>
  </si>
  <si>
    <t>SLI-135777</t>
  </si>
  <si>
    <t>SLI-135781</t>
  </si>
  <si>
    <t>SLI-W102417</t>
  </si>
  <si>
    <t>SLI-135789</t>
  </si>
  <si>
    <t>SLI-135793</t>
  </si>
  <si>
    <t>SLI-W102415</t>
  </si>
  <si>
    <t>SLI-135790</t>
  </si>
  <si>
    <t>SLI-135794</t>
  </si>
  <si>
    <t>SLI-W102416</t>
  </si>
  <si>
    <t>SLI-135788</t>
  </si>
  <si>
    <t>SLI-135792</t>
  </si>
  <si>
    <t>SLI-135787</t>
  </si>
  <si>
    <t>SLI-W102418</t>
  </si>
  <si>
    <t>SLI-135791</t>
  </si>
  <si>
    <t>SLI-W102419</t>
  </si>
  <si>
    <t>La Vuelta</t>
  </si>
  <si>
    <t>SLI-W102420</t>
  </si>
  <si>
    <t>SLI-W105604</t>
  </si>
  <si>
    <t>Laboure-Gontard</t>
  </si>
  <si>
    <t>SLI-W102421</t>
  </si>
  <si>
    <t>SLI-W102422</t>
  </si>
  <si>
    <t>SLI-W106273</t>
  </si>
  <si>
    <t>Lanash</t>
  </si>
  <si>
    <t>SLI-W102423</t>
  </si>
  <si>
    <t>Landucci</t>
  </si>
  <si>
    <t>SLI-W105771</t>
  </si>
  <si>
    <t>SLI-W102424</t>
  </si>
  <si>
    <t>SLI-W105772</t>
  </si>
  <si>
    <t>SLI-136610</t>
  </si>
  <si>
    <t>Langs</t>
  </si>
  <si>
    <t>SLI-136562</t>
  </si>
  <si>
    <t>SLI-136507</t>
  </si>
  <si>
    <t>SLI-W102425</t>
  </si>
  <si>
    <t>SLI-136611</t>
  </si>
  <si>
    <t>SLI-136508</t>
  </si>
  <si>
    <t>SLI-136563</t>
  </si>
  <si>
    <t>SLI-W102426</t>
  </si>
  <si>
    <t>SLI-136509</t>
  </si>
  <si>
    <t>SLI-136564</t>
  </si>
  <si>
    <t>SLI-W102427</t>
  </si>
  <si>
    <t>SLI-W102428</t>
  </si>
  <si>
    <t>Paola Lanzavecchia</t>
  </si>
  <si>
    <t>SLI-W102429</t>
  </si>
  <si>
    <t>SLI-W102430</t>
  </si>
  <si>
    <t>SLI-W102431</t>
  </si>
  <si>
    <t>SLI-W102432</t>
  </si>
  <si>
    <t>SLI-W102433</t>
  </si>
  <si>
    <t>Largo Bay</t>
  </si>
  <si>
    <t>SLI-W105773</t>
  </si>
  <si>
    <t>SLI-W104250</t>
  </si>
  <si>
    <t>SLI-W105774</t>
  </si>
  <si>
    <t>SLI-W104251</t>
  </si>
  <si>
    <t>SLI-W105775</t>
  </si>
  <si>
    <t>SLI-W102434</t>
  </si>
  <si>
    <t>SLI-W105776</t>
  </si>
  <si>
    <t>SLI-W102435</t>
  </si>
  <si>
    <t>SLI-W105777</t>
  </si>
  <si>
    <t>SLI-W102436</t>
  </si>
  <si>
    <t>SLI-W105778</t>
  </si>
  <si>
    <t>SLI-W102437</t>
  </si>
  <si>
    <t>SLI-W105779</t>
  </si>
  <si>
    <t>SLI-W104264</t>
  </si>
  <si>
    <t>SLI-W105780</t>
  </si>
  <si>
    <t>SLI-W104248</t>
  </si>
  <si>
    <t>SLI-W105781</t>
  </si>
  <si>
    <t>SLI-W104249</t>
  </si>
  <si>
    <t>SLI-W105782</t>
  </si>
  <si>
    <t>SLI-W102439</t>
  </si>
  <si>
    <t>SLI-W105783</t>
  </si>
  <si>
    <t>SLI-W102438</t>
  </si>
  <si>
    <t>SLI-W102441</t>
  </si>
  <si>
    <t>SLI-W105785</t>
  </si>
  <si>
    <t>SLI-W102442</t>
  </si>
  <si>
    <t>SLI-W105784</t>
  </si>
  <si>
    <t>SLI-W102440</t>
  </si>
  <si>
    <t>SLI-W105786</t>
  </si>
  <si>
    <t>SLI-W104246</t>
  </si>
  <si>
    <t>SLI-W105787</t>
  </si>
  <si>
    <t>SLI-W104247</t>
  </si>
  <si>
    <t>SLI-W105788</t>
  </si>
  <si>
    <t>SLI-W102443</t>
  </si>
  <si>
    <t>SLI-W105789</t>
  </si>
  <si>
    <t>SLI-W102444</t>
  </si>
  <si>
    <t>SLI-W105790</t>
  </si>
  <si>
    <t>SLI-W104769</t>
  </si>
  <si>
    <t>SLI-W105791</t>
  </si>
  <si>
    <t>SLI-W104244</t>
  </si>
  <si>
    <t>SLI-W105792</t>
  </si>
  <si>
    <t>SLI-W104245</t>
  </si>
  <si>
    <t>SLI-W105793</t>
  </si>
  <si>
    <t>SLI-W102448</t>
  </si>
  <si>
    <t>SLI-W105797</t>
  </si>
  <si>
    <t>SLI-W102449</t>
  </si>
  <si>
    <t>SLI-W105798</t>
  </si>
  <si>
    <t>SLI-W102450</t>
  </si>
  <si>
    <t>SLI-W105799</t>
  </si>
  <si>
    <t>SLI-W102446</t>
  </si>
  <si>
    <t>SLI-W105794</t>
  </si>
  <si>
    <t>SLI-W102447</t>
  </si>
  <si>
    <t>SLI-W105796</t>
  </si>
  <si>
    <t>SLI-W102445</t>
  </si>
  <si>
    <t>SLI-W105795</t>
  </si>
  <si>
    <t>SLI-W102451</t>
  </si>
  <si>
    <t>SLI-W105800</t>
  </si>
  <si>
    <t>SLI-W104255</t>
  </si>
  <si>
    <t>SLI-W105801</t>
  </si>
  <si>
    <t>SLI-W104243</t>
  </si>
  <si>
    <t>SLI-W104636</t>
  </si>
  <si>
    <t>SLI-W105802</t>
  </si>
  <si>
    <t>SLI-W104254</t>
  </si>
  <si>
    <t>SLI-W105803</t>
  </si>
  <si>
    <t>SLI-W104263</t>
  </si>
  <si>
    <t>SLI-W105804</t>
  </si>
  <si>
    <t>SLI-W102452</t>
  </si>
  <si>
    <t>SLI-W102453</t>
  </si>
  <si>
    <t>SLI-W105805</t>
  </si>
  <si>
    <t>SLI-W102454</t>
  </si>
  <si>
    <t>SLI-W105806</t>
  </si>
  <si>
    <t>SLI-W102455</t>
  </si>
  <si>
    <t>SLI-W105807</t>
  </si>
  <si>
    <t>SLI-W102456</t>
  </si>
  <si>
    <t>SLI-W105808</t>
  </si>
  <si>
    <t>SLI-W102457</t>
  </si>
  <si>
    <t>SLI-W105809</t>
  </si>
  <si>
    <t>SLI-W102458</t>
  </si>
  <si>
    <t>SLI-W102459</t>
  </si>
  <si>
    <t>SLI-W102460</t>
  </si>
  <si>
    <t>SLI-W102461</t>
  </si>
  <si>
    <t>SLI-W105810</t>
  </si>
  <si>
    <t>SLI-W102462</t>
  </si>
  <si>
    <t>SLI-W105811</t>
  </si>
  <si>
    <t>SLI-W102463</t>
  </si>
  <si>
    <t>SLI-W105812</t>
  </si>
  <si>
    <t>SLI-W102464</t>
  </si>
  <si>
    <t>SLI-W102465</t>
  </si>
  <si>
    <t>SLI-W105813</t>
  </si>
  <si>
    <t>SLI-W102466</t>
  </si>
  <si>
    <t>SLI-W105814</t>
  </si>
  <si>
    <t>SLI-W102469</t>
  </si>
  <si>
    <t>SLI-W105815</t>
  </si>
  <si>
    <t>SLI-W102468</t>
  </si>
  <si>
    <t>SLI-W105816</t>
  </si>
  <si>
    <t>SLI-W102467</t>
  </si>
  <si>
    <t>SLI-W105817</t>
  </si>
  <si>
    <t>SLI-W102473</t>
  </si>
  <si>
    <t>SLI-W105821</t>
  </si>
  <si>
    <t>SLI-W102474</t>
  </si>
  <si>
    <t>SLI-W105822</t>
  </si>
  <si>
    <t>SLI-W102475</t>
  </si>
  <si>
    <t>SLI-W105823</t>
  </si>
  <si>
    <t>SLI-W102471</t>
  </si>
  <si>
    <t>SLI-W105819</t>
  </si>
  <si>
    <t>SLI-W102472</t>
  </si>
  <si>
    <t>SLI-W105818</t>
  </si>
  <si>
    <t>SLI-W102470</t>
  </si>
  <si>
    <t>SLI-W105820</t>
  </si>
  <si>
    <t>SLI-W102477</t>
  </si>
  <si>
    <t>SLI-W105824</t>
  </si>
  <si>
    <t>SLI-W102478</t>
  </si>
  <si>
    <t>SLI-W105826</t>
  </si>
  <si>
    <t>SLI-W102476</t>
  </si>
  <si>
    <t>SLI-W105825</t>
  </si>
  <si>
    <t>SLI-W102479</t>
  </si>
  <si>
    <t>SLI-W102480</t>
  </si>
  <si>
    <t>SLI-W105827</t>
  </si>
  <si>
    <t>SLI-W102481</t>
  </si>
  <si>
    <t>SLI-W105828</t>
  </si>
  <si>
    <t>SLI-W104382</t>
  </si>
  <si>
    <t>SLI-W104252</t>
  </si>
  <si>
    <t>SLI-W105829</t>
  </si>
  <si>
    <t>SLI-W104253</t>
  </si>
  <si>
    <t>SLI-W105830</t>
  </si>
  <si>
    <t>SLI-W104386</t>
  </si>
  <si>
    <t>SLI-W105831</t>
  </si>
  <si>
    <t>SLI-W102482</t>
  </si>
  <si>
    <t>Las Almenas</t>
  </si>
  <si>
    <t>SLI-W102483</t>
  </si>
  <si>
    <t>Las Tonas</t>
  </si>
  <si>
    <t>SLI-W102484</t>
  </si>
  <si>
    <t>SLI-W102485</t>
  </si>
  <si>
    <t>SLI-W102486</t>
  </si>
  <si>
    <t>SLI-W102487</t>
  </si>
  <si>
    <t>SLI-W102488</t>
  </si>
  <si>
    <t>Latimer Ranch</t>
  </si>
  <si>
    <t>SLI-W102489</t>
  </si>
  <si>
    <t>SLI-W102490</t>
  </si>
  <si>
    <t>Latitud 42</t>
  </si>
  <si>
    <t>SLI-W102491</t>
  </si>
  <si>
    <t>SLI-W102492</t>
  </si>
  <si>
    <t>SLI-W102493</t>
  </si>
  <si>
    <t>SLI-W102494</t>
  </si>
  <si>
    <t>SLI-W102495</t>
  </si>
  <si>
    <t>SLI-W102496</t>
  </si>
  <si>
    <t>SLI-W102497</t>
  </si>
  <si>
    <t>SLI-W105083</t>
  </si>
  <si>
    <t>SLI-W102498</t>
  </si>
  <si>
    <t>Laudato</t>
  </si>
  <si>
    <t>SLI-135892</t>
  </si>
  <si>
    <t>SLI-135893</t>
  </si>
  <si>
    <t>SLI-W102502</t>
  </si>
  <si>
    <t>Comte Louis de Lauriston</t>
  </si>
  <si>
    <t>SLI-W102503</t>
  </si>
  <si>
    <t>Lazy River Bourbon</t>
  </si>
  <si>
    <t>SLI-135541</t>
  </si>
  <si>
    <t>SLI-W102504</t>
  </si>
  <si>
    <t>SLI-135542</t>
  </si>
  <si>
    <t>SLI-W106274</t>
  </si>
  <si>
    <t>LC by LC</t>
  </si>
  <si>
    <t>SLI-W102505</t>
  </si>
  <si>
    <t>SLI-W106197</t>
  </si>
  <si>
    <t>Le C des Carmes Haut-Brion</t>
  </si>
  <si>
    <t>SLI-W102506</t>
  </si>
  <si>
    <t>SLI-W102507</t>
  </si>
  <si>
    <t>Le Cerf</t>
  </si>
  <si>
    <t>SLI-W102508</t>
  </si>
  <si>
    <t>SLI-135812</t>
  </si>
  <si>
    <t>Le Colline</t>
  </si>
  <si>
    <t>SLI-135813</t>
  </si>
  <si>
    <t>SLI-W102509</t>
  </si>
  <si>
    <t>SLI-W102510</t>
  </si>
  <si>
    <t>SLI-W102511</t>
  </si>
  <si>
    <t>SLI-W104771</t>
  </si>
  <si>
    <t>Le Petit Cheval</t>
  </si>
  <si>
    <t>SLI-W102513</t>
  </si>
  <si>
    <t>SLI-W104770</t>
  </si>
  <si>
    <t>SLI-W102512</t>
  </si>
  <si>
    <t>SLI-W102515</t>
  </si>
  <si>
    <t>SLI-W102514</t>
  </si>
  <si>
    <t>SLI-W104586</t>
  </si>
  <si>
    <t>SLI-W102518</t>
  </si>
  <si>
    <t>Le Petit Haut Lafitte</t>
  </si>
  <si>
    <t>SLI-W102516</t>
  </si>
  <si>
    <t>SLI-W102517</t>
  </si>
  <si>
    <t>SLI-W102519</t>
  </si>
  <si>
    <t>SLI-W104112</t>
  </si>
  <si>
    <t>SLI-W102520</t>
  </si>
  <si>
    <t>SLI-W104111</t>
  </si>
  <si>
    <t>SLI-W102521</t>
  </si>
  <si>
    <t>Le Petit Mouton de Mouton Rothschild</t>
  </si>
  <si>
    <t>SLI-W102523</t>
  </si>
  <si>
    <t>SLI-W102524</t>
  </si>
  <si>
    <t>SLI-W102522</t>
  </si>
  <si>
    <t>SLI-W104568</t>
  </si>
  <si>
    <t>SLI-W105606</t>
  </si>
  <si>
    <t>Le Petit Smith Haut Lafitte</t>
  </si>
  <si>
    <t>SLI-W105605</t>
  </si>
  <si>
    <t>SLI-W102525</t>
  </si>
  <si>
    <t>Le Pin</t>
  </si>
  <si>
    <t>SLI-W104578</t>
  </si>
  <si>
    <t>SLI-W102526</t>
  </si>
  <si>
    <t>Le Piton</t>
  </si>
  <si>
    <t>SLI-W102527</t>
  </si>
  <si>
    <t>Le Pont Bandol</t>
  </si>
  <si>
    <t>SLI-W102528</t>
  </si>
  <si>
    <t>SLI-W102529</t>
  </si>
  <si>
    <t>Le Pre Vaujour</t>
  </si>
  <si>
    <t>SLI-W102530</t>
  </si>
  <si>
    <t>SLI-W105607</t>
  </si>
  <si>
    <t>SLI-W105608</t>
  </si>
  <si>
    <t>SLI-W102531</t>
  </si>
  <si>
    <t>SLI-W102532</t>
  </si>
  <si>
    <t>Le Retout Blanc</t>
  </si>
  <si>
    <t>SLI-W104054</t>
  </si>
  <si>
    <t>SLI-W106368</t>
  </si>
  <si>
    <t>SLI-W102534</t>
  </si>
  <si>
    <t>San Matias Legado</t>
  </si>
  <si>
    <t>SLI-W102533</t>
  </si>
  <si>
    <t>SLI-W102536</t>
  </si>
  <si>
    <t>SLI-W102535</t>
  </si>
  <si>
    <t>SLI-136467</t>
  </si>
  <si>
    <t>Lemon &amp; Co</t>
  </si>
  <si>
    <t>SLI-136468</t>
  </si>
  <si>
    <t>SLI-136470</t>
  </si>
  <si>
    <t>SLI-136469</t>
  </si>
  <si>
    <t>SLI-136668</t>
  </si>
  <si>
    <t>SLI-136471</t>
  </si>
  <si>
    <t>SLI-136472</t>
  </si>
  <si>
    <t>SLI-136473</t>
  </si>
  <si>
    <t>SLI-W102537</t>
  </si>
  <si>
    <t>Leone D'Oro</t>
  </si>
  <si>
    <t>SLI-W102538</t>
  </si>
  <si>
    <t>SLI-W102539</t>
  </si>
  <si>
    <t>SLI-W105084</t>
  </si>
  <si>
    <t>Moone Tsai</t>
  </si>
  <si>
    <t>SLI-W106129</t>
  </si>
  <si>
    <t>Les Forts De Latour</t>
  </si>
  <si>
    <t>SLI-W102541</t>
  </si>
  <si>
    <t>SLI-W102540</t>
  </si>
  <si>
    <t>SLI-W104121</t>
  </si>
  <si>
    <t>SLI-W102542</t>
  </si>
  <si>
    <t>Les Franches</t>
  </si>
  <si>
    <t>SLI-W102543</t>
  </si>
  <si>
    <t>SLI-W102544</t>
  </si>
  <si>
    <t>SLI-W102545</t>
  </si>
  <si>
    <t>SLI-W102546</t>
  </si>
  <si>
    <t>SLI-W102547</t>
  </si>
  <si>
    <t>Les Hauts de La Maurelle</t>
  </si>
  <si>
    <t>SLI-W102549</t>
  </si>
  <si>
    <t>Les Hauts de Larrivet Haut Brion</t>
  </si>
  <si>
    <t>SLI-W102548</t>
  </si>
  <si>
    <t>SLI-W102550</t>
  </si>
  <si>
    <t>Les Implipeaux</t>
  </si>
  <si>
    <t>SLI-W102551</t>
  </si>
  <si>
    <t>Les Pagodes de Cos</t>
  </si>
  <si>
    <t>SLI-W102552</t>
  </si>
  <si>
    <t>SLI-W102554</t>
  </si>
  <si>
    <t>SLI-W102553</t>
  </si>
  <si>
    <t>SLI-W102555</t>
  </si>
  <si>
    <t>Les Parcelles</t>
  </si>
  <si>
    <t>SLI-W106369</t>
  </si>
  <si>
    <t>SLI-W104285</t>
  </si>
  <si>
    <t>SLI-W102556</t>
  </si>
  <si>
    <t>SLI-W104286</t>
  </si>
  <si>
    <t>SLI-W102557</t>
  </si>
  <si>
    <t>Les Piliers</t>
  </si>
  <si>
    <t>SLI-W102558</t>
  </si>
  <si>
    <t>SLI-W102559</t>
  </si>
  <si>
    <t>SLI-134801</t>
  </si>
  <si>
    <t>Levendi</t>
  </si>
  <si>
    <t>SLI-134768</t>
  </si>
  <si>
    <t>SLI-134802</t>
  </si>
  <si>
    <t>SLI-134769</t>
  </si>
  <si>
    <t>SLI-134770</t>
  </si>
  <si>
    <t>SLI-W102560</t>
  </si>
  <si>
    <t>Levert Freres</t>
  </si>
  <si>
    <t>SLI-W102561</t>
  </si>
  <si>
    <t>SLI-W102562</t>
  </si>
  <si>
    <t>Leyrat</t>
  </si>
  <si>
    <t>SLI-135601</t>
  </si>
  <si>
    <t>SLI-135602</t>
  </si>
  <si>
    <t>SLI-W102563</t>
  </si>
  <si>
    <t>SLI-135603</t>
  </si>
  <si>
    <t>SLI-135604</t>
  </si>
  <si>
    <t>SLI-W104025</t>
  </si>
  <si>
    <t>Liberalia</t>
  </si>
  <si>
    <t>SLI-W102564</t>
  </si>
  <si>
    <t>SLI-W102565</t>
  </si>
  <si>
    <t>SLI-W102566</t>
  </si>
  <si>
    <t>Libre</t>
  </si>
  <si>
    <t>SLI-W102567</t>
  </si>
  <si>
    <t>SLI-W102568</t>
  </si>
  <si>
    <t>SLI-W102569</t>
  </si>
  <si>
    <t>SLI-W102570</t>
  </si>
  <si>
    <t>SLI-W102571</t>
  </si>
  <si>
    <t>SLI-W102572</t>
  </si>
  <si>
    <t>SLI-W102573</t>
  </si>
  <si>
    <t>LiM</t>
  </si>
  <si>
    <t>SLI-W102574</t>
  </si>
  <si>
    <t>SLI-W102575</t>
  </si>
  <si>
    <t>SLI-135415</t>
  </si>
  <si>
    <t>Lina's</t>
  </si>
  <si>
    <t>SLI-134948</t>
  </si>
  <si>
    <t>Line Shack</t>
  </si>
  <si>
    <t>SLI-134949</t>
  </si>
  <si>
    <t>SLI-134950</t>
  </si>
  <si>
    <t>SLI-134951</t>
  </si>
  <si>
    <t>SLI-W102577</t>
  </si>
  <si>
    <t>Linton Hill</t>
  </si>
  <si>
    <t>SLI-W102576</t>
  </si>
  <si>
    <t>SLI-W102578</t>
  </si>
  <si>
    <t>SLI-135432</t>
  </si>
  <si>
    <t>Lion's Gate</t>
  </si>
  <si>
    <t>SLI-135433</t>
  </si>
  <si>
    <t>SLI-135434</t>
  </si>
  <si>
    <t>SLI-134648</t>
  </si>
  <si>
    <t>Liquid Popsicle</t>
  </si>
  <si>
    <t>SLI-134650</t>
  </si>
  <si>
    <t>SLI-134651</t>
  </si>
  <si>
    <t>SLI-134652</t>
  </si>
  <si>
    <t>SLI-135475</t>
  </si>
  <si>
    <t>Live Your Best Life</t>
  </si>
  <si>
    <t>SLI-135476</t>
  </si>
  <si>
    <t>SLI-W102579</t>
  </si>
  <si>
    <t>Lloyd</t>
  </si>
  <si>
    <t>SLI-W102580</t>
  </si>
  <si>
    <t>SLI-W102581</t>
  </si>
  <si>
    <t>Locals Only</t>
  </si>
  <si>
    <t>SLI-136510</t>
  </si>
  <si>
    <t>Loch Haim</t>
  </si>
  <si>
    <t>SLI-136565</t>
  </si>
  <si>
    <t>SLI-W104353</t>
  </si>
  <si>
    <t>SLI-W102582</t>
  </si>
  <si>
    <t>Loli</t>
  </si>
  <si>
    <t>SLI-W102583</t>
  </si>
  <si>
    <t>Loma</t>
  </si>
  <si>
    <t>SLI-W104405</t>
  </si>
  <si>
    <t>London Square</t>
  </si>
  <si>
    <t>SLI-W103933</t>
  </si>
  <si>
    <t>SLI-W102584</t>
  </si>
  <si>
    <t>Lone Orchid</t>
  </si>
  <si>
    <t>SLI-W104342</t>
  </si>
  <si>
    <t>Lonehand</t>
  </si>
  <si>
    <t>SLI-W104343</t>
  </si>
  <si>
    <t>SLI-W104365</t>
  </si>
  <si>
    <t>SLI-W104341</t>
  </si>
  <si>
    <t>SLI-W102586</t>
  </si>
  <si>
    <t>SLI-W102585</t>
  </si>
  <si>
    <t>SLI-W102587</t>
  </si>
  <si>
    <t>SLI-W105094</t>
  </si>
  <si>
    <t>Long Meadow</t>
  </si>
  <si>
    <t>SLI-W105095</t>
  </si>
  <si>
    <t>SLI-W102588</t>
  </si>
  <si>
    <t>Longhorn</t>
  </si>
  <si>
    <t>SLI-W102589</t>
  </si>
  <si>
    <t>SLI-W102590</t>
  </si>
  <si>
    <t>Loro</t>
  </si>
  <si>
    <t>SLI-W105096</t>
  </si>
  <si>
    <t>Chateau Los Boldos</t>
  </si>
  <si>
    <t>SLI-W105097</t>
  </si>
  <si>
    <t>SLI-W105098</t>
  </si>
  <si>
    <t>SLI-W105099</t>
  </si>
  <si>
    <t>Los Boldos</t>
  </si>
  <si>
    <t>SLI-W105100</t>
  </si>
  <si>
    <t>SLI-W105101</t>
  </si>
  <si>
    <t>SLI-W105482</t>
  </si>
  <si>
    <t>SLI-W105102</t>
  </si>
  <si>
    <t>SLI-W105103</t>
  </si>
  <si>
    <t>SLI-W105104</t>
  </si>
  <si>
    <t>SLI-W105483</t>
  </si>
  <si>
    <t>SLI-W105484</t>
  </si>
  <si>
    <t>SLI-W105105</t>
  </si>
  <si>
    <t>SLI-W102591</t>
  </si>
  <si>
    <t>La Tradicion Los Cabos</t>
  </si>
  <si>
    <t>SLI-136312</t>
  </si>
  <si>
    <t>La Tradicion</t>
  </si>
  <si>
    <t>SLI-W102592</t>
  </si>
  <si>
    <t>SLI-136313</t>
  </si>
  <si>
    <t>SLI-W102593</t>
  </si>
  <si>
    <t>SLI-136314</t>
  </si>
  <si>
    <t>SLI-W102595</t>
  </si>
  <si>
    <t>Los Cabos</t>
  </si>
  <si>
    <t>SLI-136315</t>
  </si>
  <si>
    <t>SLI-W102596</t>
  </si>
  <si>
    <t>SLI-136316</t>
  </si>
  <si>
    <t>SLI-W102594</t>
  </si>
  <si>
    <t>SLI-136317</t>
  </si>
  <si>
    <t>SLI-W102597</t>
  </si>
  <si>
    <t>SLI-136318</t>
  </si>
  <si>
    <t>SLI-W102598</t>
  </si>
  <si>
    <t>SLI-136319</t>
  </si>
  <si>
    <t>SLI-W102599</t>
  </si>
  <si>
    <t>SLI-136320</t>
  </si>
  <si>
    <t>SLI-W102601</t>
  </si>
  <si>
    <t>SLI-136321</t>
  </si>
  <si>
    <t>SLI-W102600</t>
  </si>
  <si>
    <t>SLI-136322</t>
  </si>
  <si>
    <t>SLI-W102602</t>
  </si>
  <si>
    <t>SLI-136323</t>
  </si>
  <si>
    <t>SLI-W102603</t>
  </si>
  <si>
    <t>SLI-136324</t>
  </si>
  <si>
    <t>SLI-W102604</t>
  </si>
  <si>
    <t>SLI-136325</t>
  </si>
  <si>
    <t>SLI-W102605</t>
  </si>
  <si>
    <t>Los Poetas</t>
  </si>
  <si>
    <t>SLI-W102606</t>
  </si>
  <si>
    <t>Louis Bouillot</t>
  </si>
  <si>
    <t>SLI-136326</t>
  </si>
  <si>
    <t>SLI-W102607</t>
  </si>
  <si>
    <t>SLI-136327</t>
  </si>
  <si>
    <t>SLI-136724</t>
  </si>
  <si>
    <t>SLI-W102608</t>
  </si>
  <si>
    <t>SLI-136328</t>
  </si>
  <si>
    <t>SLI-W102609</t>
  </si>
  <si>
    <t>SLI-136704</t>
  </si>
  <si>
    <t>SLI-W102612</t>
  </si>
  <si>
    <t>SLI-136329</t>
  </si>
  <si>
    <t>SLI-W102610</t>
  </si>
  <si>
    <t>SLI-136330</t>
  </si>
  <si>
    <t>SLI-W102611</t>
  </si>
  <si>
    <t>SLI-136331</t>
  </si>
  <si>
    <t>SLI-W102616</t>
  </si>
  <si>
    <t>SLI-136335</t>
  </si>
  <si>
    <t>SLI-136705</t>
  </si>
  <si>
    <t>SLI-W102613</t>
  </si>
  <si>
    <t>SLI-136332</t>
  </si>
  <si>
    <t>SLI-W102615</t>
  </si>
  <si>
    <t>SLI-136333</t>
  </si>
  <si>
    <t>SLI-W102614</t>
  </si>
  <si>
    <t>SLI-136334</t>
  </si>
  <si>
    <t>SLI-W102617</t>
  </si>
  <si>
    <t>Louis Chavy</t>
  </si>
  <si>
    <t>SLI-W102618</t>
  </si>
  <si>
    <t>SLI-W102619</t>
  </si>
  <si>
    <t>SLI-W102620</t>
  </si>
  <si>
    <t>SLI-W102621</t>
  </si>
  <si>
    <t>Low Fog</t>
  </si>
  <si>
    <t>SLI-134713</t>
  </si>
  <si>
    <t>Low Hanging Fruit</t>
  </si>
  <si>
    <t>SLI-134714</t>
  </si>
  <si>
    <t>SLI-134715</t>
  </si>
  <si>
    <t>SLI-134716</t>
  </si>
  <si>
    <t>SLI-134717</t>
  </si>
  <si>
    <t>SLI-134718</t>
  </si>
  <si>
    <t>SLI-134719</t>
  </si>
  <si>
    <t>SLI-134720</t>
  </si>
  <si>
    <t>SLI-134721</t>
  </si>
  <si>
    <t>SLI-134722</t>
  </si>
  <si>
    <t>SLI-134723</t>
  </si>
  <si>
    <t>SLI-134724</t>
  </si>
  <si>
    <t>SLI-134725</t>
  </si>
  <si>
    <t>SLI-W102622</t>
  </si>
  <si>
    <t>Low Places</t>
  </si>
  <si>
    <t>SLI-135319</t>
  </si>
  <si>
    <t>Luc Pirlet</t>
  </si>
  <si>
    <t>SLI-135320</t>
  </si>
  <si>
    <t>SLI-135321</t>
  </si>
  <si>
    <t>SLI-135322</t>
  </si>
  <si>
    <t>SLI-135323</t>
  </si>
  <si>
    <t>SLI-135324</t>
  </si>
  <si>
    <t>SLI-135325</t>
  </si>
  <si>
    <t>SLI-135326</t>
  </si>
  <si>
    <t>SLI-135327</t>
  </si>
  <si>
    <t>SLI-135372</t>
  </si>
  <si>
    <t>SLI-135328</t>
  </si>
  <si>
    <t>SLI-135329</t>
  </si>
  <si>
    <t>SLI-135330</t>
  </si>
  <si>
    <t>SLI-W104284</t>
  </si>
  <si>
    <t>Lucien Belland</t>
  </si>
  <si>
    <t>SLI-W106130</t>
  </si>
  <si>
    <t>SLI-W102623</t>
  </si>
  <si>
    <t>Luminar Cocktails</t>
  </si>
  <si>
    <t>SLI-W102624</t>
  </si>
  <si>
    <t>SLI-W104340</t>
  </si>
  <si>
    <t>Luminar</t>
  </si>
  <si>
    <t>SLI-W102626</t>
  </si>
  <si>
    <t>SLI-W102625</t>
  </si>
  <si>
    <t>SLI-W102627</t>
  </si>
  <si>
    <t>SLI-W102630</t>
  </si>
  <si>
    <t>SLI-W102628</t>
  </si>
  <si>
    <t>SLI-W102629</t>
  </si>
  <si>
    <t>SLI-W102633</t>
  </si>
  <si>
    <t>SLI-W102631</t>
  </si>
  <si>
    <t>SLI-W102632</t>
  </si>
  <si>
    <t>SLI-W102634</t>
  </si>
  <si>
    <t>SLI-W102635</t>
  </si>
  <si>
    <t>Luna D'Or</t>
  </si>
  <si>
    <t>SLI-W102636</t>
  </si>
  <si>
    <t>SLI-W102637</t>
  </si>
  <si>
    <t>Domaine Luquet</t>
  </si>
  <si>
    <t>SLI-W102638</t>
  </si>
  <si>
    <t>SLI-W102639</t>
  </si>
  <si>
    <t>SLI-W102640</t>
  </si>
  <si>
    <t>SLI-W104772</t>
  </si>
  <si>
    <t>SLI-W102641</t>
  </si>
  <si>
    <t>SLI-W102642</t>
  </si>
  <si>
    <t>SLI-W102643</t>
  </si>
  <si>
    <t>SLI-W102644</t>
  </si>
  <si>
    <t>Lussa Gin</t>
  </si>
  <si>
    <t>SLI-136336</t>
  </si>
  <si>
    <t>SLI-136337</t>
  </si>
  <si>
    <t>SLI-135405</t>
  </si>
  <si>
    <t>Luster</t>
  </si>
  <si>
    <t>SLI-135477</t>
  </si>
  <si>
    <t>SLI-135473</t>
  </si>
  <si>
    <t>SLI-135406</t>
  </si>
  <si>
    <t>SLI-135474</t>
  </si>
  <si>
    <t>SLI-W102646</t>
  </si>
  <si>
    <t>Lyna</t>
  </si>
  <si>
    <t>SLI-135543</t>
  </si>
  <si>
    <t>SLI-W102645</t>
  </si>
  <si>
    <t>SLI-135544</t>
  </si>
  <si>
    <t>SLI-W105609</t>
  </si>
  <si>
    <t>M. Dutron</t>
  </si>
  <si>
    <t>SLI-W105106</t>
  </si>
  <si>
    <t>M. Coz</t>
  </si>
  <si>
    <t>SLI-134933</t>
  </si>
  <si>
    <t>Macchia</t>
  </si>
  <si>
    <t>SLI-134934</t>
  </si>
  <si>
    <t>SLI-135148</t>
  </si>
  <si>
    <t>SLI-134935</t>
  </si>
  <si>
    <t>SLI-134936</t>
  </si>
  <si>
    <t>SLI-134937</t>
  </si>
  <si>
    <t>SLI-W105107</t>
  </si>
  <si>
    <t>Machard Gramont</t>
  </si>
  <si>
    <t>SLI-W105108</t>
  </si>
  <si>
    <t>SLI-W105109</t>
  </si>
  <si>
    <t>SLI-W105485</t>
  </si>
  <si>
    <t>SLI-W105110</t>
  </si>
  <si>
    <t>SLI-W102647</t>
  </si>
  <si>
    <t>Mad Duck</t>
  </si>
  <si>
    <t>SLI-W106134</t>
  </si>
  <si>
    <t>Magic Box</t>
  </si>
  <si>
    <t>SLI-W102648</t>
  </si>
  <si>
    <t>SLI-W106135</t>
  </si>
  <si>
    <t>SLI-W102649</t>
  </si>
  <si>
    <t>SLI-W106136</t>
  </si>
  <si>
    <t>SLI-W102650</t>
  </si>
  <si>
    <t>SLI-W106275</t>
  </si>
  <si>
    <t>SLI-W106137</t>
  </si>
  <si>
    <t>SLI-W102651</t>
  </si>
  <si>
    <t>SLI-W106276</t>
  </si>
  <si>
    <t>SLI-W106138</t>
  </si>
  <si>
    <t>SLI-W102652</t>
  </si>
  <si>
    <t>SLI-W102653</t>
  </si>
  <si>
    <t>Magna Terra</t>
  </si>
  <si>
    <t>SLI-W102654</t>
  </si>
  <si>
    <t>Mahae</t>
  </si>
  <si>
    <t>SLI-136338</t>
  </si>
  <si>
    <t>SLI-136339</t>
  </si>
  <si>
    <t>SLI-W102655</t>
  </si>
  <si>
    <t>Maia by Tulip</t>
  </si>
  <si>
    <t>SLI-W102656</t>
  </si>
  <si>
    <t>SLI-W102658</t>
  </si>
  <si>
    <t>Mailly</t>
  </si>
  <si>
    <t>SLI-W102657</t>
  </si>
  <si>
    <t>SLI-W102663</t>
  </si>
  <si>
    <t>SLI-W102662</t>
  </si>
  <si>
    <t>SLI-W102660</t>
  </si>
  <si>
    <t>SLI-W102661</t>
  </si>
  <si>
    <t>SLI-W102659</t>
  </si>
  <si>
    <t>SLI-W102665</t>
  </si>
  <si>
    <t>SLI-W102664</t>
  </si>
  <si>
    <t>SLI-W102666</t>
  </si>
  <si>
    <t>SLI-W102667</t>
  </si>
  <si>
    <t>SLI-W102668</t>
  </si>
  <si>
    <t>SLI-W102669</t>
  </si>
  <si>
    <t>SLI-W102670</t>
  </si>
  <si>
    <t>SLI-W102671</t>
  </si>
  <si>
    <t>SLI-W102673</t>
  </si>
  <si>
    <t>SLI-W102672</t>
  </si>
  <si>
    <t>SLI-W102676</t>
  </si>
  <si>
    <t>SLI-W102677</t>
  </si>
  <si>
    <t>SLI-W102675</t>
  </si>
  <si>
    <t>SLI-W102674</t>
  </si>
  <si>
    <t>SLI-W102678</t>
  </si>
  <si>
    <t>SLI-W103934</t>
  </si>
  <si>
    <t>Maior</t>
  </si>
  <si>
    <t>SLI-W105112</t>
  </si>
  <si>
    <t>Maipe</t>
  </si>
  <si>
    <t>SLI-W105111</t>
  </si>
  <si>
    <t>SLI-W105113</t>
  </si>
  <si>
    <t>SLI-W105114</t>
  </si>
  <si>
    <t>SLI-W102679</t>
  </si>
  <si>
    <t>Maison Denuziere</t>
  </si>
  <si>
    <t>SLI-W102680</t>
  </si>
  <si>
    <t>SLI-W102681</t>
  </si>
  <si>
    <t>SLI-W102682</t>
  </si>
  <si>
    <t>SLI-W102683</t>
  </si>
  <si>
    <t>SLI-W102684</t>
  </si>
  <si>
    <t>SLI-W102685</t>
  </si>
  <si>
    <t>Maison J.B. Fau</t>
  </si>
  <si>
    <t>SLI-W102686</t>
  </si>
  <si>
    <t>SLI-W105064</t>
  </si>
  <si>
    <t>Makaio</t>
  </si>
  <si>
    <t>SLI-W105832</t>
  </si>
  <si>
    <t>SLI-W102687</t>
  </si>
  <si>
    <t>Malabar Spiced Liqueur</t>
  </si>
  <si>
    <t>SLI-W102688</t>
  </si>
  <si>
    <t>Malbado</t>
  </si>
  <si>
    <t>SLI-W102689</t>
  </si>
  <si>
    <t>Mallee Point</t>
  </si>
  <si>
    <t>SLI-W102691</t>
  </si>
  <si>
    <t>SLI-W102690</t>
  </si>
  <si>
    <t>SLI-W102693</t>
  </si>
  <si>
    <t>SLI-W102692</t>
  </si>
  <si>
    <t>SLI-W102695</t>
  </si>
  <si>
    <t>SLI-W102694</t>
  </si>
  <si>
    <t>SLI-W102696</t>
  </si>
  <si>
    <t>SLI-W102697</t>
  </si>
  <si>
    <t>SLI-W102699</t>
  </si>
  <si>
    <t>Malloye</t>
  </si>
  <si>
    <t>SLI-W105833</t>
  </si>
  <si>
    <t>SLI-W102698</t>
  </si>
  <si>
    <t>SLI-W105834</t>
  </si>
  <si>
    <t>SLI-W105127</t>
  </si>
  <si>
    <t>Mamasita</t>
  </si>
  <si>
    <t>SLI-W105128</t>
  </si>
  <si>
    <t>SLI-W102701</t>
  </si>
  <si>
    <t>Manik</t>
  </si>
  <si>
    <t>SLI-W102700</t>
  </si>
  <si>
    <t>SLI-W102702</t>
  </si>
  <si>
    <t>SLI-W102704</t>
  </si>
  <si>
    <t>SLI-W102703</t>
  </si>
  <si>
    <t>SLI-W102705</t>
  </si>
  <si>
    <t>SLI-W104351</t>
  </si>
  <si>
    <t>SLI-W102706</t>
  </si>
  <si>
    <t>SLI-W102707</t>
  </si>
  <si>
    <t>SLI-W102708</t>
  </si>
  <si>
    <t>Manik Raicilla</t>
  </si>
  <si>
    <t>SLI-W102709</t>
  </si>
  <si>
    <t>SLI-W102710</t>
  </si>
  <si>
    <t>Mantellassi</t>
  </si>
  <si>
    <t>SLI-W102711</t>
  </si>
  <si>
    <t>SLI-W102712</t>
  </si>
  <si>
    <t>SLI-W102713</t>
  </si>
  <si>
    <t>SLI-W102714</t>
  </si>
  <si>
    <t>SLI-W102715</t>
  </si>
  <si>
    <t>Domaine Marchand Freres</t>
  </si>
  <si>
    <t>SLI-W102716</t>
  </si>
  <si>
    <t>SLI-W102717</t>
  </si>
  <si>
    <t>SLI-W102718</t>
  </si>
  <si>
    <t>SLI-W102719</t>
  </si>
  <si>
    <t>SLI-W102720</t>
  </si>
  <si>
    <t>SLI-W102721</t>
  </si>
  <si>
    <t>SLI-W102722</t>
  </si>
  <si>
    <t>SLI-W102723</t>
  </si>
  <si>
    <t>Marchese dell'Elsa</t>
  </si>
  <si>
    <t>SLI-135857</t>
  </si>
  <si>
    <t>SLI-135856</t>
  </si>
  <si>
    <t>SLI-W102724</t>
  </si>
  <si>
    <t>SLI-135858</t>
  </si>
  <si>
    <t>SLI-135863</t>
  </si>
  <si>
    <t>SLI-136669</t>
  </si>
  <si>
    <t>SLI-136670</t>
  </si>
  <si>
    <t>SLI-W102725</t>
  </si>
  <si>
    <t>Marchese di Borgosole</t>
  </si>
  <si>
    <t>SLI-135814</t>
  </si>
  <si>
    <t>SLI-135815</t>
  </si>
  <si>
    <t>SLI-W102726</t>
  </si>
  <si>
    <t>SLI-135816</t>
  </si>
  <si>
    <t>SLI-135822</t>
  </si>
  <si>
    <t>SLI-W102727</t>
  </si>
  <si>
    <t>SLI-135894</t>
  </si>
  <si>
    <t>SLI-135895</t>
  </si>
  <si>
    <t>SLI-W102728</t>
  </si>
  <si>
    <t>SLI-135849</t>
  </si>
  <si>
    <t>SLI-135850</t>
  </si>
  <si>
    <t>SLI-W102729</t>
  </si>
  <si>
    <t>SLI-135824</t>
  </si>
  <si>
    <t>SLI-135823</t>
  </si>
  <si>
    <t>SLI-W105115</t>
  </si>
  <si>
    <t>Marchesini</t>
  </si>
  <si>
    <t>SLI-W105497</t>
  </si>
  <si>
    <t>SLI-W104823</t>
  </si>
  <si>
    <t>SLI-W106277</t>
  </si>
  <si>
    <t>SLI-W106278</t>
  </si>
  <si>
    <t>SLI-W106279</t>
  </si>
  <si>
    <t>SLI-W106370</t>
  </si>
  <si>
    <t>SLI-W105116</t>
  </si>
  <si>
    <t>Mark Herold</t>
  </si>
  <si>
    <t>SLI-W105117</t>
  </si>
  <si>
    <t>SLI-W105118</t>
  </si>
  <si>
    <t>SLI-W102730</t>
  </si>
  <si>
    <t>Marques De Monistrol</t>
  </si>
  <si>
    <t>SLI-W102731</t>
  </si>
  <si>
    <t>SLI-W102732</t>
  </si>
  <si>
    <t>SLI-W102733</t>
  </si>
  <si>
    <t>SLI-W102734</t>
  </si>
  <si>
    <t>SLI-136447</t>
  </si>
  <si>
    <t>Marshmallow Pop</t>
  </si>
  <si>
    <t>SLI-135150</t>
  </si>
  <si>
    <t>Martin Ray</t>
  </si>
  <si>
    <t>SLI-135152</t>
  </si>
  <si>
    <t>SLI-135154</t>
  </si>
  <si>
    <t>SLI-135153</t>
  </si>
  <si>
    <t>SLI-135151</t>
  </si>
  <si>
    <t>SLI-135155</t>
  </si>
  <si>
    <t>SLI-135156</t>
  </si>
  <si>
    <t>SLI-135157</t>
  </si>
  <si>
    <t>SLI-135159</t>
  </si>
  <si>
    <t>SLI-135160</t>
  </si>
  <si>
    <t>SLI-136733</t>
  </si>
  <si>
    <t>SLI-135158</t>
  </si>
  <si>
    <t>SLI-135161</t>
  </si>
  <si>
    <t>SLI-135164</t>
  </si>
  <si>
    <t>SLI-135163</t>
  </si>
  <si>
    <t>SLI-135165</t>
  </si>
  <si>
    <t>SLI-135169</t>
  </si>
  <si>
    <t>SLI-135171</t>
  </si>
  <si>
    <t>SLI-135170</t>
  </si>
  <si>
    <t>SLI-135172</t>
  </si>
  <si>
    <t>SLI-135173</t>
  </si>
  <si>
    <t>SLI-135174</t>
  </si>
  <si>
    <t>SLI-136734</t>
  </si>
  <si>
    <t>SLI-135175</t>
  </si>
  <si>
    <t>SLI-135176</t>
  </si>
  <si>
    <t>SLI-135177</t>
  </si>
  <si>
    <t>SLI-135178</t>
  </si>
  <si>
    <t>SLI-135179</t>
  </si>
  <si>
    <t>SLI-135180</t>
  </si>
  <si>
    <t>SLI-135435</t>
  </si>
  <si>
    <t>SLI-135182</t>
  </si>
  <si>
    <t>SLI-135185</t>
  </si>
  <si>
    <t>SLI-135186</t>
  </si>
  <si>
    <t>SLI-135184</t>
  </si>
  <si>
    <t>SLI-W102736</t>
  </si>
  <si>
    <t>Martin's Pick Up</t>
  </si>
  <si>
    <t>SLI-W102735</t>
  </si>
  <si>
    <t>SLI-W102738</t>
  </si>
  <si>
    <t>SLI-W102737</t>
  </si>
  <si>
    <t>SLI-W102740</t>
  </si>
  <si>
    <t>SLI-W102739</t>
  </si>
  <si>
    <t>SLI-W102741</t>
  </si>
  <si>
    <t>SLI-W102742</t>
  </si>
  <si>
    <t>SLI-W102744</t>
  </si>
  <si>
    <t>SLI-W102743</t>
  </si>
  <si>
    <t>SLI-135187</t>
  </si>
  <si>
    <t>Martinez</t>
  </si>
  <si>
    <t>SLI-135188</t>
  </si>
  <si>
    <t>SLI-135189</t>
  </si>
  <si>
    <t>SLI-135190</t>
  </si>
  <si>
    <t>SLI-W102745</t>
  </si>
  <si>
    <t>Mas Grange Blanche</t>
  </si>
  <si>
    <t>SLI-W102746</t>
  </si>
  <si>
    <t>SLI-W102747</t>
  </si>
  <si>
    <t>SLI-W102751</t>
  </si>
  <si>
    <t>SLI-W102752</t>
  </si>
  <si>
    <t>SLI-W102753</t>
  </si>
  <si>
    <t>SLI-W102749</t>
  </si>
  <si>
    <t>SLI-W102748</t>
  </si>
  <si>
    <t>SLI-W102750</t>
  </si>
  <si>
    <t>SLI-W102754</t>
  </si>
  <si>
    <t>SLI-W102755</t>
  </si>
  <si>
    <t>SLI-W102759</t>
  </si>
  <si>
    <t>SLI-W102758</t>
  </si>
  <si>
    <t>SLI-W102756</t>
  </si>
  <si>
    <t>SLI-W102757</t>
  </si>
  <si>
    <t>SLI-W102760</t>
  </si>
  <si>
    <t>SLI-W102761</t>
  </si>
  <si>
    <t>SLI-W102762</t>
  </si>
  <si>
    <t>SLI-W102763</t>
  </si>
  <si>
    <t>SLI-W102764</t>
  </si>
  <si>
    <t>SLI-W102765</t>
  </si>
  <si>
    <t>SLI-W102766</t>
  </si>
  <si>
    <t>SLI-W102767</t>
  </si>
  <si>
    <t>SLI-136511</t>
  </si>
  <si>
    <t>Mash Cut</t>
  </si>
  <si>
    <t>SLI-136566</t>
  </si>
  <si>
    <t>SLI-W102768</t>
  </si>
  <si>
    <t>SLI-W102769</t>
  </si>
  <si>
    <t>Massanera</t>
  </si>
  <si>
    <t>SLI-W105129</t>
  </si>
  <si>
    <t>SLI-W102770</t>
  </si>
  <si>
    <t>SLI-W102771</t>
  </si>
  <si>
    <t>Master Bouteillier</t>
  </si>
  <si>
    <t>SLI-W102772</t>
  </si>
  <si>
    <t>Mathilde Chapoutier Selection</t>
  </si>
  <si>
    <t>SLI-W102773</t>
  </si>
  <si>
    <t>SLI-W102774</t>
  </si>
  <si>
    <t>Mato Bay</t>
  </si>
  <si>
    <t>SLI-W102775</t>
  </si>
  <si>
    <t>SLI-W102776</t>
  </si>
  <si>
    <t>Mauro Sebaste</t>
  </si>
  <si>
    <t>SLI-W102777</t>
  </si>
  <si>
    <t>SLI-W102778</t>
  </si>
  <si>
    <t>SLI-W102779</t>
  </si>
  <si>
    <t>SLI-W102780</t>
  </si>
  <si>
    <t>SLI-W102781</t>
  </si>
  <si>
    <t>SLI-W102782</t>
  </si>
  <si>
    <t>SLI-W102783</t>
  </si>
  <si>
    <t>SLI-W102784</t>
  </si>
  <si>
    <t>SLI-W102785</t>
  </si>
  <si>
    <t>SLI-W102786</t>
  </si>
  <si>
    <t>SLI-W102787</t>
  </si>
  <si>
    <t>SLI-W102788</t>
  </si>
  <si>
    <t>SLI-W102789</t>
  </si>
  <si>
    <t>SLI-W102790</t>
  </si>
  <si>
    <t>SLI-W105132</t>
  </si>
  <si>
    <t>Mauro Veglio</t>
  </si>
  <si>
    <t>SLI-W105131</t>
  </si>
  <si>
    <t>SLI-W105130</t>
  </si>
  <si>
    <t>SLI-W105134</t>
  </si>
  <si>
    <t>SLI-W105135</t>
  </si>
  <si>
    <t>SLI-W105136</t>
  </si>
  <si>
    <t>SLI-W105137</t>
  </si>
  <si>
    <t>SLI-W105133</t>
  </si>
  <si>
    <t>SLI-W105138</t>
  </si>
  <si>
    <t>SLI-W106198</t>
  </si>
  <si>
    <t>SLI-W105139</t>
  </si>
  <si>
    <t>SLI-W105140</t>
  </si>
  <si>
    <t>SLI-W105141</t>
  </si>
  <si>
    <t>MAZE</t>
  </si>
  <si>
    <t>SLI-W105142</t>
  </si>
  <si>
    <t>SLI-W104953</t>
  </si>
  <si>
    <t>McAdams</t>
  </si>
  <si>
    <t>SLI-W105835</t>
  </si>
  <si>
    <t>SLI-W104952</t>
  </si>
  <si>
    <t>SLI-W105836</t>
  </si>
  <si>
    <t>SLI-W104954</t>
  </si>
  <si>
    <t>SLI-W105837</t>
  </si>
  <si>
    <t>SLI-W102791</t>
  </si>
  <si>
    <t>McClean</t>
  </si>
  <si>
    <t>SLI-W103935</t>
  </si>
  <si>
    <t>McFarlane's Reserve</t>
  </si>
  <si>
    <t>SLI-W106199</t>
  </si>
  <si>
    <t>SLI-W106200</t>
  </si>
  <si>
    <t>SLI-W106140</t>
  </si>
  <si>
    <t>SLI-W106139</t>
  </si>
  <si>
    <t>SLI-W102793</t>
  </si>
  <si>
    <t>SLI-W102792</t>
  </si>
  <si>
    <t>SLI-W106201</t>
  </si>
  <si>
    <t>SLI-W102794</t>
  </si>
  <si>
    <t>Meleto</t>
  </si>
  <si>
    <t>SLI-W102795</t>
  </si>
  <si>
    <t>SLI-W102796</t>
  </si>
  <si>
    <t>SLI-W103982</t>
  </si>
  <si>
    <t>Meli Melo</t>
  </si>
  <si>
    <t>SLI-W105144</t>
  </si>
  <si>
    <t>Melka</t>
  </si>
  <si>
    <t>SLI-W105143</t>
  </si>
  <si>
    <t>SLI-W105498</t>
  </si>
  <si>
    <t>SLI-W105145</t>
  </si>
  <si>
    <t>SLI-W105146</t>
  </si>
  <si>
    <t>SLI-W105147</t>
  </si>
  <si>
    <t>SLI-W105148</t>
  </si>
  <si>
    <t>SLI-W105149</t>
  </si>
  <si>
    <t>SLI-W105150</t>
  </si>
  <si>
    <t>SLI-W105151</t>
  </si>
  <si>
    <t>SLI-W105152</t>
  </si>
  <si>
    <t>SLI-W105153</t>
  </si>
  <si>
    <t>SLI-134654</t>
  </si>
  <si>
    <t>Melodramatic</t>
  </si>
  <si>
    <t>SLI-134655</t>
  </si>
  <si>
    <t>SLI-134656</t>
  </si>
  <si>
    <t>SLI-W102797</t>
  </si>
  <si>
    <t>Melt</t>
  </si>
  <si>
    <t>SLI-W106280</t>
  </si>
  <si>
    <t>Memini</t>
  </si>
  <si>
    <t>SLI-W106281</t>
  </si>
  <si>
    <t>SLI-W106282</t>
  </si>
  <si>
    <t>SLI-W106283</t>
  </si>
  <si>
    <t>SLI-W102798</t>
  </si>
  <si>
    <t>Mendoza Station</t>
  </si>
  <si>
    <t>SLI-W102800</t>
  </si>
  <si>
    <t>SLI-W102799</t>
  </si>
  <si>
    <t>SLI-W102802</t>
  </si>
  <si>
    <t>SLI-W102801</t>
  </si>
  <si>
    <t>SLI-W102805</t>
  </si>
  <si>
    <t>SLI-W102804</t>
  </si>
  <si>
    <t>SLI-W102803</t>
  </si>
  <si>
    <t>SLI-W102806</t>
  </si>
  <si>
    <t>SLI-W102807</t>
  </si>
  <si>
    <t>SLI-W102809</t>
  </si>
  <si>
    <t>SLI-W102808</t>
  </si>
  <si>
    <t>SLI-W102811</t>
  </si>
  <si>
    <t>SLI-W102810</t>
  </si>
  <si>
    <t>SLI-W105065</t>
  </si>
  <si>
    <t>Mephisto</t>
  </si>
  <si>
    <t>SLI-W105066</t>
  </si>
  <si>
    <t>SLI-135504</t>
  </si>
  <si>
    <t>Mermaid</t>
  </si>
  <si>
    <t>SLI-135505</t>
  </si>
  <si>
    <t>SLI-W102812</t>
  </si>
  <si>
    <t>Mezcal Sacrificio</t>
  </si>
  <si>
    <t>SLI-W102814</t>
  </si>
  <si>
    <t>SLI-W102813</t>
  </si>
  <si>
    <t>SLI-W102816</t>
  </si>
  <si>
    <t>SLI-W102815</t>
  </si>
  <si>
    <t>SLI-W102817</t>
  </si>
  <si>
    <t>SLI-W104416</t>
  </si>
  <si>
    <t>Mi Familia Flores</t>
  </si>
  <si>
    <t>SLI-W104417</t>
  </si>
  <si>
    <t>SLI-W104418</t>
  </si>
  <si>
    <t>SLI-W104419</t>
  </si>
  <si>
    <t>SLI-W104420</t>
  </si>
  <si>
    <t>SLI-W104421</t>
  </si>
  <si>
    <t>SLI-W105610</t>
  </si>
  <si>
    <t>SLI-W104800</t>
  </si>
  <si>
    <t>Mi Mama Me Dijo</t>
  </si>
  <si>
    <t>SLI-W105611</t>
  </si>
  <si>
    <t>Michel Joannet</t>
  </si>
  <si>
    <t>SLI-W102818</t>
  </si>
  <si>
    <t>Miglianico</t>
  </si>
  <si>
    <t>SLI-W102819</t>
  </si>
  <si>
    <t>SLI-W102820</t>
  </si>
  <si>
    <t>SLI-W102821</t>
  </si>
  <si>
    <t>SLI-W102822</t>
  </si>
  <si>
    <t>Mil Pesetas</t>
  </si>
  <si>
    <t>SLI-W102823</t>
  </si>
  <si>
    <t>SLI-W102824</t>
  </si>
  <si>
    <t>SLI-W102825</t>
  </si>
  <si>
    <t>SLI-W102826</t>
  </si>
  <si>
    <t>SLI-W102827</t>
  </si>
  <si>
    <t>SLI-W102828</t>
  </si>
  <si>
    <t>Miles From Nowhere</t>
  </si>
  <si>
    <t>SLI-W102829</t>
  </si>
  <si>
    <t>SLI-W102830</t>
  </si>
  <si>
    <t>SLI-W102831</t>
  </si>
  <si>
    <t>SLI-W105499</t>
  </si>
  <si>
    <t>Milton Park</t>
  </si>
  <si>
    <t>SLI-W105154</t>
  </si>
  <si>
    <t>SLI-134834</t>
  </si>
  <si>
    <t>Mina Mesa</t>
  </si>
  <si>
    <t>SLI-134833</t>
  </si>
  <si>
    <t>SLI-136713</t>
  </si>
  <si>
    <t>SLI-134835</t>
  </si>
  <si>
    <t>SLI-134836</t>
  </si>
  <si>
    <t>SLI-134837</t>
  </si>
  <si>
    <t>SLI-135404</t>
  </si>
  <si>
    <t>Miru</t>
  </si>
  <si>
    <t>SLI-135403</t>
  </si>
  <si>
    <t>SLI-135509</t>
  </si>
  <si>
    <t>Misceo</t>
  </si>
  <si>
    <t>SLI-W102832</t>
  </si>
  <si>
    <t>Mojave</t>
  </si>
  <si>
    <t>SLI-135545</t>
  </si>
  <si>
    <t>SLI-135503</t>
  </si>
  <si>
    <t>SLI-W104369</t>
  </si>
  <si>
    <t>SLI-135448</t>
  </si>
  <si>
    <t>MOM</t>
  </si>
  <si>
    <t>SLI-W102833</t>
  </si>
  <si>
    <t>Monfort Bellevue</t>
  </si>
  <si>
    <t>SLI-W102834</t>
  </si>
  <si>
    <t>Monsho</t>
  </si>
  <si>
    <t>SLI-136340</t>
  </si>
  <si>
    <t>SLI-W102835</t>
  </si>
  <si>
    <t>SLI-136341</t>
  </si>
  <si>
    <t>SLI-W104827</t>
  </si>
  <si>
    <t>Montaudon</t>
  </si>
  <si>
    <t>SLI-W104828</t>
  </si>
  <si>
    <t>SLI-W104825</t>
  </si>
  <si>
    <t>SLI-W104826</t>
  </si>
  <si>
    <t>SLI-W104824</t>
  </si>
  <si>
    <t>SLI-W104829</t>
  </si>
  <si>
    <t>SLI-W105612</t>
  </si>
  <si>
    <t>SLI-W104830</t>
  </si>
  <si>
    <t>SLI-W104831</t>
  </si>
  <si>
    <t>SLI-W102836</t>
  </si>
  <si>
    <t>Montbisou</t>
  </si>
  <si>
    <t>SLI-W102837</t>
  </si>
  <si>
    <t>SLI-W102838</t>
  </si>
  <si>
    <t>SLI-W102839</t>
  </si>
  <si>
    <t>MontBlanc</t>
  </si>
  <si>
    <t>SLI-W102840</t>
  </si>
  <si>
    <t>Monte Clavijo</t>
  </si>
  <si>
    <t>SLI-W102841</t>
  </si>
  <si>
    <t>SLI-W102842</t>
  </si>
  <si>
    <t>SLI-W105155</t>
  </si>
  <si>
    <t>Montebuena</t>
  </si>
  <si>
    <t>SLI-W104022</t>
  </si>
  <si>
    <t>Montecillo Winemaker's Selection</t>
  </si>
  <si>
    <t>SLI-W104006</t>
  </si>
  <si>
    <t>SLI-W102843</t>
  </si>
  <si>
    <t>SLI-W102844</t>
  </si>
  <si>
    <t>Montemaggio</t>
  </si>
  <si>
    <t>SLI-W102845</t>
  </si>
  <si>
    <t>SLI-W102846</t>
  </si>
  <si>
    <t>Montepalma</t>
  </si>
  <si>
    <t>SLI-136420</t>
  </si>
  <si>
    <t>SLI-136421</t>
  </si>
  <si>
    <t>SLI-136422</t>
  </si>
  <si>
    <t>SLI-136423</t>
  </si>
  <si>
    <t>SLI-134754</t>
  </si>
  <si>
    <t>Monticello</t>
  </si>
  <si>
    <t>SLI-134755</t>
  </si>
  <si>
    <t>SLI-134756</t>
  </si>
  <si>
    <t>SLI-134757</t>
  </si>
  <si>
    <t>SLI-W106371</t>
  </si>
  <si>
    <t>Montioni</t>
  </si>
  <si>
    <t>SLI-W106372</t>
  </si>
  <si>
    <t>SLI-W102848</t>
  </si>
  <si>
    <t>Montmartre</t>
  </si>
  <si>
    <t>SLI-W102847</t>
  </si>
  <si>
    <t>SLI-134657</t>
  </si>
  <si>
    <t>Montonico</t>
  </si>
  <si>
    <t>SLI-134659</t>
  </si>
  <si>
    <t>Montoya</t>
  </si>
  <si>
    <t>SLI-W102850</t>
  </si>
  <si>
    <t>Montresor</t>
  </si>
  <si>
    <t>SLI-W102851</t>
  </si>
  <si>
    <t>SLI-W102849</t>
  </si>
  <si>
    <t>SLI-W102852</t>
  </si>
  <si>
    <t>SLI-W102853</t>
  </si>
  <si>
    <t>SLI-W106284</t>
  </si>
  <si>
    <t>SLI-W102854</t>
  </si>
  <si>
    <t>SLI-W104028</t>
  </si>
  <si>
    <t>SLI-W102855</t>
  </si>
  <si>
    <t>SLI-W102856</t>
  </si>
  <si>
    <t>SLI-W102858</t>
  </si>
  <si>
    <t>SLI-W102857</t>
  </si>
  <si>
    <t>SLI-W102859</t>
  </si>
  <si>
    <t>SLI-W102861</t>
  </si>
  <si>
    <t>SLI-W102860</t>
  </si>
  <si>
    <t>SLI-W102862</t>
  </si>
  <si>
    <t>SLI-W103936</t>
  </si>
  <si>
    <t>Montrose &amp; Sons</t>
  </si>
  <si>
    <t>SLI-W103937</t>
  </si>
  <si>
    <t>SLI-W103938</t>
  </si>
  <si>
    <t>SLI-W103939</t>
  </si>
  <si>
    <t>SLI-W103940</t>
  </si>
  <si>
    <t>SLI-W103941</t>
  </si>
  <si>
    <t>SLI-W105156</t>
  </si>
  <si>
    <t>SLI-W105157</t>
  </si>
  <si>
    <t>SLI-W106374</t>
  </si>
  <si>
    <t>SLI-W105158</t>
  </si>
  <si>
    <t>SLI-W105500</t>
  </si>
  <si>
    <t>SLI-W105501</t>
  </si>
  <si>
    <t>SLI-W105159</t>
  </si>
  <si>
    <t>SLI-W105160</t>
  </si>
  <si>
    <t>SLI-W102864</t>
  </si>
  <si>
    <t>Morey</t>
  </si>
  <si>
    <t>SLI-W102863</t>
  </si>
  <si>
    <t>SLI-W102865</t>
  </si>
  <si>
    <t>SLI-W102866</t>
  </si>
  <si>
    <t>SLI-W102867</t>
  </si>
  <si>
    <t>SLI-W102868</t>
  </si>
  <si>
    <t>SLI-W102870</t>
  </si>
  <si>
    <t>SLI-W102869</t>
  </si>
  <si>
    <t>SLI-W102871</t>
  </si>
  <si>
    <t>SLI-W102872</t>
  </si>
  <si>
    <t>Morin</t>
  </si>
  <si>
    <t>SLI-W106202</t>
  </si>
  <si>
    <t>It's The Most Wonderful Wine Of The Year</t>
  </si>
  <si>
    <t>SLI-W106203</t>
  </si>
  <si>
    <t>Most Wonderful Wine</t>
  </si>
  <si>
    <t>SLI-W102873</t>
  </si>
  <si>
    <t>Mother's Choice</t>
  </si>
  <si>
    <t>SLI-W102874</t>
  </si>
  <si>
    <t>SLI-W102875</t>
  </si>
  <si>
    <t>Mothers</t>
  </si>
  <si>
    <t>SLI-W105838</t>
  </si>
  <si>
    <t>SLI-W102877</t>
  </si>
  <si>
    <t>SLI-W105840</t>
  </si>
  <si>
    <t>SLI-W102876</t>
  </si>
  <si>
    <t>SLI-W105839</t>
  </si>
  <si>
    <t>SLI-W102878</t>
  </si>
  <si>
    <t>Mousset</t>
  </si>
  <si>
    <t>SLI-W102879</t>
  </si>
  <si>
    <t>SLI-W104773</t>
  </si>
  <si>
    <t>SLI-W102880</t>
  </si>
  <si>
    <t>SLI-W102881</t>
  </si>
  <si>
    <t>Mr Stacks</t>
  </si>
  <si>
    <t>SLI-W105841</t>
  </si>
  <si>
    <t>SLI-W102882</t>
  </si>
  <si>
    <t>SLI-W105842</t>
  </si>
  <si>
    <t>SLI-W102884</t>
  </si>
  <si>
    <t>SLI-W105843</t>
  </si>
  <si>
    <t>SLI-W102885</t>
  </si>
  <si>
    <t>SLI-W105845</t>
  </si>
  <si>
    <t>SLI-W102883</t>
  </si>
  <si>
    <t>SLI-W105844</t>
  </si>
  <si>
    <t>SLI-W102886</t>
  </si>
  <si>
    <t>SLI-W105846</t>
  </si>
  <si>
    <t>SLI-W102887</t>
  </si>
  <si>
    <t>SLI-W105847</t>
  </si>
  <si>
    <t>SLI-W102888</t>
  </si>
  <si>
    <t>SLI-W105848</t>
  </si>
  <si>
    <t>SLI-W102889</t>
  </si>
  <si>
    <t>SLI-W105849</t>
  </si>
  <si>
    <t>SLI-W102890</t>
  </si>
  <si>
    <t>SLI-W102891</t>
  </si>
  <si>
    <t>SLI-W105850</t>
  </si>
  <si>
    <t>SLI-W102892</t>
  </si>
  <si>
    <t>SLI-W105851</t>
  </si>
  <si>
    <t>SLI-W102893</t>
  </si>
  <si>
    <t>SLI-W102894</t>
  </si>
  <si>
    <t>SLI-W102895</t>
  </si>
  <si>
    <t>SLI-W102897</t>
  </si>
  <si>
    <t>SLI-W105852</t>
  </si>
  <si>
    <t>SLI-W102898</t>
  </si>
  <si>
    <t>SLI-W105854</t>
  </si>
  <si>
    <t>SLI-W102896</t>
  </si>
  <si>
    <t>SLI-W105853</t>
  </si>
  <si>
    <t>SLI-W102899</t>
  </si>
  <si>
    <t>SLI-W105855</t>
  </si>
  <si>
    <t>SLI-W102900</t>
  </si>
  <si>
    <t>SLI-W105856</t>
  </si>
  <si>
    <t>SLI-W102901</t>
  </si>
  <si>
    <t>SLI-W105857</t>
  </si>
  <si>
    <t>SLI-W102903</t>
  </si>
  <si>
    <t>SLI-W102902</t>
  </si>
  <si>
    <t>SLI-W102904</t>
  </si>
  <si>
    <t>SLI-W105858</t>
  </si>
  <si>
    <t>SLI-W102906</t>
  </si>
  <si>
    <t>SLI-W105859</t>
  </si>
  <si>
    <t>SLI-W102907</t>
  </si>
  <si>
    <t>SLI-W105860</t>
  </si>
  <si>
    <t>SLI-W102905</t>
  </si>
  <si>
    <t>SLI-W105861</t>
  </si>
  <si>
    <t>SLI-W102908</t>
  </si>
  <si>
    <t>SLI-W105862</t>
  </si>
  <si>
    <t>SLI-W102909</t>
  </si>
  <si>
    <t>SLI-W105863</t>
  </si>
  <si>
    <t>SLI-W102911</t>
  </si>
  <si>
    <t>SLI-W102910</t>
  </si>
  <si>
    <t>SLI-W105864</t>
  </si>
  <si>
    <t>SLI-W102912</t>
  </si>
  <si>
    <t>SLI-W105865</t>
  </si>
  <si>
    <t>SLI-W102916</t>
  </si>
  <si>
    <t>SLI-W105869</t>
  </si>
  <si>
    <t>SLI-W102914</t>
  </si>
  <si>
    <t>SLI-W105866</t>
  </si>
  <si>
    <t>SLI-W102915</t>
  </si>
  <si>
    <t>SLI-W105868</t>
  </si>
  <si>
    <t>SLI-W102913</t>
  </si>
  <si>
    <t>SLI-W105867</t>
  </si>
  <si>
    <t>SLI-W102917</t>
  </si>
  <si>
    <t>SLI-W105870</t>
  </si>
  <si>
    <t>SLI-W102918</t>
  </si>
  <si>
    <t>SLI-W105871</t>
  </si>
  <si>
    <t>SLI-W102919</t>
  </si>
  <si>
    <t>Mucchietto</t>
  </si>
  <si>
    <t>SLI-W102920</t>
  </si>
  <si>
    <t>SLI-W102921</t>
  </si>
  <si>
    <t>Adolph Mueller</t>
  </si>
  <si>
    <t>SLI-W102922</t>
  </si>
  <si>
    <t>SLI-W102923</t>
  </si>
  <si>
    <t>SLI-W102924</t>
  </si>
  <si>
    <t>SLI-134661</t>
  </si>
  <si>
    <t>Muirwood</t>
  </si>
  <si>
    <t>SLI-134662</t>
  </si>
  <si>
    <t>SLI-134663</t>
  </si>
  <si>
    <t>SLI-134663NSS</t>
  </si>
  <si>
    <t>SLI-134665</t>
  </si>
  <si>
    <t>SLI-135386</t>
  </si>
  <si>
    <t>SLI-134666</t>
  </si>
  <si>
    <t>SLI-134667</t>
  </si>
  <si>
    <t>SLI-134668</t>
  </si>
  <si>
    <t>SLI-W102925</t>
  </si>
  <si>
    <t>Mura Mura</t>
  </si>
  <si>
    <t>SLI-W102926</t>
  </si>
  <si>
    <t>SLI-W102927</t>
  </si>
  <si>
    <t>SLI-W102928</t>
  </si>
  <si>
    <t>SLI-W102929</t>
  </si>
  <si>
    <t>SLI-W105161</t>
  </si>
  <si>
    <t>Nada Fiorenzo</t>
  </si>
  <si>
    <t>SLI-W105162</t>
  </si>
  <si>
    <t>SLI-W105163</t>
  </si>
  <si>
    <t>SLI-W105164</t>
  </si>
  <si>
    <t>SLI-W105165</t>
  </si>
  <si>
    <t>SLI-W104200</t>
  </si>
  <si>
    <t>Nagahama Roman</t>
  </si>
  <si>
    <t>SLI-136346</t>
  </si>
  <si>
    <t>SLI-136347</t>
  </si>
  <si>
    <t>SLI-136613</t>
  </si>
  <si>
    <t>SLI-W102930</t>
  </si>
  <si>
    <t>SLI-136348</t>
  </si>
  <si>
    <t>SLI-W102934</t>
  </si>
  <si>
    <t>Navy Bay</t>
  </si>
  <si>
    <t>SLI-W104777</t>
  </si>
  <si>
    <t>SLI-W102932</t>
  </si>
  <si>
    <t>SLI-W104774</t>
  </si>
  <si>
    <t>SLI-W104775</t>
  </si>
  <si>
    <t>SLI-W102931</t>
  </si>
  <si>
    <t>SLI-W104776</t>
  </si>
  <si>
    <t>SLI-W102933</t>
  </si>
  <si>
    <t>SLI-135191</t>
  </si>
  <si>
    <t>Neethlingshof</t>
  </si>
  <si>
    <t>SLI-135192</t>
  </si>
  <si>
    <t>SLI-135193</t>
  </si>
  <si>
    <t>SLI-135194</t>
  </si>
  <si>
    <t>SLI-135195</t>
  </si>
  <si>
    <t>SLI-135196</t>
  </si>
  <si>
    <t>SLI-W102935</t>
  </si>
  <si>
    <t>Nero Walnut Liqueur</t>
  </si>
  <si>
    <t>SLI-W102936</t>
  </si>
  <si>
    <t>NeroOro</t>
  </si>
  <si>
    <t>SLI-W102937</t>
  </si>
  <si>
    <t>SLI-W102938</t>
  </si>
  <si>
    <t>SLI-W102939</t>
  </si>
  <si>
    <t>Nicolas Gaudry</t>
  </si>
  <si>
    <t>SLI-W105070</t>
  </si>
  <si>
    <t>Nirvana</t>
  </si>
  <si>
    <t>SLI-W105166</t>
  </si>
  <si>
    <t>No Curfew</t>
  </si>
  <si>
    <t>SLI-W105502</t>
  </si>
  <si>
    <t>SLI-W105170</t>
  </si>
  <si>
    <t>SLI-W105171</t>
  </si>
  <si>
    <t>SLI-135197</t>
  </si>
  <si>
    <t>Nobilis</t>
  </si>
  <si>
    <t>SLI-W106285</t>
  </si>
  <si>
    <t>Noble Champagne</t>
  </si>
  <si>
    <t>SLI-W106286</t>
  </si>
  <si>
    <t>SLI-W102940</t>
  </si>
  <si>
    <t>Noble Cuvee</t>
  </si>
  <si>
    <t>SLI-W102941</t>
  </si>
  <si>
    <t>SLI-W102942</t>
  </si>
  <si>
    <t>SLI-W102943</t>
  </si>
  <si>
    <t>Nobles Rives</t>
  </si>
  <si>
    <t>SLI-W102944</t>
  </si>
  <si>
    <t>SLI-W102945</t>
  </si>
  <si>
    <t>SLI-W102946</t>
  </si>
  <si>
    <t>SLI-W106204</t>
  </si>
  <si>
    <t>O de Mer</t>
  </si>
  <si>
    <t>SLI-W102947</t>
  </si>
  <si>
    <t>O Douro</t>
  </si>
  <si>
    <t>SLI-134669</t>
  </si>
  <si>
    <t>Oak Grove</t>
  </si>
  <si>
    <t>SLI-134670</t>
  </si>
  <si>
    <t>SLI-134671</t>
  </si>
  <si>
    <t>SLI-134672</t>
  </si>
  <si>
    <t>SLI-134673</t>
  </si>
  <si>
    <t>SLI-134674</t>
  </si>
  <si>
    <t>SLI-134676</t>
  </si>
  <si>
    <t>SLI-134677</t>
  </si>
  <si>
    <t>SLI-134678</t>
  </si>
  <si>
    <t>SLI-134681</t>
  </si>
  <si>
    <t>SLI-134680</t>
  </si>
  <si>
    <t>SLI-134682</t>
  </si>
  <si>
    <t>SLI-134683</t>
  </si>
  <si>
    <t>SLI-134684</t>
  </si>
  <si>
    <t>SLI-134686</t>
  </si>
  <si>
    <t>SLI-135020</t>
  </si>
  <si>
    <t>Oak Ridge Winery</t>
  </si>
  <si>
    <t>SLI-135021</t>
  </si>
  <si>
    <t>SLI-135022</t>
  </si>
  <si>
    <t>SLI-135023</t>
  </si>
  <si>
    <t>SLI-135024</t>
  </si>
  <si>
    <t>SLI-W102948</t>
  </si>
  <si>
    <t>Oakville East</t>
  </si>
  <si>
    <t>SLI-W102949</t>
  </si>
  <si>
    <t>SLI-W102950</t>
  </si>
  <si>
    <t>SLI-W102951</t>
  </si>
  <si>
    <t>SLI-W102952</t>
  </si>
  <si>
    <t>SLI-136614</t>
  </si>
  <si>
    <t>Ocean &amp; Vines</t>
  </si>
  <si>
    <t>SLI-W102953</t>
  </si>
  <si>
    <t>Ocean Song</t>
  </si>
  <si>
    <t>SLI-134777</t>
  </si>
  <si>
    <t>Oceans Away</t>
  </si>
  <si>
    <t>SLI-134778</t>
  </si>
  <si>
    <t>SLI-W104199</t>
  </si>
  <si>
    <t>Octave</t>
  </si>
  <si>
    <t>SLI-W104198</t>
  </si>
  <si>
    <t>SLI-W104197</t>
  </si>
  <si>
    <t>SLI-135742</t>
  </si>
  <si>
    <t>SLI-135743</t>
  </si>
  <si>
    <t>SLI-135744</t>
  </si>
  <si>
    <t>SLI-135198</t>
  </si>
  <si>
    <t>Offley</t>
  </si>
  <si>
    <t>SLI-135199</t>
  </si>
  <si>
    <t>SLI-135200</t>
  </si>
  <si>
    <t>SLI-135201</t>
  </si>
  <si>
    <t>SLI-135202</t>
  </si>
  <si>
    <t>SLI-135203</t>
  </si>
  <si>
    <t>SLI-135204</t>
  </si>
  <si>
    <t>SLI-135205</t>
  </si>
  <si>
    <t>SLI-135206</t>
  </si>
  <si>
    <t>SLI-W102954</t>
  </si>
  <si>
    <t>Ohh! Poitou</t>
  </si>
  <si>
    <t>SLI-W102956</t>
  </si>
  <si>
    <t>Ol' Santy</t>
  </si>
  <si>
    <t>SLI-W102955</t>
  </si>
  <si>
    <t>SLI-W102957</t>
  </si>
  <si>
    <t>Old Brigand</t>
  </si>
  <si>
    <t>SLI-135723</t>
  </si>
  <si>
    <t>SLI-135724</t>
  </si>
  <si>
    <t>SLI-W104377</t>
  </si>
  <si>
    <t>Old Comber</t>
  </si>
  <si>
    <t>SLI-136349</t>
  </si>
  <si>
    <t>SLI-136350</t>
  </si>
  <si>
    <t>SLI-W105469</t>
  </si>
  <si>
    <t>Old Crofter</t>
  </si>
  <si>
    <t>SLI-W102958</t>
  </si>
  <si>
    <t>Old Merelo</t>
  </si>
  <si>
    <t>SLI-W104778</t>
  </si>
  <si>
    <t>Old Winery Road</t>
  </si>
  <si>
    <t>SLI-W105172</t>
  </si>
  <si>
    <t>Olema</t>
  </si>
  <si>
    <t>SLI-W105503</t>
  </si>
  <si>
    <t>SLI-W105173</t>
  </si>
  <si>
    <t>SLI-W105396</t>
  </si>
  <si>
    <t>SLI-W105395</t>
  </si>
  <si>
    <t>SLI-W105397</t>
  </si>
  <si>
    <t>SLI-W105504</t>
  </si>
  <si>
    <t>SLI-W104832</t>
  </si>
  <si>
    <t>SLI-W104833</t>
  </si>
  <si>
    <t>SLI-W102959</t>
  </si>
  <si>
    <t>Oniros</t>
  </si>
  <si>
    <t>SLI-W104960</t>
  </si>
  <si>
    <t>Only</t>
  </si>
  <si>
    <t>SLI-W102960</t>
  </si>
  <si>
    <t>SLI-W104609</t>
  </si>
  <si>
    <t>SLI-W102961</t>
  </si>
  <si>
    <t>Opulent</t>
  </si>
  <si>
    <t>SLI-W105872</t>
  </si>
  <si>
    <t>SLI-W102962</t>
  </si>
  <si>
    <t>SLI-W105873</t>
  </si>
  <si>
    <t>SLI-W102964</t>
  </si>
  <si>
    <t>SLI-W105874</t>
  </si>
  <si>
    <t>SLI-W102963</t>
  </si>
  <si>
    <t>SLI-W105875</t>
  </si>
  <si>
    <t>SLI-W102965</t>
  </si>
  <si>
    <t>Oree des Roses</t>
  </si>
  <si>
    <t>SLI-W106287</t>
  </si>
  <si>
    <t>SLI-134804</t>
  </si>
  <si>
    <t>Oregon Spirit Distillers</t>
  </si>
  <si>
    <t>SLI-134805</t>
  </si>
  <si>
    <t>SLI-134803</t>
  </si>
  <si>
    <t>SLI-134807</t>
  </si>
  <si>
    <t>SLI-134809</t>
  </si>
  <si>
    <t>SLI-134808</t>
  </si>
  <si>
    <t>SLI-134812</t>
  </si>
  <si>
    <t>SLI-134811</t>
  </si>
  <si>
    <t>SLI-134810</t>
  </si>
  <si>
    <t>SLI-134814</t>
  </si>
  <si>
    <t>SLI-134813</t>
  </si>
  <si>
    <t>SLI-134816</t>
  </si>
  <si>
    <t>SLI-134815</t>
  </si>
  <si>
    <t>SLI-W106141</t>
  </si>
  <si>
    <t>Oriane</t>
  </si>
  <si>
    <t>SLI-W106142</t>
  </si>
  <si>
    <t>SLI-W106143</t>
  </si>
  <si>
    <t>SLI-W106144</t>
  </si>
  <si>
    <t>SLI-W106145</t>
  </si>
  <si>
    <t>SLI-W104801</t>
  </si>
  <si>
    <t>Origen Sur</t>
  </si>
  <si>
    <t>SLI-W105085</t>
  </si>
  <si>
    <t>Orovana</t>
  </si>
  <si>
    <t>SLI-W106146</t>
  </si>
  <si>
    <t>Orpale</t>
  </si>
  <si>
    <t>SLI-W106147</t>
  </si>
  <si>
    <t>SLI-W106148</t>
  </si>
  <si>
    <t>SLI-W106149</t>
  </si>
  <si>
    <t>SLI-W104843</t>
  </si>
  <si>
    <t>Osborne</t>
  </si>
  <si>
    <t>SLI-W104844</t>
  </si>
  <si>
    <t>SLI-W104845</t>
  </si>
  <si>
    <t>SLI-W104846</t>
  </si>
  <si>
    <t>SLI-W104847</t>
  </si>
  <si>
    <t>SLI-W104848</t>
  </si>
  <si>
    <t>SLI-W104849</t>
  </si>
  <si>
    <t>SLI-W104852</t>
  </si>
  <si>
    <t>SLI-W104853</t>
  </si>
  <si>
    <t>SLI-W102966</t>
  </si>
  <si>
    <t>Otis Kenyon</t>
  </si>
  <si>
    <t>SLI-W102967</t>
  </si>
  <si>
    <t>SLI-W102968</t>
  </si>
  <si>
    <t>SLI-W102969</t>
  </si>
  <si>
    <t>SLI-W102970</t>
  </si>
  <si>
    <t>Oui</t>
  </si>
  <si>
    <t>SLI-136351</t>
  </si>
  <si>
    <t>SLI-W102971</t>
  </si>
  <si>
    <t>SLI-136352</t>
  </si>
  <si>
    <t>SLI-134858</t>
  </si>
  <si>
    <t>Pacific Peak</t>
  </si>
  <si>
    <t>SLI-134856</t>
  </si>
  <si>
    <t>SLI-134857</t>
  </si>
  <si>
    <t>SLI-134859</t>
  </si>
  <si>
    <t>SLI-134860</t>
  </si>
  <si>
    <t>SLI-134861</t>
  </si>
  <si>
    <t>SLI-134864</t>
  </si>
  <si>
    <t>SLI-134862</t>
  </si>
  <si>
    <t>SLI-134863</t>
  </si>
  <si>
    <t>SLI-134865</t>
  </si>
  <si>
    <t>SLI-135495</t>
  </si>
  <si>
    <t>SLI-W105086</t>
  </si>
  <si>
    <t>Paddleford Creek</t>
  </si>
  <si>
    <t>SLI-W105876</t>
  </si>
  <si>
    <t>SLI-W104802</t>
  </si>
  <si>
    <t>SLI-W105877</t>
  </si>
  <si>
    <t>SLI-W104803</t>
  </si>
  <si>
    <t>SLI-W105878</t>
  </si>
  <si>
    <t>SLI-W102972</t>
  </si>
  <si>
    <t>SLI-W105879</t>
  </si>
  <si>
    <t>SLI-W102973</t>
  </si>
  <si>
    <t>SLI-W105880</t>
  </si>
  <si>
    <t>SLI-W104637</t>
  </si>
  <si>
    <t>Pagodes de Cos</t>
  </si>
  <si>
    <t>SLI-W102974</t>
  </si>
  <si>
    <t>Painted Donkey</t>
  </si>
  <si>
    <t>SLI-136353</t>
  </si>
  <si>
    <t>SLI-W102975</t>
  </si>
  <si>
    <t>SLI-136354</t>
  </si>
  <si>
    <t>SLI-W102976</t>
  </si>
  <si>
    <t>SLI-136355</t>
  </si>
  <si>
    <t>SLI-W102977</t>
  </si>
  <si>
    <t>SLI-136356</t>
  </si>
  <si>
    <t>SLI-W102978</t>
  </si>
  <si>
    <t>SLI-136357</t>
  </si>
  <si>
    <t>SLI-W102979</t>
  </si>
  <si>
    <t>SLI-136358</t>
  </si>
  <si>
    <t>SLI-W102980</t>
  </si>
  <si>
    <t>SLI-136359</t>
  </si>
  <si>
    <t>SLI-W102981</t>
  </si>
  <si>
    <t>Palanca</t>
  </si>
  <si>
    <t>SLI-W102982</t>
  </si>
  <si>
    <t>SLI-W102983</t>
  </si>
  <si>
    <t>SLI-W104101</t>
  </si>
  <si>
    <t>Pallas</t>
  </si>
  <si>
    <t>SLI-W104067</t>
  </si>
  <si>
    <t>SLI-W102984</t>
  </si>
  <si>
    <t>SLI-W102985</t>
  </si>
  <si>
    <t>SLI-W102986</t>
  </si>
  <si>
    <t>SLI-W106205</t>
  </si>
  <si>
    <t>SLI-W102987</t>
  </si>
  <si>
    <t>Palliser Estate</t>
  </si>
  <si>
    <t>SLI-W102988</t>
  </si>
  <si>
    <t>SLI-W102989</t>
  </si>
  <si>
    <t>SLI-W102990</t>
  </si>
  <si>
    <t>Palma Real</t>
  </si>
  <si>
    <t>SLI-W102991</t>
  </si>
  <si>
    <t>SLI-W102992</t>
  </si>
  <si>
    <t>Palmalias</t>
  </si>
  <si>
    <t>SLI-W102993</t>
  </si>
  <si>
    <t>SLI-W102994</t>
  </si>
  <si>
    <t>Pampas del Sur</t>
  </si>
  <si>
    <t>SLI-W102995</t>
  </si>
  <si>
    <t>SLI-W102996</t>
  </si>
  <si>
    <t>SLI-W102997</t>
  </si>
  <si>
    <t>Paradise Peak</t>
  </si>
  <si>
    <t>SLI-W105881</t>
  </si>
  <si>
    <t>SLI-W102998</t>
  </si>
  <si>
    <t>SLI-W105882</t>
  </si>
  <si>
    <t>SLI-W102999</t>
  </si>
  <si>
    <t>Parcelica</t>
  </si>
  <si>
    <t>SLI-W103000</t>
  </si>
  <si>
    <t>SLI-W103001</t>
  </si>
  <si>
    <t>SLI-W103002</t>
  </si>
  <si>
    <t>Pardon &amp; Fils</t>
  </si>
  <si>
    <t>SLI-W103003</t>
  </si>
  <si>
    <t>SLI-W103004</t>
  </si>
  <si>
    <t>SLI-W103005</t>
  </si>
  <si>
    <t>SLI-W103006</t>
  </si>
  <si>
    <t>Parnasse</t>
  </si>
  <si>
    <t>SLI-W104723</t>
  </si>
  <si>
    <t>Pasarisa</t>
  </si>
  <si>
    <t>SLI-W104724</t>
  </si>
  <si>
    <t>SLI-W104725</t>
  </si>
  <si>
    <t>SLI-W103007</t>
  </si>
  <si>
    <t>SLI-W103008</t>
  </si>
  <si>
    <t>Pascal Thomas</t>
  </si>
  <si>
    <t>SLI-134929</t>
  </si>
  <si>
    <t>Paso Highlands Cellars</t>
  </si>
  <si>
    <t>SLI-W103009</t>
  </si>
  <si>
    <t>Paso Ranches</t>
  </si>
  <si>
    <t>SLI-W103010</t>
  </si>
  <si>
    <t>SLI-W103011</t>
  </si>
  <si>
    <t>Pasquier Desvignes</t>
  </si>
  <si>
    <t>SLI-W104259</t>
  </si>
  <si>
    <t>Pataka</t>
  </si>
  <si>
    <t>SLI-W104258</t>
  </si>
  <si>
    <t>SLI-W104262</t>
  </si>
  <si>
    <t>SLI-W104379</t>
  </si>
  <si>
    <t>SLI-W104201</t>
  </si>
  <si>
    <t>SLI-W104589</t>
  </si>
  <si>
    <t>SLI-W104261</t>
  </si>
  <si>
    <t>SLI-W104260</t>
  </si>
  <si>
    <t>SLI-W103012</t>
  </si>
  <si>
    <t>Patisserie du Vin</t>
  </si>
  <si>
    <t>SLI-W105174</t>
  </si>
  <si>
    <t>Patria</t>
  </si>
  <si>
    <t>SLI-W105175</t>
  </si>
  <si>
    <t>SLI-W105176</t>
  </si>
  <si>
    <t>SLI-W104177</t>
  </si>
  <si>
    <t>Paul Michel</t>
  </si>
  <si>
    <t>SLI-W104178</t>
  </si>
  <si>
    <t>SLI-W104179</t>
  </si>
  <si>
    <t>SLI-W104779</t>
  </si>
  <si>
    <t>SLI-W104834</t>
  </si>
  <si>
    <t>SLI-W104181</t>
  </si>
  <si>
    <t>SLI-W104180</t>
  </si>
  <si>
    <t>SLI-W103013</t>
  </si>
  <si>
    <t>Paulet</t>
  </si>
  <si>
    <t>SLI-W104948</t>
  </si>
  <si>
    <t>SLI-W103014</t>
  </si>
  <si>
    <t>SLI-W103015</t>
  </si>
  <si>
    <t>SLI-W103016</t>
  </si>
  <si>
    <t>SLI-W103017</t>
  </si>
  <si>
    <t>Pavillon Blanc du Chateau Margaux</t>
  </si>
  <si>
    <t>SLI-W104091</t>
  </si>
  <si>
    <t>SLI-W105613</t>
  </si>
  <si>
    <t>SLI-W103018</t>
  </si>
  <si>
    <t>Pavillon Rouge du Chateau Margaux</t>
  </si>
  <si>
    <t>SLI-W103019</t>
  </si>
  <si>
    <t>SLI-W103021</t>
  </si>
  <si>
    <t>SLI-W103020</t>
  </si>
  <si>
    <t>SLI-W104505</t>
  </si>
  <si>
    <t>SLI-W103022</t>
  </si>
  <si>
    <t>Per Me Sola</t>
  </si>
  <si>
    <t>SLI-135825</t>
  </si>
  <si>
    <t>SLI-135826</t>
  </si>
  <si>
    <t>SLI-W103023</t>
  </si>
  <si>
    <t>PergotÃƒÂ©</t>
  </si>
  <si>
    <t>SLI-W103024</t>
  </si>
  <si>
    <t>SLI-W103025</t>
  </si>
  <si>
    <t>SLI-W104374</t>
  </si>
  <si>
    <t>SLI-W104375</t>
  </si>
  <si>
    <t>SLI-134819</t>
  </si>
  <si>
    <t>Peter Paul</t>
  </si>
  <si>
    <t>SLI-134820</t>
  </si>
  <si>
    <t>SLI-134820UPC</t>
  </si>
  <si>
    <t>SLI-134821</t>
  </si>
  <si>
    <t>SLI-134822</t>
  </si>
  <si>
    <t>SLI-134823</t>
  </si>
  <si>
    <t>SLI-W103026</t>
  </si>
  <si>
    <t>Petit Figeac</t>
  </si>
  <si>
    <t>SLI-W106206</t>
  </si>
  <si>
    <t>SLI-W105614</t>
  </si>
  <si>
    <t>Petites Secondes</t>
  </si>
  <si>
    <t>SLI-W103027</t>
  </si>
  <si>
    <t>SLI-W103028</t>
  </si>
  <si>
    <t>Petrus</t>
  </si>
  <si>
    <t>SLI-W103979</t>
  </si>
  <si>
    <t>SLI-W103029</t>
  </si>
  <si>
    <t>SLI-W103030</t>
  </si>
  <si>
    <t>SLI-W103031</t>
  </si>
  <si>
    <t>SLI-W103032</t>
  </si>
  <si>
    <t>SLI-W103978</t>
  </si>
  <si>
    <t>SLI-W104026</t>
  </si>
  <si>
    <t>SLI-W104060</t>
  </si>
  <si>
    <t>SLI-W103033</t>
  </si>
  <si>
    <t>Pierre Henri Morel</t>
  </si>
  <si>
    <t>SLI-W103034</t>
  </si>
  <si>
    <t>SLI-W103035</t>
  </si>
  <si>
    <t>SLI-W103036</t>
  </si>
  <si>
    <t>SLI-W103037</t>
  </si>
  <si>
    <t>SLI-W103038</t>
  </si>
  <si>
    <t>SLI-W103986</t>
  </si>
  <si>
    <t>SLI-W103039</t>
  </si>
  <si>
    <t>SLI-W103040</t>
  </si>
  <si>
    <t>SLI-W103041</t>
  </si>
  <si>
    <t>Phebus</t>
  </si>
  <si>
    <t>SLI-W103042</t>
  </si>
  <si>
    <t>SLI-W103043</t>
  </si>
  <si>
    <t>SLI-W103044</t>
  </si>
  <si>
    <t>SLI-W103046</t>
  </si>
  <si>
    <t>SLI-W103047</t>
  </si>
  <si>
    <t>SLI-W103045</t>
  </si>
  <si>
    <t>SLI-W103048</t>
  </si>
  <si>
    <t>SLI-W103049</t>
  </si>
  <si>
    <t>SLI-W103050</t>
  </si>
  <si>
    <t>SLI-W103051</t>
  </si>
  <si>
    <t>SLI-W103052</t>
  </si>
  <si>
    <t>SLI-W103053</t>
  </si>
  <si>
    <t>SLI-W103054</t>
  </si>
  <si>
    <t>Chateau Philippe Le Hardi</t>
  </si>
  <si>
    <t>SLI-W103055</t>
  </si>
  <si>
    <t>SLI-W103056</t>
  </si>
  <si>
    <t>SLI-W104004</t>
  </si>
  <si>
    <t>SLI-W103057</t>
  </si>
  <si>
    <t>SLI-W103058</t>
  </si>
  <si>
    <t>SLI-W103059</t>
  </si>
  <si>
    <t>SLI-W105177</t>
  </si>
  <si>
    <t>Philip Togni</t>
  </si>
  <si>
    <t>SLI-W105178</t>
  </si>
  <si>
    <t>SLI-W105179</t>
  </si>
  <si>
    <t>SLI-W103060</t>
  </si>
  <si>
    <t>Philippe-Lorraine</t>
  </si>
  <si>
    <t>SLI-W103061</t>
  </si>
  <si>
    <t>Aziende Piazzini</t>
  </si>
  <si>
    <t>SLI-W103062</t>
  </si>
  <si>
    <t>SLI-W103063</t>
  </si>
  <si>
    <t>SLI-W103064</t>
  </si>
  <si>
    <t>SLI-W103065</t>
  </si>
  <si>
    <t>Pico Cuadro</t>
  </si>
  <si>
    <t>SLI-W103066</t>
  </si>
  <si>
    <t>SLI-W106288</t>
  </si>
  <si>
    <t>SLI-W103067</t>
  </si>
  <si>
    <t>Pietramerana</t>
  </si>
  <si>
    <t>SLI-W103068</t>
  </si>
  <si>
    <t>SLI-W103069</t>
  </si>
  <si>
    <t>SLI-W103070</t>
  </si>
  <si>
    <t>SLI-W103073</t>
  </si>
  <si>
    <t>Pietro</t>
  </si>
  <si>
    <t>SLI-135831</t>
  </si>
  <si>
    <t>SLI-135832</t>
  </si>
  <si>
    <t>SLI-W103072</t>
  </si>
  <si>
    <t>SLI-135828</t>
  </si>
  <si>
    <t>SLI-135830</t>
  </si>
  <si>
    <t>SLI-W103071</t>
  </si>
  <si>
    <t>SLI-135827</t>
  </si>
  <si>
    <t>SLI-135829</t>
  </si>
  <si>
    <t>SLI-W103074</t>
  </si>
  <si>
    <t>SLI-135896</t>
  </si>
  <si>
    <t>SLI-135897</t>
  </si>
  <si>
    <t>SLI-135931</t>
  </si>
  <si>
    <t>SLI-W103075</t>
  </si>
  <si>
    <t>SLI-135833</t>
  </si>
  <si>
    <t>SLI-135933</t>
  </si>
  <si>
    <t>SLI-W103076</t>
  </si>
  <si>
    <t>SLI-135898</t>
  </si>
  <si>
    <t>SLI-W103077</t>
  </si>
  <si>
    <t>Pigmentum</t>
  </si>
  <si>
    <t>SLI-W105180</t>
  </si>
  <si>
    <t>SLI-W104616</t>
  </si>
  <si>
    <t>Pina</t>
  </si>
  <si>
    <t>SLI-W103078</t>
  </si>
  <si>
    <t>SLI-W104335</t>
  </si>
  <si>
    <t>SLI-W103079</t>
  </si>
  <si>
    <t>SLI-W103080</t>
  </si>
  <si>
    <t>SLI-W103081</t>
  </si>
  <si>
    <t>SLI-W103082</t>
  </si>
  <si>
    <t>SLI-W103083</t>
  </si>
  <si>
    <t>SLI-W103084</t>
  </si>
  <si>
    <t>SLI-W103085</t>
  </si>
  <si>
    <t>Pisano</t>
  </si>
  <si>
    <t>SLI-W103086</t>
  </si>
  <si>
    <t>SLI-W103087</t>
  </si>
  <si>
    <t>SLI-W103965</t>
  </si>
  <si>
    <t>SLI-W103088</t>
  </si>
  <si>
    <t>SLI-W103089</t>
  </si>
  <si>
    <t>SLI-W103090</t>
  </si>
  <si>
    <t>SLI-W103091</t>
  </si>
  <si>
    <t>SLI-W103092</t>
  </si>
  <si>
    <t>SLI-W103093</t>
  </si>
  <si>
    <t>SLI-135416</t>
  </si>
  <si>
    <t>Pistol Grip</t>
  </si>
  <si>
    <t>SLI-W103094</t>
  </si>
  <si>
    <t>Planat</t>
  </si>
  <si>
    <t>SLI-W103095</t>
  </si>
  <si>
    <t>SLI-W103096</t>
  </si>
  <si>
    <t>SLI-W103097</t>
  </si>
  <si>
    <t>SLI-W104384</t>
  </si>
  <si>
    <t>Playa Vallarta</t>
  </si>
  <si>
    <t>SLI-W104726</t>
  </si>
  <si>
    <t>SLI-W103098</t>
  </si>
  <si>
    <t>SLI-W104727</t>
  </si>
  <si>
    <t>SLI-W103099</t>
  </si>
  <si>
    <t>SLI-W104728</t>
  </si>
  <si>
    <t>SLI-W104862</t>
  </si>
  <si>
    <t>SLI-W103100</t>
  </si>
  <si>
    <t>SLI-W104729</t>
  </si>
  <si>
    <t>SLI-W103101</t>
  </si>
  <si>
    <t>SLI-W104730</t>
  </si>
  <si>
    <t>SLI-W103102</t>
  </si>
  <si>
    <t>SLI-W104731</t>
  </si>
  <si>
    <t>SLI-W104385</t>
  </si>
  <si>
    <t>SLI-W104732</t>
  </si>
  <si>
    <t>SLI-W103103</t>
  </si>
  <si>
    <t>Plow &amp; Stars Cellars</t>
  </si>
  <si>
    <t>SLI-W105181</t>
  </si>
  <si>
    <t>Premiere Napa Valley Auction</t>
  </si>
  <si>
    <t>SLI-W105182</t>
  </si>
  <si>
    <t>SLI-W105183</t>
  </si>
  <si>
    <t>SLI-W105184</t>
  </si>
  <si>
    <t>SLI-W105185</t>
  </si>
  <si>
    <t>Barnett</t>
  </si>
  <si>
    <t>SLI-W105186</t>
  </si>
  <si>
    <t>SLI-W105187</t>
  </si>
  <si>
    <t>PNV Beaulieu Vineyard</t>
  </si>
  <si>
    <t>SLI-W105188</t>
  </si>
  <si>
    <t>SLI-W105189</t>
  </si>
  <si>
    <t>Black Stallion</t>
  </si>
  <si>
    <t>SLI-W105193</t>
  </si>
  <si>
    <t>Buehler</t>
  </si>
  <si>
    <t>SLI-W105194</t>
  </si>
  <si>
    <t>SLI-W105195</t>
  </si>
  <si>
    <t>SLI-W105196</t>
  </si>
  <si>
    <t>SLI-W105197</t>
  </si>
  <si>
    <t>SLI-W105198</t>
  </si>
  <si>
    <t>SLI-W105199</t>
  </si>
  <si>
    <t>SLI-W105200</t>
  </si>
  <si>
    <t>SLI-W105201</t>
  </si>
  <si>
    <t>SLI-W105202</t>
  </si>
  <si>
    <t>SLI-W105203</t>
  </si>
  <si>
    <t>Far Niente</t>
  </si>
  <si>
    <t>SLI-W105204</t>
  </si>
  <si>
    <t>SLI-W105207</t>
  </si>
  <si>
    <t>SLI-W105208</t>
  </si>
  <si>
    <t>Ghost Block &amp; Markham</t>
  </si>
  <si>
    <t>SLI-W105209</t>
  </si>
  <si>
    <t>SLI-W105210</t>
  </si>
  <si>
    <t>SLI-W105211</t>
  </si>
  <si>
    <t>SLI-W105212</t>
  </si>
  <si>
    <t>Honig</t>
  </si>
  <si>
    <t>SLI-W105213</t>
  </si>
  <si>
    <t>SLI-W105214</t>
  </si>
  <si>
    <t>SLI-W105215</t>
  </si>
  <si>
    <t>Keenan Winery</t>
  </si>
  <si>
    <t>SLI-W105216</t>
  </si>
  <si>
    <t>SLI-W105217</t>
  </si>
  <si>
    <t>SLI-W105218</t>
  </si>
  <si>
    <t>SLI-W105219</t>
  </si>
  <si>
    <t>SLI-W105220</t>
  </si>
  <si>
    <t>SLI-W105221</t>
  </si>
  <si>
    <t>Merus</t>
  </si>
  <si>
    <t>SLI-W105222</t>
  </si>
  <si>
    <t>Mondavi</t>
  </si>
  <si>
    <t>SLI-W105223</t>
  </si>
  <si>
    <t>SLI-W105224</t>
  </si>
  <si>
    <t>SLI-W105225</t>
  </si>
  <si>
    <t>SLI-W103104</t>
  </si>
  <si>
    <t>SLI-W105226</t>
  </si>
  <si>
    <t>SLI-W105227</t>
  </si>
  <si>
    <t>SLI-W104050</t>
  </si>
  <si>
    <t>SLI-W105228</t>
  </si>
  <si>
    <t>Rombauer</t>
  </si>
  <si>
    <t>SLI-W105229</t>
  </si>
  <si>
    <t>SLI-W104835</t>
  </si>
  <si>
    <t>SLI-W105231</t>
  </si>
  <si>
    <t>SLI-W105232</t>
  </si>
  <si>
    <t>Spottswoode</t>
  </si>
  <si>
    <t>SLI-W105233</t>
  </si>
  <si>
    <t>SLI-W105234</t>
  </si>
  <si>
    <t>SLI-W105236</t>
  </si>
  <si>
    <t>SLI-W105237</t>
  </si>
  <si>
    <t>SLI-W105238</t>
  </si>
  <si>
    <t>SLI-W105239</t>
  </si>
  <si>
    <t>SLI-W105240</t>
  </si>
  <si>
    <t>Turnbull</t>
  </si>
  <si>
    <t>SLI-W105241</t>
  </si>
  <si>
    <t>SLI-W105242</t>
  </si>
  <si>
    <t>SLI-W103105</t>
  </si>
  <si>
    <t>VinRoc</t>
  </si>
  <si>
    <t>SLI-W103106</t>
  </si>
  <si>
    <t>SLI-W106150</t>
  </si>
  <si>
    <t>Poder de la Tierra</t>
  </si>
  <si>
    <t>SLI-W106151</t>
  </si>
  <si>
    <t>SLI-W106152</t>
  </si>
  <si>
    <t>SLI-W103107</t>
  </si>
  <si>
    <t>Podere La Casa Rossa</t>
  </si>
  <si>
    <t>SLI-135899</t>
  </si>
  <si>
    <t>SLI-135900</t>
  </si>
  <si>
    <t>SLI-W103108</t>
  </si>
  <si>
    <t>Podere Paganico</t>
  </si>
  <si>
    <t>SLI-W103109</t>
  </si>
  <si>
    <t>SLI-W103110</t>
  </si>
  <si>
    <t>SLI-W103111</t>
  </si>
  <si>
    <t>Poderi diCarlo</t>
  </si>
  <si>
    <t>SLI-W103112</t>
  </si>
  <si>
    <t>SLI-W103113</t>
  </si>
  <si>
    <t>SLI-W103114</t>
  </si>
  <si>
    <t>SLI-W105615</t>
  </si>
  <si>
    <t>SLI-W105505</t>
  </si>
  <si>
    <t>SLI-W103115</t>
  </si>
  <si>
    <t>SLI-134771</t>
  </si>
  <si>
    <t>Pop + Fizz</t>
  </si>
  <si>
    <t>SLI-W105883</t>
  </si>
  <si>
    <t>SLI-134772</t>
  </si>
  <si>
    <t>SLI-W105884</t>
  </si>
  <si>
    <t>SLI-W103118</t>
  </si>
  <si>
    <t>Porta</t>
  </si>
  <si>
    <t>SLI-W103117</t>
  </si>
  <si>
    <t>SLI-W103116</t>
  </si>
  <si>
    <t>SLI-W103120</t>
  </si>
  <si>
    <t>SLI-W103119</t>
  </si>
  <si>
    <t>SLI-W103121</t>
  </si>
  <si>
    <t>SLI-W103122</t>
  </si>
  <si>
    <t>SLI-W103123</t>
  </si>
  <si>
    <t>SLI-W103124</t>
  </si>
  <si>
    <t>SLI-W103125</t>
  </si>
  <si>
    <t>SLI-W103127</t>
  </si>
  <si>
    <t>SLI-W103126</t>
  </si>
  <si>
    <t>SLI-W103129</t>
  </si>
  <si>
    <t>SLI-W103128</t>
  </si>
  <si>
    <t>SLI-W103130</t>
  </si>
  <si>
    <t>SLI-W103131</t>
  </si>
  <si>
    <t>SLI-W103132</t>
  </si>
  <si>
    <t>Valdouro</t>
  </si>
  <si>
    <t>SLI-W103133</t>
  </si>
  <si>
    <t>SLI-W103134</t>
  </si>
  <si>
    <t>SLI-W103135</t>
  </si>
  <si>
    <t>SLI-135379</t>
  </si>
  <si>
    <t>Post Summit</t>
  </si>
  <si>
    <t>SLI-W103136</t>
  </si>
  <si>
    <t>Poupille</t>
  </si>
  <si>
    <t>SLI-136289</t>
  </si>
  <si>
    <t>SLI-136288</t>
  </si>
  <si>
    <t>SLI-134866</t>
  </si>
  <si>
    <t>Pour Haus</t>
  </si>
  <si>
    <t>SLI-134867</t>
  </si>
  <si>
    <t>SLI-134868</t>
  </si>
  <si>
    <t>SLI-134869</t>
  </si>
  <si>
    <t>SLI-134870</t>
  </si>
  <si>
    <t>SLI-134871</t>
  </si>
  <si>
    <t>SLI-W103137</t>
  </si>
  <si>
    <t>Praia</t>
  </si>
  <si>
    <t>SLI-W103138</t>
  </si>
  <si>
    <t>SLI-134726</t>
  </si>
  <si>
    <t>Precipice</t>
  </si>
  <si>
    <t>SLI-W105506</t>
  </si>
  <si>
    <t>Domaine Jacques Prieur</t>
  </si>
  <si>
    <t>SLI-W105243</t>
  </si>
  <si>
    <t>SLI-W105244</t>
  </si>
  <si>
    <t>SLI-W105507</t>
  </si>
  <si>
    <t>SLI-W105247</t>
  </si>
  <si>
    <t>SLI-W105248</t>
  </si>
  <si>
    <t>SLI-W105249</t>
  </si>
  <si>
    <t>SLI-W105508</t>
  </si>
  <si>
    <t>SLI-W105250</t>
  </si>
  <si>
    <t>SLI-W105509</t>
  </si>
  <si>
    <t>SLI-W105510</t>
  </si>
  <si>
    <t>SLI-W105251</t>
  </si>
  <si>
    <t>SLI-W105511</t>
  </si>
  <si>
    <t>SLI-W105512</t>
  </si>
  <si>
    <t>SLI-W105252</t>
  </si>
  <si>
    <t>SLI-134932</t>
  </si>
  <si>
    <t>Primal Oaks</t>
  </si>
  <si>
    <t>SLI-134799</t>
  </si>
  <si>
    <t>Prime</t>
  </si>
  <si>
    <t>SLI-134800</t>
  </si>
  <si>
    <t>SLI-W103139</t>
  </si>
  <si>
    <t>Tenuta Cappallotto</t>
  </si>
  <si>
    <t>SLI-W103140</t>
  </si>
  <si>
    <t>PrioGrigio</t>
  </si>
  <si>
    <t>SLI-W103141</t>
  </si>
  <si>
    <t>Prototype</t>
  </si>
  <si>
    <t>SLI-W103142</t>
  </si>
  <si>
    <t>SLI-W103143</t>
  </si>
  <si>
    <t>SLI-W103144</t>
  </si>
  <si>
    <t>SLI-W103145</t>
  </si>
  <si>
    <t>Puccioni Vineyards</t>
  </si>
  <si>
    <t>SLI-W103146</t>
  </si>
  <si>
    <t>SLI-W103147</t>
  </si>
  <si>
    <t>SLI-135834</t>
  </si>
  <si>
    <t>SLI-135835</t>
  </si>
  <si>
    <t>SLI-136718</t>
  </si>
  <si>
    <t>Purcari</t>
  </si>
  <si>
    <t>SLI-W103149</t>
  </si>
  <si>
    <t>Pure Proof</t>
  </si>
  <si>
    <t>SLI-W103148</t>
  </si>
  <si>
    <t>SLI-W105253</t>
  </si>
  <si>
    <t>PureCoz</t>
  </si>
  <si>
    <t>SLI-W105254</t>
  </si>
  <si>
    <t>PureCru</t>
  </si>
  <si>
    <t>SLI-135263</t>
  </si>
  <si>
    <t>Quinta das Carvalhas</t>
  </si>
  <si>
    <t>SLI-135264</t>
  </si>
  <si>
    <t>SLI-135266</t>
  </si>
  <si>
    <t>SLI-135265</t>
  </si>
  <si>
    <t>SLI-135293</t>
  </si>
  <si>
    <t>SLI-135267</t>
  </si>
  <si>
    <t>SLI-135268</t>
  </si>
  <si>
    <t>SLI-135296</t>
  </si>
  <si>
    <t>SLI-135269</t>
  </si>
  <si>
    <t>SLI-135270</t>
  </si>
  <si>
    <t>SLI-135298</t>
  </si>
  <si>
    <t>SLI-135271</t>
  </si>
  <si>
    <t>SLI-135272</t>
  </si>
  <si>
    <t>SLI-135300</t>
  </si>
  <si>
    <t>SLI-135273</t>
  </si>
  <si>
    <t>SLI-135344</t>
  </si>
  <si>
    <t>SLI-135398</t>
  </si>
  <si>
    <t>SLI-135408</t>
  </si>
  <si>
    <t>SLI-135410</t>
  </si>
  <si>
    <t>SLI-135409</t>
  </si>
  <si>
    <t>SLI-136474</t>
  </si>
  <si>
    <t>SLI-135348</t>
  </si>
  <si>
    <t>SLI-135274</t>
  </si>
  <si>
    <t>SLI-135275</t>
  </si>
  <si>
    <t>SLI-135417</t>
  </si>
  <si>
    <t>SLI-135277</t>
  </si>
  <si>
    <t>SLI-135278</t>
  </si>
  <si>
    <t>SLI-135279</t>
  </si>
  <si>
    <t>SLI-135280</t>
  </si>
  <si>
    <t>SLI-135281</t>
  </si>
  <si>
    <t>SLI-136729</t>
  </si>
  <si>
    <t>SLI-135345</t>
  </si>
  <si>
    <t>SLI-135346</t>
  </si>
  <si>
    <t>SLI-135282</t>
  </si>
  <si>
    <t>SLI-135310</t>
  </si>
  <si>
    <t>CARVALHAS</t>
  </si>
  <si>
    <t>SLI-135283</t>
  </si>
  <si>
    <t>SLI-135401</t>
  </si>
  <si>
    <t>SLI-135284</t>
  </si>
  <si>
    <t>SLI-135478</t>
  </si>
  <si>
    <t>SLI-135285</t>
  </si>
  <si>
    <t>SLI-135286</t>
  </si>
  <si>
    <t>SLI-135313</t>
  </si>
  <si>
    <t>SLI-136475</t>
  </si>
  <si>
    <t>SLI-136730</t>
  </si>
  <si>
    <t>SLI-136731</t>
  </si>
  <si>
    <t>SLI-135287</t>
  </si>
  <si>
    <t>Quinta de Azevedo</t>
  </si>
  <si>
    <t>SLI-W105255</t>
  </si>
  <si>
    <t>Quinta do Vale Meao</t>
  </si>
  <si>
    <t>SLI-W105257</t>
  </si>
  <si>
    <t>SLI-W105258</t>
  </si>
  <si>
    <t>SLI-W105260</t>
  </si>
  <si>
    <t>SLI-W105259</t>
  </si>
  <si>
    <t>SLI-W104854</t>
  </si>
  <si>
    <t>SLI-W104855</t>
  </si>
  <si>
    <t>SLI-W103972</t>
  </si>
  <si>
    <t>Quintana de Cue</t>
  </si>
  <si>
    <t>SLI-W103150</t>
  </si>
  <si>
    <t>SLI-W103151</t>
  </si>
  <si>
    <t>SLI-W103152</t>
  </si>
  <si>
    <t>Cave de Rasteau</t>
  </si>
  <si>
    <t>SLI-W106207</t>
  </si>
  <si>
    <t>R</t>
  </si>
  <si>
    <t>SLI-W103153</t>
  </si>
  <si>
    <t>SLI-W103154</t>
  </si>
  <si>
    <t>R.L. Seale</t>
  </si>
  <si>
    <t>SLI-135725</t>
  </si>
  <si>
    <t>SLI-W103155</t>
  </si>
  <si>
    <t>Rabbit Ranch</t>
  </si>
  <si>
    <t>SLI-W104669</t>
  </si>
  <si>
    <t>Radius</t>
  </si>
  <si>
    <t>SLI-W105885</t>
  </si>
  <si>
    <t>SLI-W104668</t>
  </si>
  <si>
    <t>SLI-W105886</t>
  </si>
  <si>
    <t>SLI-W103156</t>
  </si>
  <si>
    <t>SLI-W105887</t>
  </si>
  <si>
    <t>SLI-W103157</t>
  </si>
  <si>
    <t>SLI-W105888</t>
  </si>
  <si>
    <t>SLI-W103158</t>
  </si>
  <si>
    <t>SLI-W105889</t>
  </si>
  <si>
    <t>SLI-W103159</t>
  </si>
  <si>
    <t>SLI-W105890</t>
  </si>
  <si>
    <t>SLI-W103160</t>
  </si>
  <si>
    <t>SLI-W105891</t>
  </si>
  <si>
    <t>SLI-W103161</t>
  </si>
  <si>
    <t>SLI-W103162</t>
  </si>
  <si>
    <t>SLI-W105892</t>
  </si>
  <si>
    <t>SLI-136512</t>
  </si>
  <si>
    <t>Raffles</t>
  </si>
  <si>
    <t>SLI-136567</t>
  </si>
  <si>
    <t>SLI-W103163</t>
  </si>
  <si>
    <t>SLI-136513</t>
  </si>
  <si>
    <t>SLI-136568</t>
  </si>
  <si>
    <t>SLI-W103164</t>
  </si>
  <si>
    <t>SLI-136514</t>
  </si>
  <si>
    <t>SLI-136569</t>
  </si>
  <si>
    <t>SLI-W104268</t>
  </si>
  <si>
    <t>SLI-135331</t>
  </si>
  <si>
    <t>Rapariga da Quinta</t>
  </si>
  <si>
    <t>SLI-135332</t>
  </si>
  <si>
    <t>SLI-135449</t>
  </si>
  <si>
    <t>SLI-135333</t>
  </si>
  <si>
    <t>SLI-W104210</t>
  </si>
  <si>
    <t>Rare Auld Grain</t>
  </si>
  <si>
    <t>SLI-W104209</t>
  </si>
  <si>
    <t>SLI-W104208</t>
  </si>
  <si>
    <t>SLI-W104216</t>
  </si>
  <si>
    <t>SLI-W104215</t>
  </si>
  <si>
    <t>SLI-W105262</t>
  </si>
  <si>
    <t>SLI-W105263</t>
  </si>
  <si>
    <t>Les Viguiers</t>
  </si>
  <si>
    <t>SLI-W105264</t>
  </si>
  <si>
    <t>SLI-W105265</t>
  </si>
  <si>
    <t>SLI-W105266</t>
  </si>
  <si>
    <t>Renieri</t>
  </si>
  <si>
    <t>SLI-W103166</t>
  </si>
  <si>
    <t>ReaLuna</t>
  </si>
  <si>
    <t>SLI-W103165</t>
  </si>
  <si>
    <t>SLI-W104118</t>
  </si>
  <si>
    <t>Rebelle</t>
  </si>
  <si>
    <t>SLI-W106289</t>
  </si>
  <si>
    <t>SLI-W103168</t>
  </si>
  <si>
    <t>Rebuli</t>
  </si>
  <si>
    <t>SLI-W103167</t>
  </si>
  <si>
    <t>SLI-135336</t>
  </si>
  <si>
    <t>Cramele Recas</t>
  </si>
  <si>
    <t>SLI-135337</t>
  </si>
  <si>
    <t>SLI-135338</t>
  </si>
  <si>
    <t>SLI-135339</t>
  </si>
  <si>
    <t>SLI-135340</t>
  </si>
  <si>
    <t>SLI-135341</t>
  </si>
  <si>
    <t>SLI-135342</t>
  </si>
  <si>
    <t>La Putere</t>
  </si>
  <si>
    <t>SLI-135343</t>
  </si>
  <si>
    <t>SLI-W106290</t>
  </si>
  <si>
    <t>Rectoral de Amandi</t>
  </si>
  <si>
    <t>SLI-134909</t>
  </si>
  <si>
    <t>Red Blooded</t>
  </si>
  <si>
    <t>SLI-134910</t>
  </si>
  <si>
    <t>SLI-W103169</t>
  </si>
  <si>
    <t>Red Decadence</t>
  </si>
  <si>
    <t>SLI-W105893</t>
  </si>
  <si>
    <t>SLI-W103170</t>
  </si>
  <si>
    <t>Red Handed</t>
  </si>
  <si>
    <t>SLI-W103171</t>
  </si>
  <si>
    <t>SLI-W103172</t>
  </si>
  <si>
    <t>SLI-W103173</t>
  </si>
  <si>
    <t>SLI-W103174</t>
  </si>
  <si>
    <t>Red Knot</t>
  </si>
  <si>
    <t>SLI-W103175</t>
  </si>
  <si>
    <t>SLI-W103176</t>
  </si>
  <si>
    <t>Red Leopard</t>
  </si>
  <si>
    <t>SLI-W105267</t>
  </si>
  <si>
    <t>Red Mare</t>
  </si>
  <si>
    <t>SLI-W103177</t>
  </si>
  <si>
    <t>SLI-W103178</t>
  </si>
  <si>
    <t>SLI-W103179</t>
  </si>
  <si>
    <t>SLI-W103985</t>
  </si>
  <si>
    <t>SLI-W103180</t>
  </si>
  <si>
    <t>SLI-W103983</t>
  </si>
  <si>
    <t>SLI-W103181</t>
  </si>
  <si>
    <t>Red Theory</t>
  </si>
  <si>
    <t>SLI-W105894</t>
  </si>
  <si>
    <t>SLI-W103182</t>
  </si>
  <si>
    <t>SLI-W105895</t>
  </si>
  <si>
    <t>SLI-W103183</t>
  </si>
  <si>
    <t>Red Vin</t>
  </si>
  <si>
    <t>SLI-W103184</t>
  </si>
  <si>
    <t>Redi</t>
  </si>
  <si>
    <t>SLI-W103185</t>
  </si>
  <si>
    <t>SLI-W103186</t>
  </si>
  <si>
    <t>SLI-W103187</t>
  </si>
  <si>
    <t>Reef Ridge</t>
  </si>
  <si>
    <t>SLI-134687</t>
  </si>
  <si>
    <t>Regency da Vinci</t>
  </si>
  <si>
    <t>SLI-134688</t>
  </si>
  <si>
    <t>SLI-W104962</t>
  </si>
  <si>
    <t>Regent</t>
  </si>
  <si>
    <t>SLI-W104961</t>
  </si>
  <si>
    <t>SLI-W105268</t>
  </si>
  <si>
    <t>SLI-135208</t>
  </si>
  <si>
    <t>Releaf</t>
  </si>
  <si>
    <t>SLI-135209</t>
  </si>
  <si>
    <t>SLI-135210</t>
  </si>
  <si>
    <t>SLI-W105256</t>
  </si>
  <si>
    <t>Relicario</t>
  </si>
  <si>
    <t>SLI-W105261</t>
  </si>
  <si>
    <t>SLI-W104027</t>
  </si>
  <si>
    <t>ReLusso</t>
  </si>
  <si>
    <t>SLI-W103188</t>
  </si>
  <si>
    <t>SLI-W103942</t>
  </si>
  <si>
    <t>Renew</t>
  </si>
  <si>
    <t>SLI-W105269</t>
  </si>
  <si>
    <t>SLI-W105270</t>
  </si>
  <si>
    <t>SLI-W105271</t>
  </si>
  <si>
    <t>SLI-W105272</t>
  </si>
  <si>
    <t>SLI-W105273</t>
  </si>
  <si>
    <t>SLI-W106373</t>
  </si>
  <si>
    <t>SLI-W105274</t>
  </si>
  <si>
    <t>SLI-W106208</t>
  </si>
  <si>
    <t>SLI-W105275</t>
  </si>
  <si>
    <t>Tenuta di Renieri</t>
  </si>
  <si>
    <t>SLI-W105276</t>
  </si>
  <si>
    <t>SLI-W105278</t>
  </si>
  <si>
    <t>SLI-W105277</t>
  </si>
  <si>
    <t>SLI-W105279</t>
  </si>
  <si>
    <t>SLI-W103189</t>
  </si>
  <si>
    <t>Reserve Des Vignerons</t>
  </si>
  <si>
    <t>SLI-W106209</t>
  </si>
  <si>
    <t>Huizar</t>
  </si>
  <si>
    <t>SLI-W106210</t>
  </si>
  <si>
    <t>SLI-W106211</t>
  </si>
  <si>
    <t>SLI-W103190</t>
  </si>
  <si>
    <t>Reserve de la Comtesse</t>
  </si>
  <si>
    <t>SLI-W103192</t>
  </si>
  <si>
    <t>SLI-W103191</t>
  </si>
  <si>
    <t>SLI-W103193</t>
  </si>
  <si>
    <t>Reserve de Leonie</t>
  </si>
  <si>
    <t>SLI-W103195</t>
  </si>
  <si>
    <t>Reserve St Martin</t>
  </si>
  <si>
    <t>SLI-W103194</t>
  </si>
  <si>
    <t>SLI-W103197</t>
  </si>
  <si>
    <t>SLI-W103196</t>
  </si>
  <si>
    <t>SLI-W103199</t>
  </si>
  <si>
    <t>SLI-W103198</t>
  </si>
  <si>
    <t>SLI-W103201</t>
  </si>
  <si>
    <t>SLI-W103200</t>
  </si>
  <si>
    <t>SLI-W103203</t>
  </si>
  <si>
    <t>SLI-W103202</t>
  </si>
  <si>
    <t>SLI-W103205</t>
  </si>
  <si>
    <t>SLI-W103204</t>
  </si>
  <si>
    <t>SLI-W103206</t>
  </si>
  <si>
    <t>Resplandy</t>
  </si>
  <si>
    <t>SLI-W105513</t>
  </si>
  <si>
    <t>Reverdy</t>
  </si>
  <si>
    <t>SLI-W103207</t>
  </si>
  <si>
    <t>Rilento</t>
  </si>
  <si>
    <t>SLI-W103208</t>
  </si>
  <si>
    <t>SLI-W105401</t>
  </si>
  <si>
    <t>Rinaldi</t>
  </si>
  <si>
    <t>SLI-W105403</t>
  </si>
  <si>
    <t>SLI-W105402</t>
  </si>
  <si>
    <t>SLI-W105280</t>
  </si>
  <si>
    <t>SLI-W104836</t>
  </si>
  <si>
    <t>SLI-W103209</t>
  </si>
  <si>
    <t>Ringland</t>
  </si>
  <si>
    <t>SLI-W103210</t>
  </si>
  <si>
    <t>SLI-135500</t>
  </si>
  <si>
    <t>Rio Rosalita</t>
  </si>
  <si>
    <t>SLI-135501</t>
  </si>
  <si>
    <t>SLI-135502</t>
  </si>
  <si>
    <t>SLI-W104804</t>
  </si>
  <si>
    <t>Riqueza Cultural</t>
  </si>
  <si>
    <t>SLI-W105616</t>
  </si>
  <si>
    <t>SLI-W103211</t>
  </si>
  <si>
    <t>SLI-W103212</t>
  </si>
  <si>
    <t>Rivata</t>
  </si>
  <si>
    <t>SLI-135842</t>
  </si>
  <si>
    <t>SLI-135843</t>
  </si>
  <si>
    <t>SLI-135932</t>
  </si>
  <si>
    <t>SLI-W103213</t>
  </si>
  <si>
    <t>SLI-135836</t>
  </si>
  <si>
    <t>SLI-W103214</t>
  </si>
  <si>
    <t>SLI-135837</t>
  </si>
  <si>
    <t>SLI-135844</t>
  </si>
  <si>
    <t>SLI-W103215</t>
  </si>
  <si>
    <t>SLI-135847</t>
  </si>
  <si>
    <t>SLI-135848</t>
  </si>
  <si>
    <t>SLI-W103216</t>
  </si>
  <si>
    <t>SLI-135846</t>
  </si>
  <si>
    <t>SLI-135845</t>
  </si>
  <si>
    <t>SLI-W103218</t>
  </si>
  <si>
    <t>SLI-135613</t>
  </si>
  <si>
    <t>SLI-135615</t>
  </si>
  <si>
    <t>SLI-W103217</t>
  </si>
  <si>
    <t>SLI-135612</t>
  </si>
  <si>
    <t>SLI-135614</t>
  </si>
  <si>
    <t>SLI-W103219</t>
  </si>
  <si>
    <t>SLI-135867</t>
  </si>
  <si>
    <t>SLI-W103220</t>
  </si>
  <si>
    <t>SLI-135866</t>
  </si>
  <si>
    <t>SLI-135865</t>
  </si>
  <si>
    <t>SLI-135864</t>
  </si>
  <si>
    <t>SLI-W103221</t>
  </si>
  <si>
    <t>SLI-135859</t>
  </si>
  <si>
    <t>SLI-135860</t>
  </si>
  <si>
    <t>SLI-W103222</t>
  </si>
  <si>
    <t>SLI-135861</t>
  </si>
  <si>
    <t>SLI-135862</t>
  </si>
  <si>
    <t>SLI-W103223</t>
  </si>
  <si>
    <t>SLI-135617</t>
  </si>
  <si>
    <t>SLI-135619</t>
  </si>
  <si>
    <t>SLI-W103224</t>
  </si>
  <si>
    <t>SLI-135616</t>
  </si>
  <si>
    <t>SLI-135618</t>
  </si>
  <si>
    <t>SLI-W103225</t>
  </si>
  <si>
    <t>River Road</t>
  </si>
  <si>
    <t>SLI-W103226</t>
  </si>
  <si>
    <t>SLI-W103227</t>
  </si>
  <si>
    <t>SLI-W103228</t>
  </si>
  <si>
    <t>SLI-W103229</t>
  </si>
  <si>
    <t>SLI-W103230</t>
  </si>
  <si>
    <t>SLI-W103231</t>
  </si>
  <si>
    <t>SLI-W103232</t>
  </si>
  <si>
    <t>SLI-W103233</t>
  </si>
  <si>
    <t>SLI-W103234</t>
  </si>
  <si>
    <t>SLI-W103235</t>
  </si>
  <si>
    <t>SLI-W103236</t>
  </si>
  <si>
    <t>SLI-W103237</t>
  </si>
  <si>
    <t>SLI-W103238</t>
  </si>
  <si>
    <t>SLI-W103239</t>
  </si>
  <si>
    <t>Riverboat</t>
  </si>
  <si>
    <t>SLI-W103240</t>
  </si>
  <si>
    <t>Robert Eden</t>
  </si>
  <si>
    <t>SLI-W104780</t>
  </si>
  <si>
    <t>Roberto Cavalli</t>
  </si>
  <si>
    <t>SLI-W104781</t>
  </si>
  <si>
    <t>SLI-W104354</t>
  </si>
  <si>
    <t>SLI-W104355</t>
  </si>
  <si>
    <t>SLI-W104782</t>
  </si>
  <si>
    <t>SLI-W104129</t>
  </si>
  <si>
    <t>SLI-W104733</t>
  </si>
  <si>
    <t>SLI-W104783</t>
  </si>
  <si>
    <t>SLI-W104128</t>
  </si>
  <si>
    <t>SLI-W104356</t>
  </si>
  <si>
    <t>SLI-W103241</t>
  </si>
  <si>
    <t>Rocca Felice</t>
  </si>
  <si>
    <t>SLI-W103242</t>
  </si>
  <si>
    <t>SLI-W103243</t>
  </si>
  <si>
    <t>SLI-W103244</t>
  </si>
  <si>
    <t>SLI-W103245</t>
  </si>
  <si>
    <t>SLI-W103246</t>
  </si>
  <si>
    <t>SLI-W104087</t>
  </si>
  <si>
    <t>SLI-W103247</t>
  </si>
  <si>
    <t>SLI-W103248</t>
  </si>
  <si>
    <t>SLI-W103249</t>
  </si>
  <si>
    <t>SLI-W103250</t>
  </si>
  <si>
    <t>Rock View</t>
  </si>
  <si>
    <t>SLI-W103251</t>
  </si>
  <si>
    <t>SLI-W103252</t>
  </si>
  <si>
    <t>SLI-W103253</t>
  </si>
  <si>
    <t>Roio</t>
  </si>
  <si>
    <t>SLI-135901</t>
  </si>
  <si>
    <t>SLI-135902</t>
  </si>
  <si>
    <t>SLI-W103254</t>
  </si>
  <si>
    <t>Romana Sancerre</t>
  </si>
  <si>
    <t>SLI-W104002</t>
  </si>
  <si>
    <t>SLI-W103255</t>
  </si>
  <si>
    <t>Ron AlegrÃƒÂ³</t>
  </si>
  <si>
    <t>SLI-W103256</t>
  </si>
  <si>
    <t>SLI-W103257</t>
  </si>
  <si>
    <t>SLI-W103258</t>
  </si>
  <si>
    <t>Ron Zamoya</t>
  </si>
  <si>
    <t>SLI-W103259</t>
  </si>
  <si>
    <t>Rondel</t>
  </si>
  <si>
    <t>SLI-W103260</t>
  </si>
  <si>
    <t>SLI-W103262</t>
  </si>
  <si>
    <t>SLI-W103261</t>
  </si>
  <si>
    <t>SLI-W105617</t>
  </si>
  <si>
    <t>SLI-W103263</t>
  </si>
  <si>
    <t>SLI-W103264</t>
  </si>
  <si>
    <t>SLI-W103265</t>
  </si>
  <si>
    <t>Roosevelt Riding a Moose</t>
  </si>
  <si>
    <t>SLI-W103266</t>
  </si>
  <si>
    <t>SLI-136424</t>
  </si>
  <si>
    <t>Ropiteau</t>
  </si>
  <si>
    <t>SLI-W103267</t>
  </si>
  <si>
    <t>SLI-W103268</t>
  </si>
  <si>
    <t>SLI-136342</t>
  </si>
  <si>
    <t>SLI-136425</t>
  </si>
  <si>
    <t>SLI-W103269</t>
  </si>
  <si>
    <t>SLI-136426</t>
  </si>
  <si>
    <t>SLI-W103270</t>
  </si>
  <si>
    <t>SLI-136427</t>
  </si>
  <si>
    <t>SLI-W104014</t>
  </si>
  <si>
    <t>SLI-W103271</t>
  </si>
  <si>
    <t>SLI-136343</t>
  </si>
  <si>
    <t>SLI-W103272</t>
  </si>
  <si>
    <t>SLI-136344</t>
  </si>
  <si>
    <t>SLI-W103273</t>
  </si>
  <si>
    <t>SLI-136428</t>
  </si>
  <si>
    <t>SLI-136429</t>
  </si>
  <si>
    <t>SLI-W103274</t>
  </si>
  <si>
    <t>SLI-W103275</t>
  </si>
  <si>
    <t>SLI-136345</t>
  </si>
  <si>
    <t>SLI-136360</t>
  </si>
  <si>
    <t>SLI-W103276</t>
  </si>
  <si>
    <t>SLI-W103277</t>
  </si>
  <si>
    <t>SLI-136361</t>
  </si>
  <si>
    <t>SLI-136362</t>
  </si>
  <si>
    <t>SLI-W103278</t>
  </si>
  <si>
    <t>SLI-W103279</t>
  </si>
  <si>
    <t>SLI-136430</t>
  </si>
  <si>
    <t>SLI-W103280</t>
  </si>
  <si>
    <t>SLI-136433</t>
  </si>
  <si>
    <t>SLI-W103281</t>
  </si>
  <si>
    <t>SLI-136367</t>
  </si>
  <si>
    <t>SLI-136434</t>
  </si>
  <si>
    <t>SLI-W103282</t>
  </si>
  <si>
    <t>SLI-W103283</t>
  </si>
  <si>
    <t>Barons de Rothschild</t>
  </si>
  <si>
    <t>SLI-W103284</t>
  </si>
  <si>
    <t>SLI-W105281</t>
  </si>
  <si>
    <t>Roy Estate</t>
  </si>
  <si>
    <t>SLI-W105283</t>
  </si>
  <si>
    <t>SLI-W105285</t>
  </si>
  <si>
    <t>SLI-W105282</t>
  </si>
  <si>
    <t>SLI-W105284</t>
  </si>
  <si>
    <t>SLI-W104049</t>
  </si>
  <si>
    <t>SLI-W103988</t>
  </si>
  <si>
    <t>SLI-W103285</t>
  </si>
  <si>
    <t>SLI-W104784</t>
  </si>
  <si>
    <t>The Royal Cane</t>
  </si>
  <si>
    <t>SLI-W104785</t>
  </si>
  <si>
    <t>SLI-W104786</t>
  </si>
  <si>
    <t>SLI-135950</t>
  </si>
  <si>
    <t>Royal Rhino</t>
  </si>
  <si>
    <t>SLI-W103286</t>
  </si>
  <si>
    <t>Royal Tiger</t>
  </si>
  <si>
    <t>SLI-W103287</t>
  </si>
  <si>
    <t>Royale Orange</t>
  </si>
  <si>
    <t>SLI-W103288</t>
  </si>
  <si>
    <t>SLI-W103289</t>
  </si>
  <si>
    <t>Ryer Estate</t>
  </si>
  <si>
    <t>SLI-W103290</t>
  </si>
  <si>
    <t>SLI-W103291</t>
  </si>
  <si>
    <t>SLI-W103292</t>
  </si>
  <si>
    <t>SLI-W105618</t>
  </si>
  <si>
    <t>SLI-W105619</t>
  </si>
  <si>
    <t>SLI-W105620</t>
  </si>
  <si>
    <t>SLI-W105621</t>
  </si>
  <si>
    <t>SLI-W103293</t>
  </si>
  <si>
    <t>S Andrea</t>
  </si>
  <si>
    <t>SLI-W103294</t>
  </si>
  <si>
    <t>SLI-W103296</t>
  </si>
  <si>
    <t>SLI-W103295</t>
  </si>
  <si>
    <t>SLI-W103297</t>
  </si>
  <si>
    <t>SLI-W103298</t>
  </si>
  <si>
    <t>SLI-W103299</t>
  </si>
  <si>
    <t>Casa Sant Orsola</t>
  </si>
  <si>
    <t>SLI-W103300</t>
  </si>
  <si>
    <t>SLI-W103301</t>
  </si>
  <si>
    <t>SLI-W103302</t>
  </si>
  <si>
    <t>SLI-W103304</t>
  </si>
  <si>
    <t>SLI-W103303</t>
  </si>
  <si>
    <t>SLI-W103305</t>
  </si>
  <si>
    <t>S.R. Tonella</t>
  </si>
  <si>
    <t>SLI-W103306</t>
  </si>
  <si>
    <t>SLI-W103307</t>
  </si>
  <si>
    <t>SLI-W103308</t>
  </si>
  <si>
    <t>Sadashi</t>
  </si>
  <si>
    <t>SLI-W106291</t>
  </si>
  <si>
    <t>SLI-W103309</t>
  </si>
  <si>
    <t>Saget Peres &amp; Fils</t>
  </si>
  <si>
    <t>SLI-W103310</t>
  </si>
  <si>
    <t>Les Petits Sarments</t>
  </si>
  <si>
    <t>SLI-W103311</t>
  </si>
  <si>
    <t>SLI-W103312</t>
  </si>
  <si>
    <t>Sailor's Superstition</t>
  </si>
  <si>
    <t>SLI-W103313</t>
  </si>
  <si>
    <t>Saints Alley</t>
  </si>
  <si>
    <t>SLI-W103314</t>
  </si>
  <si>
    <t>SLI-W103315</t>
  </si>
  <si>
    <t>SLI-W106212</t>
  </si>
  <si>
    <t>SLI-W106213</t>
  </si>
  <si>
    <t>SLI-W106214</t>
  </si>
  <si>
    <t>SLI-W104016</t>
  </si>
  <si>
    <t>Saladini Pilastri</t>
  </si>
  <si>
    <t>SLI-W104000</t>
  </si>
  <si>
    <t>SLI-W104020</t>
  </si>
  <si>
    <t>SLI-W104021</t>
  </si>
  <si>
    <t>SLI-W104015</t>
  </si>
  <si>
    <t>SLI-W104010</t>
  </si>
  <si>
    <t>SLI-W104009</t>
  </si>
  <si>
    <t>SLI-W104011</t>
  </si>
  <si>
    <t>SLI-W104012</t>
  </si>
  <si>
    <t>SLI-W106153</t>
  </si>
  <si>
    <t>Domaine Salmon</t>
  </si>
  <si>
    <t>SLI-W103316</t>
  </si>
  <si>
    <t>Christian Salmon</t>
  </si>
  <si>
    <t>SLI-W106154</t>
  </si>
  <si>
    <t>SLI-W103317</t>
  </si>
  <si>
    <t>SLI-W106155</t>
  </si>
  <si>
    <t>SLI-W103318</t>
  </si>
  <si>
    <t>SLI-135479</t>
  </si>
  <si>
    <t>Samuel Robert Winery</t>
  </si>
  <si>
    <t>SLI-135486</t>
  </si>
  <si>
    <t>SLI-W105896</t>
  </si>
  <si>
    <t>SLI-134826</t>
  </si>
  <si>
    <t>SLI-W105897</t>
  </si>
  <si>
    <t>SLI-136706</t>
  </si>
  <si>
    <t>SLI-134827</t>
  </si>
  <si>
    <t>SLI-W105898</t>
  </si>
  <si>
    <t>SLI-136707</t>
  </si>
  <si>
    <t>SLI-134828</t>
  </si>
  <si>
    <t>SLI-W105899</t>
  </si>
  <si>
    <t>SLI-W106292</t>
  </si>
  <si>
    <t>San Gregorio</t>
  </si>
  <si>
    <t>SLI-W103319</t>
  </si>
  <si>
    <t>SLI-W106293</t>
  </si>
  <si>
    <t>SLI-W103320</t>
  </si>
  <si>
    <t>SLI-W103321</t>
  </si>
  <si>
    <t>SLI-W103322</t>
  </si>
  <si>
    <t>SLI-W103323</t>
  </si>
  <si>
    <t>SLI-W103324</t>
  </si>
  <si>
    <t>SLI-W103325</t>
  </si>
  <si>
    <t>Sanrocchetto</t>
  </si>
  <si>
    <t>SLI-W103326</t>
  </si>
  <si>
    <t>SLI-W104734</t>
  </si>
  <si>
    <t>Santa Ana</t>
  </si>
  <si>
    <t>SLI-W104735</t>
  </si>
  <si>
    <t>SLI-W104736</t>
  </si>
  <si>
    <t>SLI-W104737</t>
  </si>
  <si>
    <t>SLI-134921</t>
  </si>
  <si>
    <t>Santhiago</t>
  </si>
  <si>
    <t>SLI-W103327</t>
  </si>
  <si>
    <t>Santi Nello</t>
  </si>
  <si>
    <t>SLI-135869</t>
  </si>
  <si>
    <t>SLI-135870</t>
  </si>
  <si>
    <t>SLI-134872</t>
  </si>
  <si>
    <t>Santiago Station</t>
  </si>
  <si>
    <t>SLI-134873</t>
  </si>
  <si>
    <t>SLI-W103328</t>
  </si>
  <si>
    <t>Santuariu de Oaxaca</t>
  </si>
  <si>
    <t>SLI-136379</t>
  </si>
  <si>
    <t>SLI-W104328</t>
  </si>
  <si>
    <t>Sarget de Gruaud Larose</t>
  </si>
  <si>
    <t>SLI-W104425</t>
  </si>
  <si>
    <t>SLI-W103329</t>
  </si>
  <si>
    <t>Saula</t>
  </si>
  <si>
    <t>SLI-W103330</t>
  </si>
  <si>
    <t>SLI-W103331</t>
  </si>
  <si>
    <t>SLI-W103332</t>
  </si>
  <si>
    <t>SB Vineyards</t>
  </si>
  <si>
    <t>SLI-W104396</t>
  </si>
  <si>
    <t>Scarabus</t>
  </si>
  <si>
    <t>SLI-136476</t>
  </si>
  <si>
    <t>SLI-W104399</t>
  </si>
  <si>
    <t>SLI-W104681</t>
  </si>
  <si>
    <t>SLI-136477</t>
  </si>
  <si>
    <t>SLI-W103333</t>
  </si>
  <si>
    <t>SLI-136478</t>
  </si>
  <si>
    <t>SLI-W103992</t>
  </si>
  <si>
    <t>Schweinhardt</t>
  </si>
  <si>
    <t>SLI-W103334</t>
  </si>
  <si>
    <t>SLI-W103335</t>
  </si>
  <si>
    <t>SLI-W105514</t>
  </si>
  <si>
    <t>Scilio</t>
  </si>
  <si>
    <t>SLI-W105286</t>
  </si>
  <si>
    <t>SLI-W105287</t>
  </si>
  <si>
    <t>SLI-W104857</t>
  </si>
  <si>
    <t>SLI-W105515</t>
  </si>
  <si>
    <t>SLI-W105398</t>
  </si>
  <si>
    <t>SLI-W105288</t>
  </si>
  <si>
    <t>SLI-134883</t>
  </si>
  <si>
    <t>Sculptor</t>
  </si>
  <si>
    <t>SLI-W103336</t>
  </si>
  <si>
    <t>Seastone</t>
  </si>
  <si>
    <t>SLI-W103337</t>
  </si>
  <si>
    <t>SLI-W103338</t>
  </si>
  <si>
    <t>SLI-W103339</t>
  </si>
  <si>
    <t>SLI-W103340</t>
  </si>
  <si>
    <t>SLI-W103341</t>
  </si>
  <si>
    <t>SLI-W104172</t>
  </si>
  <si>
    <t>Seconde Collard</t>
  </si>
  <si>
    <t>SLI-W104169</t>
  </si>
  <si>
    <t>SLI-W104176</t>
  </si>
  <si>
    <t>SLI-W104170</t>
  </si>
  <si>
    <t>SLI-W104171</t>
  </si>
  <si>
    <t>SLI-W104175</t>
  </si>
  <si>
    <t>SLI-W104174</t>
  </si>
  <si>
    <t>SLI-W104173</t>
  </si>
  <si>
    <t>SLI-W104233</t>
  </si>
  <si>
    <t>Seis Puertas</t>
  </si>
  <si>
    <t>SLI-W106156</t>
  </si>
  <si>
    <t>SLI-W106157</t>
  </si>
  <si>
    <t>SLI-W106158</t>
  </si>
  <si>
    <t>SLI-W103342</t>
  </si>
  <si>
    <t>Selection St Martin</t>
  </si>
  <si>
    <t>SLI-134689</t>
  </si>
  <si>
    <t>Senor Rio</t>
  </si>
  <si>
    <t>SLI-135381</t>
  </si>
  <si>
    <t>SLI-134690</t>
  </si>
  <si>
    <t>SLI-134692</t>
  </si>
  <si>
    <t>SLI-134691</t>
  </si>
  <si>
    <t>SLI-134694</t>
  </si>
  <si>
    <t>SLI-134693</t>
  </si>
  <si>
    <t>SLI-134696</t>
  </si>
  <si>
    <t>SLI-134695</t>
  </si>
  <si>
    <t>SLI-136708</t>
  </si>
  <si>
    <t>Sentaru</t>
  </si>
  <si>
    <t>SLI-136709</t>
  </si>
  <si>
    <t>SLI-136710</t>
  </si>
  <si>
    <t>SLI-136711</t>
  </si>
  <si>
    <t>SLI-W103343</t>
  </si>
  <si>
    <t>Sepal</t>
  </si>
  <si>
    <t>SLI-W103344</t>
  </si>
  <si>
    <t>Seven Peaks</t>
  </si>
  <si>
    <t>SLI-W103345</t>
  </si>
  <si>
    <t>SLI-W103346</t>
  </si>
  <si>
    <t>Seven Rings</t>
  </si>
  <si>
    <t>SLI-W103347</t>
  </si>
  <si>
    <t>SLI-W104738</t>
  </si>
  <si>
    <t>SLI-W103348</t>
  </si>
  <si>
    <t>SLI-135025</t>
  </si>
  <si>
    <t>Sextant</t>
  </si>
  <si>
    <t>SLI-135026</t>
  </si>
  <si>
    <t>SLI-135027</t>
  </si>
  <si>
    <t>SLI-135028</t>
  </si>
  <si>
    <t>SLI-135029</t>
  </si>
  <si>
    <t>SLI-135030</t>
  </si>
  <si>
    <t>SLI-135032</t>
  </si>
  <si>
    <t>SLI-135031</t>
  </si>
  <si>
    <t>SLI-134767</t>
  </si>
  <si>
    <t>Sexy Wine Bomb</t>
  </si>
  <si>
    <t>SLI-W104187</t>
  </si>
  <si>
    <t>Sheelin</t>
  </si>
  <si>
    <t>SLI-135936</t>
  </si>
  <si>
    <t>SLI-W104186</t>
  </si>
  <si>
    <t>SLI-135622</t>
  </si>
  <si>
    <t>SLI-W103943</t>
  </si>
  <si>
    <t>SLI-135621</t>
  </si>
  <si>
    <t>SLI-136635</t>
  </si>
  <si>
    <t>SLI-W104195</t>
  </si>
  <si>
    <t>SLI-135624</t>
  </si>
  <si>
    <t>SLI-W103944</t>
  </si>
  <si>
    <t>SLI-135623</t>
  </si>
  <si>
    <t>SLI-136636</t>
  </si>
  <si>
    <t>SLI-W104194</t>
  </si>
  <si>
    <t>SLI-135626</t>
  </si>
  <si>
    <t>SLI-W103945</t>
  </si>
  <si>
    <t>SLI-135625</t>
  </si>
  <si>
    <t>SLI-136637</t>
  </si>
  <si>
    <t>SLI-136638</t>
  </si>
  <si>
    <t>SLI-W103349</t>
  </si>
  <si>
    <t>SLI-135627</t>
  </si>
  <si>
    <t>SLI-W103946</t>
  </si>
  <si>
    <t>SLI-135630</t>
  </si>
  <si>
    <t>SLI-W103350</t>
  </si>
  <si>
    <t>SLI-135629</t>
  </si>
  <si>
    <t>SLI-W103351</t>
  </si>
  <si>
    <t>SLI-135628</t>
  </si>
  <si>
    <t>SLI-W104193</t>
  </si>
  <si>
    <t>SLI-135636</t>
  </si>
  <si>
    <t>SLI-W103947</t>
  </si>
  <si>
    <t>SLI-135631</t>
  </si>
  <si>
    <t>SLI-136639</t>
  </si>
  <si>
    <t>SLI-W104192</t>
  </si>
  <si>
    <t>SLI-135638</t>
  </si>
  <si>
    <t>SLI-W103948</t>
  </si>
  <si>
    <t>SLI-135637</t>
  </si>
  <si>
    <t>SLI-136640</t>
  </si>
  <si>
    <t>SLI-W104191</t>
  </si>
  <si>
    <t>SLI-135640</t>
  </si>
  <si>
    <t>SLI-W103949</t>
  </si>
  <si>
    <t>SLI-135639</t>
  </si>
  <si>
    <t>SLI-136641</t>
  </si>
  <si>
    <t>SLI-W103352</t>
  </si>
  <si>
    <t>SLI-135642</t>
  </si>
  <si>
    <t>SLI-W103950</t>
  </si>
  <si>
    <t>SLI-135643</t>
  </si>
  <si>
    <t>SLI-W103353</t>
  </si>
  <si>
    <t>SLI-135641</t>
  </si>
  <si>
    <t>SLI-W104190</t>
  </si>
  <si>
    <t>SLI-135645</t>
  </si>
  <si>
    <t>SLI-W103951</t>
  </si>
  <si>
    <t>SLI-135644</t>
  </si>
  <si>
    <t>SLI-136642</t>
  </si>
  <si>
    <t>SLI-W104189</t>
  </si>
  <si>
    <t>SLI-135647</t>
  </si>
  <si>
    <t>SLI-W103952</t>
  </si>
  <si>
    <t>SLI-135646</t>
  </si>
  <si>
    <t>SLI-136643</t>
  </si>
  <si>
    <t>SLI-W103953</t>
  </si>
  <si>
    <t>SLI-135651</t>
  </si>
  <si>
    <t>SLI-W103357</t>
  </si>
  <si>
    <t>SLI-W103355</t>
  </si>
  <si>
    <t>SLI-135648</t>
  </si>
  <si>
    <t>SLI-W103354</t>
  </si>
  <si>
    <t>SLI-135650</t>
  </si>
  <si>
    <t>SLI-W103356</t>
  </si>
  <si>
    <t>SLI-135649</t>
  </si>
  <si>
    <t>SLI-W104188</t>
  </si>
  <si>
    <t>SLI-135653</t>
  </si>
  <si>
    <t>SLI-W103954</t>
  </si>
  <si>
    <t>SLI-135652</t>
  </si>
  <si>
    <t>SLI-136644</t>
  </si>
  <si>
    <t>SLI-135033</t>
  </si>
  <si>
    <t>Shenandoah</t>
  </si>
  <si>
    <t>SLI-135034</t>
  </si>
  <si>
    <t>SLI-135035</t>
  </si>
  <si>
    <t>SLI-W103358</t>
  </si>
  <si>
    <t>Sheperd's</t>
  </si>
  <si>
    <t>SLI-W103359</t>
  </si>
  <si>
    <t>SLI-W103360</t>
  </si>
  <si>
    <t>Sheridan</t>
  </si>
  <si>
    <t>SLI-W105289</t>
  </si>
  <si>
    <t>SLI-W103361</t>
  </si>
  <si>
    <t>SLI-W103362</t>
  </si>
  <si>
    <t>SLI-W103363</t>
  </si>
  <si>
    <t>SLI-W103364</t>
  </si>
  <si>
    <t>SLI-W104003</t>
  </si>
  <si>
    <t>SLI-W103365</t>
  </si>
  <si>
    <t>SLI-W103366</t>
  </si>
  <si>
    <t>SLI-W103367</t>
  </si>
  <si>
    <t>SLI-W103368</t>
  </si>
  <si>
    <t>SLI-W103369</t>
  </si>
  <si>
    <t>SLI-136530</t>
  </si>
  <si>
    <t>Shieldaig</t>
  </si>
  <si>
    <t>SLI-136586</t>
  </si>
  <si>
    <t>SLI-136533</t>
  </si>
  <si>
    <t>SLI-136588</t>
  </si>
  <si>
    <t>SLI-136534</t>
  </si>
  <si>
    <t>SLI-136589</t>
  </si>
  <si>
    <t>SLI-W103385</t>
  </si>
  <si>
    <t>SLI-W103384</t>
  </si>
  <si>
    <t>SLI-136531</t>
  </si>
  <si>
    <t>SLI-136585</t>
  </si>
  <si>
    <t>SLI-136532</t>
  </si>
  <si>
    <t>SLI-136587</t>
  </si>
  <si>
    <t>SLI-W103382</t>
  </si>
  <si>
    <t>SLI-W103381</t>
  </si>
  <si>
    <t>SLI-W103383</t>
  </si>
  <si>
    <t>SLI-136515</t>
  </si>
  <si>
    <t>SLI-136570</t>
  </si>
  <si>
    <t>SLI-W103370</t>
  </si>
  <si>
    <t>SLI-136516</t>
  </si>
  <si>
    <t>SLI-136571</t>
  </si>
  <si>
    <t>SLI-W103371</t>
  </si>
  <si>
    <t>SLI-136517</t>
  </si>
  <si>
    <t>SLI-136572</t>
  </si>
  <si>
    <t>SLI-W103372</t>
  </si>
  <si>
    <t>SLI-136518</t>
  </si>
  <si>
    <t>SLI-136573</t>
  </si>
  <si>
    <t>SLI-W104404</t>
  </si>
  <si>
    <t>SLI-136519</t>
  </si>
  <si>
    <t>SLI-136575</t>
  </si>
  <si>
    <t>SLI-136520</t>
  </si>
  <si>
    <t>SLI-136574</t>
  </si>
  <si>
    <t>SLI-W105470</t>
  </si>
  <si>
    <t>SLI-W103373</t>
  </si>
  <si>
    <t>SLI-136521</t>
  </si>
  <si>
    <t>SLI-136578</t>
  </si>
  <si>
    <t>SLI-136522</t>
  </si>
  <si>
    <t>SLI-136576</t>
  </si>
  <si>
    <t>SLI-136523</t>
  </si>
  <si>
    <t>SLI-136577</t>
  </si>
  <si>
    <t>SLI-W105471</t>
  </si>
  <si>
    <t>SLI-W103374</t>
  </si>
  <si>
    <t>SLI-W103375</t>
  </si>
  <si>
    <t>SLI-136524</t>
  </si>
  <si>
    <t>SLI-136579</t>
  </si>
  <si>
    <t>SLI-W103376</t>
  </si>
  <si>
    <t>SLI-136525</t>
  </si>
  <si>
    <t>SLI-136580</t>
  </si>
  <si>
    <t>SLI-W103377</t>
  </si>
  <si>
    <t>SLI-136526</t>
  </si>
  <si>
    <t>SLI-136581</t>
  </si>
  <si>
    <t>SLI-W103378</t>
  </si>
  <si>
    <t>SLI-136527</t>
  </si>
  <si>
    <t>SLI-136582</t>
  </si>
  <si>
    <t>SLI-W103379</t>
  </si>
  <si>
    <t>SLI-136528</t>
  </si>
  <si>
    <t>SLI-136584</t>
  </si>
  <si>
    <t>SLI-136529</t>
  </si>
  <si>
    <t>SLI-136583</t>
  </si>
  <si>
    <t>SLI-W105486</t>
  </si>
  <si>
    <t>SLI-W103380</t>
  </si>
  <si>
    <t>SLI-136535</t>
  </si>
  <si>
    <t>SLI-136590</t>
  </si>
  <si>
    <t>SLI-W105487</t>
  </si>
  <si>
    <t>SLI-W103386</t>
  </si>
  <si>
    <t>Shimauta</t>
  </si>
  <si>
    <t>SLI-136380</t>
  </si>
  <si>
    <t>SLI-136381</t>
  </si>
  <si>
    <t>SLI-W103387</t>
  </si>
  <si>
    <t>SLI-136382</t>
  </si>
  <si>
    <t>SLI-136383</t>
  </si>
  <si>
    <t>SLI-W105290</t>
  </si>
  <si>
    <t>Shotfire</t>
  </si>
  <si>
    <t>SLI-W103388</t>
  </si>
  <si>
    <t>Siegburg Apfel</t>
  </si>
  <si>
    <t>SLI-W103389</t>
  </si>
  <si>
    <t>Sierra Cantabria</t>
  </si>
  <si>
    <t>SLI-W104316</t>
  </si>
  <si>
    <t>Sierra de Enmedio</t>
  </si>
  <si>
    <t>SLI-134697</t>
  </si>
  <si>
    <t>Siesta Key</t>
  </si>
  <si>
    <t>SLI-134698</t>
  </si>
  <si>
    <t>SLI-134838</t>
  </si>
  <si>
    <t>Siltstone</t>
  </si>
  <si>
    <t>SLI-134839</t>
  </si>
  <si>
    <t>SLI-134748</t>
  </si>
  <si>
    <t>Silver Ghost</t>
  </si>
  <si>
    <t>SLI-W103390</t>
  </si>
  <si>
    <t>Silver Lou</t>
  </si>
  <si>
    <t>SLI-136384</t>
  </si>
  <si>
    <t>SLI-W103391</t>
  </si>
  <si>
    <t>SLI-136385</t>
  </si>
  <si>
    <t>SLI-W103392</t>
  </si>
  <si>
    <t>Singerstone</t>
  </si>
  <si>
    <t>SLI-W103393</t>
  </si>
  <si>
    <t>Singletree</t>
  </si>
  <si>
    <t>SLI-W105900</t>
  </si>
  <si>
    <t>SLI-W103394</t>
  </si>
  <si>
    <t>Sir Edward's</t>
  </si>
  <si>
    <t>SLI-W103396</t>
  </si>
  <si>
    <t>SLI-W103395</t>
  </si>
  <si>
    <t>SLI-W105488</t>
  </si>
  <si>
    <t>SLI-W103397</t>
  </si>
  <si>
    <t>La Sirene de Giscours</t>
  </si>
  <si>
    <t>SLI-W103955</t>
  </si>
  <si>
    <t>Skatterbrain</t>
  </si>
  <si>
    <t>SLI-W105901</t>
  </si>
  <si>
    <t>SLI-W103398</t>
  </si>
  <si>
    <t>SLI-W105902</t>
  </si>
  <si>
    <t>SLI-W103399</t>
  </si>
  <si>
    <t>SLI-W105903</t>
  </si>
  <si>
    <t>SLI-W103400</t>
  </si>
  <si>
    <t>SLI-W105904</t>
  </si>
  <si>
    <t>SLI-W104740</t>
  </si>
  <si>
    <t>SLI-W105905</t>
  </si>
  <si>
    <t>SLI-W104739</t>
  </si>
  <si>
    <t>SLI-W105906</t>
  </si>
  <si>
    <t>SLI-W104742</t>
  </si>
  <si>
    <t>SLI-W104741</t>
  </si>
  <si>
    <t>SLI-W103401</t>
  </si>
  <si>
    <t>SLI-W105907</t>
  </si>
  <si>
    <t>SLI-W103402</t>
  </si>
  <si>
    <t>SLI-W105908</t>
  </si>
  <si>
    <t>SLI-W103403</t>
  </si>
  <si>
    <t>SLI-W105909</t>
  </si>
  <si>
    <t>SLI-W104205</t>
  </si>
  <si>
    <t>SLI-W105913</t>
  </si>
  <si>
    <t>SLI-W103404</t>
  </si>
  <si>
    <t>SLI-W105910</t>
  </si>
  <si>
    <t>SLI-W103406</t>
  </si>
  <si>
    <t>SLI-W105912</t>
  </si>
  <si>
    <t>SLI-W103405</t>
  </si>
  <si>
    <t>SLI-W105911</t>
  </si>
  <si>
    <t>SLI-W105622</t>
  </si>
  <si>
    <t>SLI-W105914</t>
  </si>
  <si>
    <t>SLI-W105623</t>
  </si>
  <si>
    <t>SLI-W105915</t>
  </si>
  <si>
    <t>SLI-W103407</t>
  </si>
  <si>
    <t>Sky and Vine</t>
  </si>
  <si>
    <t>SLI-W103408</t>
  </si>
  <si>
    <t>Sky River</t>
  </si>
  <si>
    <t>SLI-W103409</t>
  </si>
  <si>
    <t>SLI-W103410</t>
  </si>
  <si>
    <t>SLI-W105291</t>
  </si>
  <si>
    <t>Slingshot</t>
  </si>
  <si>
    <t>SLI-134905</t>
  </si>
  <si>
    <t>Smith Bench</t>
  </si>
  <si>
    <t>SLI-136490</t>
  </si>
  <si>
    <t>Smokehead</t>
  </si>
  <si>
    <t>SLI-136491</t>
  </si>
  <si>
    <t>SLI-136492</t>
  </si>
  <si>
    <t>SLI-136493</t>
  </si>
  <si>
    <t>SLI-W103412</t>
  </si>
  <si>
    <t>Smokey Joe</t>
  </si>
  <si>
    <t>SLI-136386</t>
  </si>
  <si>
    <t>SLI-136387</t>
  </si>
  <si>
    <t>SLI-W103411</t>
  </si>
  <si>
    <t>SLI-136388</t>
  </si>
  <si>
    <t>SLI-136389</t>
  </si>
  <si>
    <t>SLI-W103413</t>
  </si>
  <si>
    <t>Snake &amp; Herring</t>
  </si>
  <si>
    <t>SLI-W103414</t>
  </si>
  <si>
    <t>SLI-W103415</t>
  </si>
  <si>
    <t>SLI-W103416</t>
  </si>
  <si>
    <t>SLI-W103417</t>
  </si>
  <si>
    <t>SLI-W103418</t>
  </si>
  <si>
    <t>SLI-135211</t>
  </si>
  <si>
    <t>New Heights wine</t>
  </si>
  <si>
    <t>SLI-135036</t>
  </si>
  <si>
    <t>Sobon</t>
  </si>
  <si>
    <t>SLI-135037</t>
  </si>
  <si>
    <t>SLI-135038</t>
  </si>
  <si>
    <t>SLI-135039</t>
  </si>
  <si>
    <t>SLI-135040</t>
  </si>
  <si>
    <t>SLI-135041</t>
  </si>
  <si>
    <t>SLI-135042</t>
  </si>
  <si>
    <t>SLI-135043</t>
  </si>
  <si>
    <t>SLI-135044</t>
  </si>
  <si>
    <t>SLI-135045</t>
  </si>
  <si>
    <t>SLI-135046</t>
  </si>
  <si>
    <t>SLI-135047</t>
  </si>
  <si>
    <t>SLI-135048</t>
  </si>
  <si>
    <t>SLI-135049</t>
  </si>
  <si>
    <t>SLI-135050</t>
  </si>
  <si>
    <t>SLI-135051</t>
  </si>
  <si>
    <t>SLI-W105292</t>
  </si>
  <si>
    <t>Sonoma County Barrel Auction</t>
  </si>
  <si>
    <t>SLI-W106159</t>
  </si>
  <si>
    <t>SLI-W106160</t>
  </si>
  <si>
    <t>SLI-W106161</t>
  </si>
  <si>
    <t>SLI-W106162</t>
  </si>
  <si>
    <t>SLI-W105293</t>
  </si>
  <si>
    <t>SLI-W106215</t>
  </si>
  <si>
    <t>SLI-W105294</t>
  </si>
  <si>
    <t>SLI-W105295</t>
  </si>
  <si>
    <t>SLI-W106216</t>
  </si>
  <si>
    <t>SLI-W105296</t>
  </si>
  <si>
    <t>SLI-W106217</t>
  </si>
  <si>
    <t>SLI-W105516</t>
  </si>
  <si>
    <t>SLI-W105297</t>
  </si>
  <si>
    <t>SLI-W106218</t>
  </si>
  <si>
    <t>SLI-W105298</t>
  </si>
  <si>
    <t>SLI-W106219</t>
  </si>
  <si>
    <t>SLI-W105299</t>
  </si>
  <si>
    <t>SLI-W105300</t>
  </si>
  <si>
    <t>Sojourn</t>
  </si>
  <si>
    <t>SLI-W105517</t>
  </si>
  <si>
    <t>SLI-W105301</t>
  </si>
  <si>
    <t>SLI-W103419</t>
  </si>
  <si>
    <t>Sol de Espana</t>
  </si>
  <si>
    <t>SLI-135317</t>
  </si>
  <si>
    <t>SLI-134840</t>
  </si>
  <si>
    <t>Solena</t>
  </si>
  <si>
    <t>SLI-134841</t>
  </si>
  <si>
    <t>SLI-134842</t>
  </si>
  <si>
    <t>SLI-134843</t>
  </si>
  <si>
    <t>SLI-W103420</t>
  </si>
  <si>
    <t>Sonoma Loeb</t>
  </si>
  <si>
    <t>SLI-W103421</t>
  </si>
  <si>
    <t>SLI-W103422</t>
  </si>
  <si>
    <t>SLI-W103423</t>
  </si>
  <si>
    <t>SLI-W103424</t>
  </si>
  <si>
    <t>SLI-W103425</t>
  </si>
  <si>
    <t>Sorbello</t>
  </si>
  <si>
    <t>SLI-135871</t>
  </si>
  <si>
    <t>SLI-135868</t>
  </si>
  <si>
    <t>SLI-W103426</t>
  </si>
  <si>
    <t>Soupcon de Fruit</t>
  </si>
  <si>
    <t>SLI-W103427</t>
  </si>
  <si>
    <t>Southern Shine</t>
  </si>
  <si>
    <t>SLI-W103428</t>
  </si>
  <si>
    <t>SLI-W103429</t>
  </si>
  <si>
    <t>SLI-W103430</t>
  </si>
  <si>
    <t>SLI-W103432</t>
  </si>
  <si>
    <t>Southern Sweet Tea</t>
  </si>
  <si>
    <t>SLI-W105916</t>
  </si>
  <si>
    <t>SLI-W103433</t>
  </si>
  <si>
    <t>SLI-W105918</t>
  </si>
  <si>
    <t>SLI-W103431</t>
  </si>
  <si>
    <t>SLI-W105917</t>
  </si>
  <si>
    <t>SLI-W103435</t>
  </si>
  <si>
    <t>Southshot</t>
  </si>
  <si>
    <t>SLI-W103434</t>
  </si>
  <si>
    <t>SLI-W103436</t>
  </si>
  <si>
    <t>Spadafora</t>
  </si>
  <si>
    <t>SLI-135756</t>
  </si>
  <si>
    <t>Spago</t>
  </si>
  <si>
    <t>SLI-135389</t>
  </si>
  <si>
    <t>Spier</t>
  </si>
  <si>
    <t>SLI-135212</t>
  </si>
  <si>
    <t>SLI-135213</t>
  </si>
  <si>
    <t>SLI-135214</t>
  </si>
  <si>
    <t>SLI-135215</t>
  </si>
  <si>
    <t>SLI-135216</t>
  </si>
  <si>
    <t>SLI-135217</t>
  </si>
  <si>
    <t>SLI-135218</t>
  </si>
  <si>
    <t>SLI-135219</t>
  </si>
  <si>
    <t>SLI-135220</t>
  </si>
  <si>
    <t>SLI-135221</t>
  </si>
  <si>
    <t>SLI-135222</t>
  </si>
  <si>
    <t>SLI-135223</t>
  </si>
  <si>
    <t>SLI-135224</t>
  </si>
  <si>
    <t>SLI-135225</t>
  </si>
  <si>
    <t>SLI-135226</t>
  </si>
  <si>
    <t>SLI-135227</t>
  </si>
  <si>
    <t>SLI-W103437</t>
  </si>
  <si>
    <t>Spirit of the Andes</t>
  </si>
  <si>
    <t>SLI-135053</t>
  </si>
  <si>
    <t>St Amant Winery</t>
  </si>
  <si>
    <t>SLI-135054</t>
  </si>
  <si>
    <t>SLI-135055</t>
  </si>
  <si>
    <t>SLI-135056</t>
  </si>
  <si>
    <t>SLI-135057</t>
  </si>
  <si>
    <t>SLI-W103438</t>
  </si>
  <si>
    <t>St Reine</t>
  </si>
  <si>
    <t>SLI-136390</t>
  </si>
  <si>
    <t>SLI-W103439</t>
  </si>
  <si>
    <t>SLI-136391</t>
  </si>
  <si>
    <t>SLI-W103440</t>
  </si>
  <si>
    <t>SLI-136392</t>
  </si>
  <si>
    <t>SLI-W103441</t>
  </si>
  <si>
    <t>SLI-136393</t>
  </si>
  <si>
    <t>SLI-W103442</t>
  </si>
  <si>
    <t>SLI-136394</t>
  </si>
  <si>
    <t>SLI-W103443</t>
  </si>
  <si>
    <t>St. Augustine Distillery</t>
  </si>
  <si>
    <t>SLI-135546</t>
  </si>
  <si>
    <t>SLI-W103444</t>
  </si>
  <si>
    <t>SLI-135547</t>
  </si>
  <si>
    <t>SLI-W104073</t>
  </si>
  <si>
    <t>St. Nikolaus</t>
  </si>
  <si>
    <t>SLI-W103445</t>
  </si>
  <si>
    <t>SLI-W103446</t>
  </si>
  <si>
    <t>SLI-W103448</t>
  </si>
  <si>
    <t>Alimov</t>
  </si>
  <si>
    <t>SLI-W103447</t>
  </si>
  <si>
    <t>SLI-W103956</t>
  </si>
  <si>
    <t>Stade's</t>
  </si>
  <si>
    <t>SLI-W103957</t>
  </si>
  <si>
    <t>SLI-W103449</t>
  </si>
  <si>
    <t>Staete Landt</t>
  </si>
  <si>
    <t>SLI-W103450</t>
  </si>
  <si>
    <t>SLI-W103451</t>
  </si>
  <si>
    <t>SLI-134923</t>
  </si>
  <si>
    <t>Stanford</t>
  </si>
  <si>
    <t>SLI-134922</t>
  </si>
  <si>
    <t>SLI-W103453</t>
  </si>
  <si>
    <t>Starr Blu</t>
  </si>
  <si>
    <t>SLI-W105919</t>
  </si>
  <si>
    <t>SLI-W103452</t>
  </si>
  <si>
    <t>SLI-W105920</t>
  </si>
  <si>
    <t>SLI-W103457</t>
  </si>
  <si>
    <t>SLI-W105924</t>
  </si>
  <si>
    <t>SLI-W103455</t>
  </si>
  <si>
    <t>SLI-W105921</t>
  </si>
  <si>
    <t>SLI-W103456</t>
  </si>
  <si>
    <t>SLI-W105923</t>
  </si>
  <si>
    <t>SLI-W103454</t>
  </si>
  <si>
    <t>SLI-W105922</t>
  </si>
  <si>
    <t>SLI-W103462</t>
  </si>
  <si>
    <t>SLI-W103463</t>
  </si>
  <si>
    <t>SLI-W103465</t>
  </si>
  <si>
    <t>SLI-W103464</t>
  </si>
  <si>
    <t>SLI-W103461</t>
  </si>
  <si>
    <t>SLI-W103466</t>
  </si>
  <si>
    <t>SLI-W105928</t>
  </si>
  <si>
    <t>SLI-W103467</t>
  </si>
  <si>
    <t>SLI-W103459</t>
  </si>
  <si>
    <t>SLI-W105925</t>
  </si>
  <si>
    <t>SLI-W103460</t>
  </si>
  <si>
    <t>SLI-W105927</t>
  </si>
  <si>
    <t>SLI-W103458</t>
  </si>
  <si>
    <t>SLI-W105926</t>
  </si>
  <si>
    <t>SLI-W105929</t>
  </si>
  <si>
    <t>SLI-W105930</t>
  </si>
  <si>
    <t>SLI-W105933</t>
  </si>
  <si>
    <t>SLI-W105931</t>
  </si>
  <si>
    <t>SLI-W105932</t>
  </si>
  <si>
    <t>SLI-W103468</t>
  </si>
  <si>
    <t>SLI-W105934</t>
  </si>
  <si>
    <t>SLI-W103469</t>
  </si>
  <si>
    <t>SLI-W105935</t>
  </si>
  <si>
    <t>SLI-W103470</t>
  </si>
  <si>
    <t>SLI-W105936</t>
  </si>
  <si>
    <t>SLI-W103471</t>
  </si>
  <si>
    <t>SLI-W105937</t>
  </si>
  <si>
    <t>SLI-134884</t>
  </si>
  <si>
    <t>Steak Knife</t>
  </si>
  <si>
    <t>SLI-W103472</t>
  </si>
  <si>
    <t>Stella Fiore</t>
  </si>
  <si>
    <t>SLI-W103984</t>
  </si>
  <si>
    <t>Stevens</t>
  </si>
  <si>
    <t>SLI-W103473</t>
  </si>
  <si>
    <t>SLI-W103474</t>
  </si>
  <si>
    <t>SLI-W103475</t>
  </si>
  <si>
    <t>SLI-135506</t>
  </si>
  <si>
    <t>Still Austin</t>
  </si>
  <si>
    <t>SLI-135507</t>
  </si>
  <si>
    <t>SLI-135508</t>
  </si>
  <si>
    <t>SLI-W103476</t>
  </si>
  <si>
    <t>Stockholms Branneri</t>
  </si>
  <si>
    <t>SLI-135548</t>
  </si>
  <si>
    <t>SLI-W103477</t>
  </si>
  <si>
    <t>SLI-135549</t>
  </si>
  <si>
    <t>SLI-W103478</t>
  </si>
  <si>
    <t>SLI-135550</t>
  </si>
  <si>
    <t>SLI-136671</t>
  </si>
  <si>
    <t>Stories &amp; Spells by Witching Hour</t>
  </si>
  <si>
    <t>SLI-W103479</t>
  </si>
  <si>
    <t>Strathcolm</t>
  </si>
  <si>
    <t>SLI-136395</t>
  </si>
  <si>
    <t>SLI-136396</t>
  </si>
  <si>
    <t>SLI-W105489</t>
  </si>
  <si>
    <t>SLI-135927</t>
  </si>
  <si>
    <t>Stravaig</t>
  </si>
  <si>
    <t>SLI-135926</t>
  </si>
  <si>
    <t>SLI-136448</t>
  </si>
  <si>
    <t>Suavecito</t>
  </si>
  <si>
    <t>SLI-136449</t>
  </si>
  <si>
    <t>SLI-136450</t>
  </si>
  <si>
    <t>SLI-136451</t>
  </si>
  <si>
    <t>SLI-135228</t>
  </si>
  <si>
    <t>Sugarbird</t>
  </si>
  <si>
    <t>SLI-W104805</t>
  </si>
  <si>
    <t>Summer Stand</t>
  </si>
  <si>
    <t>SLI-W106220</t>
  </si>
  <si>
    <t>SLI-W103480</t>
  </si>
  <si>
    <t>Summit Estates</t>
  </si>
  <si>
    <t>SLI-W105938</t>
  </si>
  <si>
    <t>SLI-W103481</t>
  </si>
  <si>
    <t>SLI-W105939</t>
  </si>
  <si>
    <t>SLI-136592</t>
  </si>
  <si>
    <t>Summum</t>
  </si>
  <si>
    <t>SLI-136591</t>
  </si>
  <si>
    <t>SLI-W103483</t>
  </si>
  <si>
    <t>SLI-135906</t>
  </si>
  <si>
    <t>SLI-W103484</t>
  </si>
  <si>
    <t>SLI-W103482</t>
  </si>
  <si>
    <t>SLI-135905</t>
  </si>
  <si>
    <t>SLI-136593</t>
  </si>
  <si>
    <t>SLI-W103485</t>
  </si>
  <si>
    <t>SLI-135907</t>
  </si>
  <si>
    <t>SLI-W103487</t>
  </si>
  <si>
    <t>SLI-135909</t>
  </si>
  <si>
    <t>SLI-135911</t>
  </si>
  <si>
    <t>SLI-W103486</t>
  </si>
  <si>
    <t>SLI-135908</t>
  </si>
  <si>
    <t>SLI-135910</t>
  </si>
  <si>
    <t>SLI-136714</t>
  </si>
  <si>
    <t>SLI-W103492</t>
  </si>
  <si>
    <t>SLI-135914</t>
  </si>
  <si>
    <t>SLI-135918</t>
  </si>
  <si>
    <t>SLI-W103490</t>
  </si>
  <si>
    <t>SLI-135915</t>
  </si>
  <si>
    <t>SLI-135919</t>
  </si>
  <si>
    <t>SLI-W103491</t>
  </si>
  <si>
    <t>SLI-W103489</t>
  </si>
  <si>
    <t>SLI-135912</t>
  </si>
  <si>
    <t>SLI-135916</t>
  </si>
  <si>
    <t>SLI-W103488</t>
  </si>
  <si>
    <t>SLI-135913</t>
  </si>
  <si>
    <t>SLI-135917</t>
  </si>
  <si>
    <t>SLI-135390</t>
  </si>
  <si>
    <t>Sunbeam</t>
  </si>
  <si>
    <t>SLI-135391</t>
  </si>
  <si>
    <t>SLI-135392</t>
  </si>
  <si>
    <t>SLI-135393</t>
  </si>
  <si>
    <t>SLI-W103493</t>
  </si>
  <si>
    <t>Sundry</t>
  </si>
  <si>
    <t>SLI-136536</t>
  </si>
  <si>
    <t>Sunset Reef</t>
  </si>
  <si>
    <t>SLI-136594</t>
  </si>
  <si>
    <t>SLI-W103495</t>
  </si>
  <si>
    <t>SLI-W103494</t>
  </si>
  <si>
    <t>SLI-135071</t>
  </si>
  <si>
    <t>Sunstruck</t>
  </si>
  <si>
    <t>SLI-135072</t>
  </si>
  <si>
    <t>SLI-135073</t>
  </si>
  <si>
    <t>SLI-135315</t>
  </si>
  <si>
    <t>SLI-W104339</t>
  </si>
  <si>
    <t>SuperShe</t>
  </si>
  <si>
    <t>SLI-W103496</t>
  </si>
  <si>
    <t>Super She Spirits</t>
  </si>
  <si>
    <t>SLI-W103497</t>
  </si>
  <si>
    <t>Swear Jar</t>
  </si>
  <si>
    <t>SLI-W105624</t>
  </si>
  <si>
    <t>SLI-W106163</t>
  </si>
  <si>
    <t>SLI-W103498</t>
  </si>
  <si>
    <t>Swift</t>
  </si>
  <si>
    <t>SLI-W103499</t>
  </si>
  <si>
    <t>SLI-W103500</t>
  </si>
  <si>
    <t>Symbole</t>
  </si>
  <si>
    <t>SLI-135605</t>
  </si>
  <si>
    <t>Symbole National</t>
  </si>
  <si>
    <t>SLI-135606</t>
  </si>
  <si>
    <t>SLI-W103501</t>
  </si>
  <si>
    <t>Domaine Tupinier-Bautista</t>
  </si>
  <si>
    <t>SLI-W103502</t>
  </si>
  <si>
    <t>SLI-W103503</t>
  </si>
  <si>
    <t>SLI-W103504</t>
  </si>
  <si>
    <t>SLI-W103505</t>
  </si>
  <si>
    <t>SLI-W103506</t>
  </si>
  <si>
    <t>SLI-W103507</t>
  </si>
  <si>
    <t>T.</t>
  </si>
  <si>
    <t>SLI-W104267</t>
  </si>
  <si>
    <t>Tacar</t>
  </si>
  <si>
    <t>SLI-W104266</t>
  </si>
  <si>
    <t>SLI-W103508</t>
  </si>
  <si>
    <t>Talcott Cellars</t>
  </si>
  <si>
    <t>SLI-W103509</t>
  </si>
  <si>
    <t>SLI-W104315</t>
  </si>
  <si>
    <t>Talma</t>
  </si>
  <si>
    <t>SLI-W103510</t>
  </si>
  <si>
    <t>SLI-W104314</t>
  </si>
  <si>
    <t>SLI-W103512</t>
  </si>
  <si>
    <t>Tann's</t>
  </si>
  <si>
    <t>SLI-W103511</t>
  </si>
  <si>
    <t>SLI-W105354</t>
  </si>
  <si>
    <t>Tapping House</t>
  </si>
  <si>
    <t>SLI-W103958</t>
  </si>
  <si>
    <t>Taste the Season</t>
  </si>
  <si>
    <t>SLI-136029</t>
  </si>
  <si>
    <t>SLI-W103959</t>
  </si>
  <si>
    <t>SLI-136398</t>
  </si>
  <si>
    <t>SLI-W105303</t>
  </si>
  <si>
    <t>Teeter Totter</t>
  </si>
  <si>
    <t>SLI-W105302</t>
  </si>
  <si>
    <t>SLI-W103513</t>
  </si>
  <si>
    <t>Tendance</t>
  </si>
  <si>
    <t>SLI-W103515</t>
  </si>
  <si>
    <t>SLI-W103514</t>
  </si>
  <si>
    <t>SLI-135058</t>
  </si>
  <si>
    <t>Tensley</t>
  </si>
  <si>
    <t>SLI-135059</t>
  </si>
  <si>
    <t>SLI-135060</t>
  </si>
  <si>
    <t>SLI-W103516</t>
  </si>
  <si>
    <t>Tentation de Dalem</t>
  </si>
  <si>
    <t>SLI-W103517</t>
  </si>
  <si>
    <t>Tenuta Del Portale</t>
  </si>
  <si>
    <t>SLI-W103518</t>
  </si>
  <si>
    <t>SLI-W103519</t>
  </si>
  <si>
    <t>SLI-W103520</t>
  </si>
  <si>
    <t>SLI-W105305</t>
  </si>
  <si>
    <t>SLI-W105304</t>
  </si>
  <si>
    <t>SLI-W105307</t>
  </si>
  <si>
    <t>SLI-W105306</t>
  </si>
  <si>
    <t>SLI-W105308</t>
  </si>
  <si>
    <t>SLI-W105309</t>
  </si>
  <si>
    <t>SLI-W104858</t>
  </si>
  <si>
    <t>SLI-W105310</t>
  </si>
  <si>
    <t>Terra Barossa</t>
  </si>
  <si>
    <t>SLI-W103521</t>
  </si>
  <si>
    <t>Terra di Diana</t>
  </si>
  <si>
    <t>SLI-W103994</t>
  </si>
  <si>
    <t>SLI-W103522</t>
  </si>
  <si>
    <t>SLI-W104331</t>
  </si>
  <si>
    <t>Terralsole</t>
  </si>
  <si>
    <t>SLI-W103523</t>
  </si>
  <si>
    <t>SLI-W103524</t>
  </si>
  <si>
    <t>SLI-W103525</t>
  </si>
  <si>
    <t>SLI-W103526</t>
  </si>
  <si>
    <t>SLI-W103527</t>
  </si>
  <si>
    <t>SLI-W103528</t>
  </si>
  <si>
    <t>Terramore</t>
  </si>
  <si>
    <t>SLI-W103529</t>
  </si>
  <si>
    <t>SLI-W105311</t>
  </si>
  <si>
    <t>Terre di Talamo</t>
  </si>
  <si>
    <t>SLI-W105312</t>
  </si>
  <si>
    <t>SLI-W105313</t>
  </si>
  <si>
    <t>SLI-W105399</t>
  </si>
  <si>
    <t>SLI-W105518</t>
  </si>
  <si>
    <t>SLI-W105521</t>
  </si>
  <si>
    <t>SLI-W105522</t>
  </si>
  <si>
    <t>SLI-W105626</t>
  </si>
  <si>
    <t>Domaine de Terres Blanches</t>
  </si>
  <si>
    <t>SLI-W105627</t>
  </si>
  <si>
    <t>SLI-W105628</t>
  </si>
  <si>
    <t>SLI-W105625</t>
  </si>
  <si>
    <t>SLI-W103530</t>
  </si>
  <si>
    <t>Terres de Muscat</t>
  </si>
  <si>
    <t>SLI-W103531</t>
  </si>
  <si>
    <t>Tesoro de Bullas</t>
  </si>
  <si>
    <t>SLI-W103532</t>
  </si>
  <si>
    <t>SLI-W103533</t>
  </si>
  <si>
    <t>Tesoro della Regina</t>
  </si>
  <si>
    <t>SLI-W103534</t>
  </si>
  <si>
    <t>SLI-W103535</t>
  </si>
  <si>
    <t>SLI-W103536</t>
  </si>
  <si>
    <t>SLI-W103537</t>
  </si>
  <si>
    <t>SLI-W103538</t>
  </si>
  <si>
    <t>SLI-W103539</t>
  </si>
  <si>
    <t>SLI-W103541</t>
  </si>
  <si>
    <t>SLI-W103540</t>
  </si>
  <si>
    <t>SLI-W103542</t>
  </si>
  <si>
    <t>SLI-W103543</t>
  </si>
  <si>
    <t>SLI-W105125</t>
  </si>
  <si>
    <t>Tesoro Perdido</t>
  </si>
  <si>
    <t>SLI-135061</t>
  </si>
  <si>
    <t>Testarossa</t>
  </si>
  <si>
    <t>SLI-135063</t>
  </si>
  <si>
    <t>SLI-W105314</t>
  </si>
  <si>
    <t>Tether</t>
  </si>
  <si>
    <t>SLI-W103545</t>
  </si>
  <si>
    <t>The American Plains</t>
  </si>
  <si>
    <t>SLI-W105940</t>
  </si>
  <si>
    <t>SLI-W103546</t>
  </si>
  <si>
    <t>SLI-W105941</t>
  </si>
  <si>
    <t>SLI-W103544</t>
  </si>
  <si>
    <t>SLI-W103547</t>
  </si>
  <si>
    <t>The Double Peat</t>
  </si>
  <si>
    <t>SLI-136399</t>
  </si>
  <si>
    <t>SLI-136400</t>
  </si>
  <si>
    <t>SLI-W104038</t>
  </si>
  <si>
    <t>The Feathery</t>
  </si>
  <si>
    <t>SLI-W103548</t>
  </si>
  <si>
    <t>The Fugitive</t>
  </si>
  <si>
    <t>SLI-W104265</t>
  </si>
  <si>
    <t>The Gin Foundry</t>
  </si>
  <si>
    <t>SLI-W103549</t>
  </si>
  <si>
    <t>SLI-W103550</t>
  </si>
  <si>
    <t>Psagot</t>
  </si>
  <si>
    <t>SLI-W103551</t>
  </si>
  <si>
    <t>One Armed Man</t>
  </si>
  <si>
    <t>SLI-W103960</t>
  </si>
  <si>
    <t>The Original Backpacker</t>
  </si>
  <si>
    <t>SLI-W103961</t>
  </si>
  <si>
    <t>SLI-W103962</t>
  </si>
  <si>
    <t>SLI-W106164</t>
  </si>
  <si>
    <t>SLI-W103963</t>
  </si>
  <si>
    <t>SLI-W106165</t>
  </si>
  <si>
    <t>SLI-W103552</t>
  </si>
  <si>
    <t>The Perfect Cocktail</t>
  </si>
  <si>
    <t>SLI-W103553</t>
  </si>
  <si>
    <t>SLI-W103554</t>
  </si>
  <si>
    <t>SLI-W103555</t>
  </si>
  <si>
    <t>The Shin</t>
  </si>
  <si>
    <t>SLI-136401</t>
  </si>
  <si>
    <t>SLI-W103556</t>
  </si>
  <si>
    <t>SLI-136402</t>
  </si>
  <si>
    <t>SLI-W103557</t>
  </si>
  <si>
    <t>SLI-136403</t>
  </si>
  <si>
    <t>SLI-136695</t>
  </si>
  <si>
    <t>SLI-136645</t>
  </si>
  <si>
    <t>The Sweet Shoppe</t>
  </si>
  <si>
    <t>SLI-136646</t>
  </si>
  <si>
    <t>SLI-136672</t>
  </si>
  <si>
    <t>SLI-136647</t>
  </si>
  <si>
    <t>SLI-136648</t>
  </si>
  <si>
    <t>SLI-136649</t>
  </si>
  <si>
    <t>SLI-W103558</t>
  </si>
  <si>
    <t>The Teasmith</t>
  </si>
  <si>
    <t>SLI-136404</t>
  </si>
  <si>
    <t>SLI-136405</t>
  </si>
  <si>
    <t>SLI-W103559</t>
  </si>
  <si>
    <t>Thievery</t>
  </si>
  <si>
    <t>SLI-W103560</t>
  </si>
  <si>
    <t>SLI-W103561</t>
  </si>
  <si>
    <t>SLI-W103562</t>
  </si>
  <si>
    <t>SLI-W103563</t>
  </si>
  <si>
    <t>Third Wheel</t>
  </si>
  <si>
    <t>SLI-W103564</t>
  </si>
  <si>
    <t>SLI-W103565</t>
  </si>
  <si>
    <t>Thousand Lives</t>
  </si>
  <si>
    <t>SLI-W103566</t>
  </si>
  <si>
    <t>SLI-W103567</t>
  </si>
  <si>
    <t>SLI-W103568</t>
  </si>
  <si>
    <t>SLI-W103569</t>
  </si>
  <si>
    <t>SLI-W103570</t>
  </si>
  <si>
    <t>SLI-W103571</t>
  </si>
  <si>
    <t>SLI-135993</t>
  </si>
  <si>
    <t>Three Birds</t>
  </si>
  <si>
    <t>SLI-135994</t>
  </si>
  <si>
    <t>SLI-135995</t>
  </si>
  <si>
    <t>SLI-135996</t>
  </si>
  <si>
    <t>SLI-135997</t>
  </si>
  <si>
    <t>SLI-135998</t>
  </si>
  <si>
    <t>SLI-135999</t>
  </si>
  <si>
    <t>SLI-136000</t>
  </si>
  <si>
    <t>SLI-136001</t>
  </si>
  <si>
    <t>SLI-136002</t>
  </si>
  <si>
    <t>SLI-136003</t>
  </si>
  <si>
    <t>SLI-136004</t>
  </si>
  <si>
    <t>SLI-136005</t>
  </si>
  <si>
    <t>SLI-136006</t>
  </si>
  <si>
    <t>SLI-136007</t>
  </si>
  <si>
    <t>SLI-136008</t>
  </si>
  <si>
    <t>SLI-136009</t>
  </si>
  <si>
    <t>SLI-136010</t>
  </si>
  <si>
    <t>SLI-136011</t>
  </si>
  <si>
    <t>SLI-136012</t>
  </si>
  <si>
    <t>SLI-136013</t>
  </si>
  <si>
    <t>SLI-136015</t>
  </si>
  <si>
    <t>SLI-136016</t>
  </si>
  <si>
    <t>SLI-136017</t>
  </si>
  <si>
    <t>SLI-135436</t>
  </si>
  <si>
    <t>Tiberias</t>
  </si>
  <si>
    <t>SLI-135437</t>
  </si>
  <si>
    <t>SLI-W103572</t>
  </si>
  <si>
    <t>Tierra Aranda</t>
  </si>
  <si>
    <t>SLI-134727</t>
  </si>
  <si>
    <t>Tiny Umbrellas</t>
  </si>
  <si>
    <t>SLI-134728</t>
  </si>
  <si>
    <t>SLI-134729</t>
  </si>
  <si>
    <t>SLI-134730</t>
  </si>
  <si>
    <t>SLI-134731</t>
  </si>
  <si>
    <t>SLI-134732</t>
  </si>
  <si>
    <t>SLI-134734</t>
  </si>
  <si>
    <t>SLI-134735</t>
  </si>
  <si>
    <t>SLI-134736</t>
  </si>
  <si>
    <t>SLI-134737</t>
  </si>
  <si>
    <t>SLI-134733</t>
  </si>
  <si>
    <t>SLI-136431</t>
  </si>
  <si>
    <t>Tissot Maire</t>
  </si>
  <si>
    <t>SLI-W103573</t>
  </si>
  <si>
    <t>SLI-136432</t>
  </si>
  <si>
    <t>SLI-W103574</t>
  </si>
  <si>
    <t>SLI-W105315</t>
  </si>
  <si>
    <t>Titus</t>
  </si>
  <si>
    <t>SLI-W105316</t>
  </si>
  <si>
    <t>SLI-W105317</t>
  </si>
  <si>
    <t>SLI-W105523</t>
  </si>
  <si>
    <t>SLI-W105318</t>
  </si>
  <si>
    <t>SLI-W103575</t>
  </si>
  <si>
    <t>Tiza</t>
  </si>
  <si>
    <t>SLI-W103577</t>
  </si>
  <si>
    <t>Tobaritch</t>
  </si>
  <si>
    <t>SLI-135921</t>
  </si>
  <si>
    <t>SLI-135923</t>
  </si>
  <si>
    <t>SLI-W103576</t>
  </si>
  <si>
    <t>SLI-135920</t>
  </si>
  <si>
    <t>SLI-135922</t>
  </si>
  <si>
    <t>SLI-W103579</t>
  </si>
  <si>
    <t>Tolon Tolon</t>
  </si>
  <si>
    <t>SLI-W103578</t>
  </si>
  <si>
    <t>SLI-W103581</t>
  </si>
  <si>
    <t>SLI-W103580</t>
  </si>
  <si>
    <t>SLI-W103582</t>
  </si>
  <si>
    <t>SLI-W103584</t>
  </si>
  <si>
    <t>SLI-W103583</t>
  </si>
  <si>
    <t>SLI-W106294</t>
  </si>
  <si>
    <t>SLI-W105355</t>
  </si>
  <si>
    <t>Topper's</t>
  </si>
  <si>
    <t>SLI-W105357</t>
  </si>
  <si>
    <t>SLI-W105358</t>
  </si>
  <si>
    <t>SLI-W105389</t>
  </si>
  <si>
    <t>SLI-W105390</t>
  </si>
  <si>
    <t>SLI-134953</t>
  </si>
  <si>
    <t>Torial</t>
  </si>
  <si>
    <t>SLI-134952</t>
  </si>
  <si>
    <t>SLI-134955</t>
  </si>
  <si>
    <t>SLI-W103585</t>
  </si>
  <si>
    <t>Torre Dei Gesuiti</t>
  </si>
  <si>
    <t>SLI-W103586</t>
  </si>
  <si>
    <t>SLI-W103587</t>
  </si>
  <si>
    <t>SLI-W103592</t>
  </si>
  <si>
    <t>Tower</t>
  </si>
  <si>
    <t>SLI-W103590</t>
  </si>
  <si>
    <t>SLI-W103589</t>
  </si>
  <si>
    <t>SLI-W103588</t>
  </si>
  <si>
    <t>SLI-W103591</t>
  </si>
  <si>
    <t>SLI-134745</t>
  </si>
  <si>
    <t>Tradewinds</t>
  </si>
  <si>
    <t>SLI-134746</t>
  </si>
  <si>
    <t>SLI-134747</t>
  </si>
  <si>
    <t>SLI-W103593</t>
  </si>
  <si>
    <t>Trapezio</t>
  </si>
  <si>
    <t>SLI-W103594</t>
  </si>
  <si>
    <t>SLI-W103595</t>
  </si>
  <si>
    <t>SLI-W105319</t>
  </si>
  <si>
    <t>Tenuta Di Trecciano</t>
  </si>
  <si>
    <t>SLI-W105320</t>
  </si>
  <si>
    <t>SLI-W105321</t>
  </si>
  <si>
    <t>SLI-W105322</t>
  </si>
  <si>
    <t>SLI-W105323</t>
  </si>
  <si>
    <t>Tres Ojos</t>
  </si>
  <si>
    <t>SLI-W103596</t>
  </si>
  <si>
    <t>Tressals</t>
  </si>
  <si>
    <t>SLI-W105324</t>
  </si>
  <si>
    <t>Trifecta</t>
  </si>
  <si>
    <t>SLI-W103597</t>
  </si>
  <si>
    <t>Triple R</t>
  </si>
  <si>
    <t>SLI-135551</t>
  </si>
  <si>
    <t>SLI-136452</t>
  </si>
  <si>
    <t>SLI-136537</t>
  </si>
  <si>
    <t>Trizanti</t>
  </si>
  <si>
    <t>SLI-136595</t>
  </si>
  <si>
    <t>SLI-W103598</t>
  </si>
  <si>
    <t>SLI-136538</t>
  </si>
  <si>
    <t>SLI-136596</t>
  </si>
  <si>
    <t>SLI-W103599</t>
  </si>
  <si>
    <t>SLI-136539</t>
  </si>
  <si>
    <t>SLI-136597</t>
  </si>
  <si>
    <t>SLI-W103600</t>
  </si>
  <si>
    <t>SLI-W103601</t>
  </si>
  <si>
    <t>SLI-134793</t>
  </si>
  <si>
    <t>Truett Hurst</t>
  </si>
  <si>
    <t>SLI-134794</t>
  </si>
  <si>
    <t>SLI-135399</t>
  </si>
  <si>
    <t>SLI-136615</t>
  </si>
  <si>
    <t>SLI-134796</t>
  </si>
  <si>
    <t>SLI-134797</t>
  </si>
  <si>
    <t>SLI-134798</t>
  </si>
  <si>
    <t>SLI-134939</t>
  </si>
  <si>
    <t>Truth &amp; Valor</t>
  </si>
  <si>
    <t>SLI-134940</t>
  </si>
  <si>
    <t>SLI-134941</t>
  </si>
  <si>
    <t>SLI-W104151</t>
  </si>
  <si>
    <t>Tsarine</t>
  </si>
  <si>
    <t>SLI-W103605</t>
  </si>
  <si>
    <t>SLI-W103604</t>
  </si>
  <si>
    <t>SLI-W103602</t>
  </si>
  <si>
    <t>SLI-W103603</t>
  </si>
  <si>
    <t>SLI-W104143</t>
  </si>
  <si>
    <t>SLI-W103607</t>
  </si>
  <si>
    <t>SLI-W104168</t>
  </si>
  <si>
    <t>SLI-W103606</t>
  </si>
  <si>
    <t>SLI-W103608</t>
  </si>
  <si>
    <t>SLI-W103609</t>
  </si>
  <si>
    <t>SLI-W103611</t>
  </si>
  <si>
    <t>SLI-W103610</t>
  </si>
  <si>
    <t>SLI-W106295</t>
  </si>
  <si>
    <t>SLI-W103612</t>
  </si>
  <si>
    <t>SLI-W103613</t>
  </si>
  <si>
    <t>SLI-W104787</t>
  </si>
  <si>
    <t>SLI-134956</t>
  </si>
  <si>
    <t>TULI</t>
  </si>
  <si>
    <t>SLI-134958</t>
  </si>
  <si>
    <t>SLI-134957</t>
  </si>
  <si>
    <t>SLI-W104406</t>
  </si>
  <si>
    <t>Tuyo</t>
  </si>
  <si>
    <t>SLI-W104407</t>
  </si>
  <si>
    <t>SLI-W104408</t>
  </si>
  <si>
    <t>SLI-W104409</t>
  </si>
  <si>
    <t>SLI-134944</t>
  </si>
  <si>
    <t>Twisted Paso</t>
  </si>
  <si>
    <t>SLI-134945</t>
  </si>
  <si>
    <t>SLI-134946</t>
  </si>
  <si>
    <t>SLI-134947</t>
  </si>
  <si>
    <t>SLI-W103615</t>
  </si>
  <si>
    <t>Two Founders 80 Acres</t>
  </si>
  <si>
    <t>SLI-W105942</t>
  </si>
  <si>
    <t>SLI-W103616</t>
  </si>
  <si>
    <t>SLI-W103614</t>
  </si>
  <si>
    <t>SLI-W105943</t>
  </si>
  <si>
    <t>SLI-W103618</t>
  </si>
  <si>
    <t>Two Stars</t>
  </si>
  <si>
    <t>SLI-W103619</t>
  </si>
  <si>
    <t>SLI-W103617</t>
  </si>
  <si>
    <t>SLI-W103620</t>
  </si>
  <si>
    <t>SLI-W103621</t>
  </si>
  <si>
    <t>Two Tigers</t>
  </si>
  <si>
    <t>SLI-W104372</t>
  </si>
  <si>
    <t>Two TitMice</t>
  </si>
  <si>
    <t>SLI-W103623</t>
  </si>
  <si>
    <t>Tzarina</t>
  </si>
  <si>
    <t>SLI-W103622</t>
  </si>
  <si>
    <t>SLI-W103624</t>
  </si>
  <si>
    <t>U Toro</t>
  </si>
  <si>
    <t>SLI-136453</t>
  </si>
  <si>
    <t>Ugly Dog</t>
  </si>
  <si>
    <t>SLI-136454</t>
  </si>
  <si>
    <t>SLI-136455</t>
  </si>
  <si>
    <t>SLI-W103625</t>
  </si>
  <si>
    <t>Ulrich Langguth</t>
  </si>
  <si>
    <t>SLI-W103626</t>
  </si>
  <si>
    <t>SLI-W103627</t>
  </si>
  <si>
    <t>SLI-W103628</t>
  </si>
  <si>
    <t>SLI-W103629</t>
  </si>
  <si>
    <t>SLI-W103630</t>
  </si>
  <si>
    <t>Undivided</t>
  </si>
  <si>
    <t>SLI-W106296</t>
  </si>
  <si>
    <t>SLI-W103631</t>
  </si>
  <si>
    <t>SLI-W106297</t>
  </si>
  <si>
    <t>SLI-134906</t>
  </si>
  <si>
    <t>Unspoken Trail</t>
  </si>
  <si>
    <t>SLI-134907</t>
  </si>
  <si>
    <t>SLI-134908</t>
  </si>
  <si>
    <t>SLI-W103632</t>
  </si>
  <si>
    <t>URO</t>
  </si>
  <si>
    <t>SLI-W103964</t>
  </si>
  <si>
    <t>SLI-W103633</t>
  </si>
  <si>
    <t>SLI-W103634</t>
  </si>
  <si>
    <t>SLI-W103635</t>
  </si>
  <si>
    <t>SLI-W103636</t>
  </si>
  <si>
    <t>Uscita</t>
  </si>
  <si>
    <t>SLI-W103637</t>
  </si>
  <si>
    <t>Domaine Vincent Lumpp</t>
  </si>
  <si>
    <t>SLI-W103638</t>
  </si>
  <si>
    <t>SLI-W103639</t>
  </si>
  <si>
    <t>SLI-W103640</t>
  </si>
  <si>
    <t>Val Do Sosego</t>
  </si>
  <si>
    <t>SLI-W104291</t>
  </si>
  <si>
    <t>Valandraud</t>
  </si>
  <si>
    <t>SLI-W104290</t>
  </si>
  <si>
    <t>SLI-135443</t>
  </si>
  <si>
    <t>Valmas</t>
  </si>
  <si>
    <t>SLI-135442</t>
  </si>
  <si>
    <t>SLI-135444</t>
  </si>
  <si>
    <t>SLI-W105525</t>
  </si>
  <si>
    <t>Valserrano</t>
  </si>
  <si>
    <t>SLI-W105524</t>
  </si>
  <si>
    <t>SLI-W105326</t>
  </si>
  <si>
    <t>SLI-W105325</t>
  </si>
  <si>
    <t>SLI-W105327</t>
  </si>
  <si>
    <t>SLI-W105328</t>
  </si>
  <si>
    <t>SLI-W105329</t>
  </si>
  <si>
    <t>SLI-W105330</t>
  </si>
  <si>
    <t>SLI-W105331</t>
  </si>
  <si>
    <t>SLI-W105332</t>
  </si>
  <si>
    <t>SLI-W105333</t>
  </si>
  <si>
    <t>SLI-W105334</t>
  </si>
  <si>
    <t>SLI-W105335</t>
  </si>
  <si>
    <t>SLI-136540</t>
  </si>
  <si>
    <t>Van Meers</t>
  </si>
  <si>
    <t>SLI-136598</t>
  </si>
  <si>
    <t>SLI-W103641</t>
  </si>
  <si>
    <t>SLI-W103642</t>
  </si>
  <si>
    <t>SLI-136541</t>
  </si>
  <si>
    <t>SLI-136599</t>
  </si>
  <si>
    <t>SLI-W103643</t>
  </si>
  <si>
    <t>SLI-W103644</t>
  </si>
  <si>
    <t>SLI-136542</t>
  </si>
  <si>
    <t>SLI-136600</t>
  </si>
  <si>
    <t>SLI-W104206</t>
  </si>
  <si>
    <t>SLI-W104207</t>
  </si>
  <si>
    <t>SLI-136543</t>
  </si>
  <si>
    <t>SLI-136601</t>
  </si>
  <si>
    <t>SLI-W103646</t>
  </si>
  <si>
    <t>SLI-W103645</t>
  </si>
  <si>
    <t>SLI-W103647</t>
  </si>
  <si>
    <t>SLI-W103648</t>
  </si>
  <si>
    <t>SLI-136544</t>
  </si>
  <si>
    <t>SLI-136602</t>
  </si>
  <si>
    <t>SLI-W103649</t>
  </si>
  <si>
    <t>SLI-W103650</t>
  </si>
  <si>
    <t>SLI-W103651</t>
  </si>
  <si>
    <t>Vanua</t>
  </si>
  <si>
    <t>SLI-W105336</t>
  </si>
  <si>
    <t>Vasco Sassetti</t>
  </si>
  <si>
    <t>SLI-W105337</t>
  </si>
  <si>
    <t>SLI-W105338</t>
  </si>
  <si>
    <t>SLI-W105339</t>
  </si>
  <si>
    <t>SLI-W105340</t>
  </si>
  <si>
    <t>SLI-W105341</t>
  </si>
  <si>
    <t>SLI-W103653</t>
  </si>
  <si>
    <t>Vecchia Cantina</t>
  </si>
  <si>
    <t>SLI-W103652</t>
  </si>
  <si>
    <t>SLI-W103654</t>
  </si>
  <si>
    <t>SLI-W103655</t>
  </si>
  <si>
    <t>SLI-W103656</t>
  </si>
  <si>
    <t>SLI-W103657</t>
  </si>
  <si>
    <t>SLI-W103658</t>
  </si>
  <si>
    <t>SLI-W103659</t>
  </si>
  <si>
    <t>SLI-W103660</t>
  </si>
  <si>
    <t>Vecordia</t>
  </si>
  <si>
    <t>SLI-W103661</t>
  </si>
  <si>
    <t>SLI-W103662</t>
  </si>
  <si>
    <t>SLI-W103663</t>
  </si>
  <si>
    <t>Veil</t>
  </si>
  <si>
    <t>SLI-W103664</t>
  </si>
  <si>
    <t>SLI-W103665</t>
  </si>
  <si>
    <t>SLI-W105944</t>
  </si>
  <si>
    <t>SLI-W103666</t>
  </si>
  <si>
    <t>SLI-W105945</t>
  </si>
  <si>
    <t>SLI-W103667</t>
  </si>
  <si>
    <t>SLI-W105946</t>
  </si>
  <si>
    <t>SLI-W103668</t>
  </si>
  <si>
    <t>SLI-W105947</t>
  </si>
  <si>
    <t>SLI-W105167</t>
  </si>
  <si>
    <t>SLI-W103669</t>
  </si>
  <si>
    <t>SLI-W105948</t>
  </si>
  <si>
    <t>SLI-W103671</t>
  </si>
  <si>
    <t>SLI-W105949</t>
  </si>
  <si>
    <t>SLI-W103672</t>
  </si>
  <si>
    <t>SLI-W105951</t>
  </si>
  <si>
    <t>SLI-W103670</t>
  </si>
  <si>
    <t>SLI-W105950</t>
  </si>
  <si>
    <t>SLI-W104643</t>
  </si>
  <si>
    <t>SLI-W105952</t>
  </si>
  <si>
    <t>SLI-W103673</t>
  </si>
  <si>
    <t>SLI-W105953</t>
  </si>
  <si>
    <t>SLI-W103674</t>
  </si>
  <si>
    <t>SLI-W105954</t>
  </si>
  <si>
    <t>SLI-W103675</t>
  </si>
  <si>
    <t>SLI-W105955</t>
  </si>
  <si>
    <t>SLI-W103676</t>
  </si>
  <si>
    <t>SLI-W105956</t>
  </si>
  <si>
    <t>SLI-W103677</t>
  </si>
  <si>
    <t>SLI-W105957</t>
  </si>
  <si>
    <t>SLI-W103678</t>
  </si>
  <si>
    <t>SLI-W105958</t>
  </si>
  <si>
    <t>SLI-W105959</t>
  </si>
  <si>
    <t>SLI-W105960</t>
  </si>
  <si>
    <t>SLI-W103679</t>
  </si>
  <si>
    <t>SLI-W103680</t>
  </si>
  <si>
    <t>SLI-W103681</t>
  </si>
  <si>
    <t>SLI-W105961</t>
  </si>
  <si>
    <t>SLI-W103682</t>
  </si>
  <si>
    <t>SLI-W105962</t>
  </si>
  <si>
    <t>SLI-W103683</t>
  </si>
  <si>
    <t>SLI-W103684</t>
  </si>
  <si>
    <t>SLI-W103685</t>
  </si>
  <si>
    <t>SLI-W103686</t>
  </si>
  <si>
    <t>SLI-W103687</t>
  </si>
  <si>
    <t>SLI-W105963</t>
  </si>
  <si>
    <t>SLI-W103688</t>
  </si>
  <si>
    <t>SLI-W105964</t>
  </si>
  <si>
    <t>SLI-W103689</t>
  </si>
  <si>
    <t>SLI-W105965</t>
  </si>
  <si>
    <t>SLI-W103691</t>
  </si>
  <si>
    <t>SLI-W105967</t>
  </si>
  <si>
    <t>SLI-W103690</t>
  </si>
  <si>
    <t>SLI-W105966</t>
  </si>
  <si>
    <t>SLI-W105168</t>
  </si>
  <si>
    <t>SLI-W103692</t>
  </si>
  <si>
    <t>SLI-W105968</t>
  </si>
  <si>
    <t>SLI-W103694</t>
  </si>
  <si>
    <t>SLI-W105970</t>
  </si>
  <si>
    <t>SLI-W103693</t>
  </si>
  <si>
    <t>SLI-W105969</t>
  </si>
  <si>
    <t>SLI-W103695</t>
  </si>
  <si>
    <t>SLI-W105971</t>
  </si>
  <si>
    <t>SLI-W103696</t>
  </si>
  <si>
    <t>SLI-W105972</t>
  </si>
  <si>
    <t>SLI-W103697</t>
  </si>
  <si>
    <t>SLI-W105973</t>
  </si>
  <si>
    <t>SLI-W103699</t>
  </si>
  <si>
    <t>SLI-W105975</t>
  </si>
  <si>
    <t>SLI-W103698</t>
  </si>
  <si>
    <t>SLI-W105974</t>
  </si>
  <si>
    <t>SLI-W103700</t>
  </si>
  <si>
    <t>SLI-W105976</t>
  </si>
  <si>
    <t>SLI-W103701</t>
  </si>
  <si>
    <t>SLI-W105977</t>
  </si>
  <si>
    <t>SLI-W103702</t>
  </si>
  <si>
    <t>SLI-W105978</t>
  </si>
  <si>
    <t>SLI-W104140</t>
  </si>
  <si>
    <t>SLI-W105979</t>
  </si>
  <si>
    <t>SLI-W103703</t>
  </si>
  <si>
    <t>SLI-W103705</t>
  </si>
  <si>
    <t>SLI-W105980</t>
  </si>
  <si>
    <t>SLI-W103706</t>
  </si>
  <si>
    <t>SLI-W105982</t>
  </si>
  <si>
    <t>SLI-W103704</t>
  </si>
  <si>
    <t>SLI-W105981</t>
  </si>
  <si>
    <t>SLI-W103707</t>
  </si>
  <si>
    <t>SLI-W103708</t>
  </si>
  <si>
    <t>SLI-W105983</t>
  </si>
  <si>
    <t>SLI-W103709</t>
  </si>
  <si>
    <t>SLI-W105984</t>
  </si>
  <si>
    <t>SLI-W103711</t>
  </si>
  <si>
    <t>SLI-W105985</t>
  </si>
  <si>
    <t>SLI-W103712</t>
  </si>
  <si>
    <t>SLI-W105987</t>
  </si>
  <si>
    <t>SLI-W103710</t>
  </si>
  <si>
    <t>SLI-W105986</t>
  </si>
  <si>
    <t>SLI-W103713</t>
  </si>
  <si>
    <t>SLI-W103715</t>
  </si>
  <si>
    <t>SLI-W105988</t>
  </si>
  <si>
    <t>SLI-W103716</t>
  </si>
  <si>
    <t>SLI-W105990</t>
  </si>
  <si>
    <t>SLI-W103714</t>
  </si>
  <si>
    <t>SLI-W105989</t>
  </si>
  <si>
    <t>SLI-W103717</t>
  </si>
  <si>
    <t>SLI-W103718</t>
  </si>
  <si>
    <t>SLI-W103720</t>
  </si>
  <si>
    <t>SLI-W105991</t>
  </si>
  <si>
    <t>SLI-W103721</t>
  </si>
  <si>
    <t>SLI-W105993</t>
  </si>
  <si>
    <t>SLI-W103719</t>
  </si>
  <si>
    <t>SLI-W105992</t>
  </si>
  <si>
    <t>SLI-W103722</t>
  </si>
  <si>
    <t>SLI-W105994</t>
  </si>
  <si>
    <t>SLI-W103723</t>
  </si>
  <si>
    <t>SLI-W105995</t>
  </si>
  <si>
    <t>SLI-W103724</t>
  </si>
  <si>
    <t>SLI-W103726</t>
  </si>
  <si>
    <t>SLI-W105996</t>
  </si>
  <si>
    <t>SLI-W103727</t>
  </si>
  <si>
    <t>SLI-W105998</t>
  </si>
  <si>
    <t>SLI-W103725</t>
  </si>
  <si>
    <t>SLI-W105997</t>
  </si>
  <si>
    <t>SLI-W103728</t>
  </si>
  <si>
    <t>SLI-W105999</t>
  </si>
  <si>
    <t>SLI-W103730</t>
  </si>
  <si>
    <t>SLI-W106000</t>
  </si>
  <si>
    <t>SLI-W103731</t>
  </si>
  <si>
    <t>SLI-W106002</t>
  </si>
  <si>
    <t>SLI-W103729</t>
  </si>
  <si>
    <t>SLI-W106001</t>
  </si>
  <si>
    <t>SLI-W103733</t>
  </si>
  <si>
    <t>SLI-W106003</t>
  </si>
  <si>
    <t>SLI-W103734</t>
  </si>
  <si>
    <t>SLI-W106005</t>
  </si>
  <si>
    <t>SLI-W103732</t>
  </si>
  <si>
    <t>SLI-W106004</t>
  </si>
  <si>
    <t>SLI-W104373</t>
  </si>
  <si>
    <t>SLI-W103736</t>
  </si>
  <si>
    <t>SLI-W106006</t>
  </si>
  <si>
    <t>SLI-W103737</t>
  </si>
  <si>
    <t>SLI-W106008</t>
  </si>
  <si>
    <t>SLI-W103735</t>
  </si>
  <si>
    <t>SLI-W106007</t>
  </si>
  <si>
    <t>SLI-W103739</t>
  </si>
  <si>
    <t>SLI-W103738</t>
  </si>
  <si>
    <t>SLI-W103740</t>
  </si>
  <si>
    <t>SLI-W106009</t>
  </si>
  <si>
    <t>SLI-W103742</t>
  </si>
  <si>
    <t>SLI-W106011</t>
  </si>
  <si>
    <t>SLI-W103741</t>
  </si>
  <si>
    <t>SLI-W106010</t>
  </si>
  <si>
    <t>SLI-W103744</t>
  </si>
  <si>
    <t>SLI-W106012</t>
  </si>
  <si>
    <t>SLI-W103745</t>
  </si>
  <si>
    <t>SLI-W106014</t>
  </si>
  <si>
    <t>SLI-W103743</t>
  </si>
  <si>
    <t>SLI-W106013</t>
  </si>
  <si>
    <t>SLI-W103747</t>
  </si>
  <si>
    <t>SLI-W103746</t>
  </si>
  <si>
    <t>SLI-W103749</t>
  </si>
  <si>
    <t>SLI-W106015</t>
  </si>
  <si>
    <t>SLI-W103750</t>
  </si>
  <si>
    <t>SLI-W106017</t>
  </si>
  <si>
    <t>SLI-W103748</t>
  </si>
  <si>
    <t>SLI-W106016</t>
  </si>
  <si>
    <t>SLI-W103751</t>
  </si>
  <si>
    <t>SLI-W106018</t>
  </si>
  <si>
    <t>SLI-W103752</t>
  </si>
  <si>
    <t>SLI-W104672</t>
  </si>
  <si>
    <t>SLI-W106019</t>
  </si>
  <si>
    <t>SLI-W105169</t>
  </si>
  <si>
    <t>SLI-W103753</t>
  </si>
  <si>
    <t>SLI-W106020</t>
  </si>
  <si>
    <t>SLI-W106021</t>
  </si>
  <si>
    <t>SLI-W103755</t>
  </si>
  <si>
    <t>SLI-W106022</t>
  </si>
  <si>
    <t>SLI-W103756</t>
  </si>
  <si>
    <t>SLI-W106024</t>
  </si>
  <si>
    <t>SLI-W103754</t>
  </si>
  <si>
    <t>SLI-W106023</t>
  </si>
  <si>
    <t>SLI-W103757</t>
  </si>
  <si>
    <t>SLI-W103758</t>
  </si>
  <si>
    <t>SLI-W103760</t>
  </si>
  <si>
    <t>SLI-W106025</t>
  </si>
  <si>
    <t>SLI-W103761</t>
  </si>
  <si>
    <t>SLI-W106027</t>
  </si>
  <si>
    <t>SLI-W103759</t>
  </si>
  <si>
    <t>SLI-W106026</t>
  </si>
  <si>
    <t>SLI-W103763</t>
  </si>
  <si>
    <t>SLI-W106029</t>
  </si>
  <si>
    <t>SLI-W103764</t>
  </si>
  <si>
    <t>SLI-W106028</t>
  </si>
  <si>
    <t>SLI-W103762</t>
  </si>
  <si>
    <t>SLI-W106030</t>
  </si>
  <si>
    <t>SLI-W103765</t>
  </si>
  <si>
    <t>SLI-W106031</t>
  </si>
  <si>
    <t>SLI-W103766</t>
  </si>
  <si>
    <t>SLI-W106032</t>
  </si>
  <si>
    <t>SLI-W103768</t>
  </si>
  <si>
    <t>SLI-W106033</t>
  </si>
  <si>
    <t>SLI-W103769</t>
  </si>
  <si>
    <t>SLI-W106035</t>
  </si>
  <si>
    <t>SLI-W103767</t>
  </si>
  <si>
    <t>SLI-W106034</t>
  </si>
  <si>
    <t>SLI-W103771</t>
  </si>
  <si>
    <t>SLI-W106036</t>
  </si>
  <si>
    <t>SLI-W103772</t>
  </si>
  <si>
    <t>SLI-W106038</t>
  </si>
  <si>
    <t>SLI-W103770</t>
  </si>
  <si>
    <t>SLI-W106037</t>
  </si>
  <si>
    <t>SLI-W103773</t>
  </si>
  <si>
    <t>SLI-W106039</t>
  </si>
  <si>
    <t>SLI-W103774</t>
  </si>
  <si>
    <t>SLI-W103775</t>
  </si>
  <si>
    <t>Velvet Underground</t>
  </si>
  <si>
    <t>SLI-135485</t>
  </si>
  <si>
    <t>Vengeance</t>
  </si>
  <si>
    <t>SLI-135492</t>
  </si>
  <si>
    <t>SLI-134959</t>
  </si>
  <si>
    <t>Vennstone</t>
  </si>
  <si>
    <t>SLI-135438</t>
  </si>
  <si>
    <t>Ver Liqueur</t>
  </si>
  <si>
    <t>SLI-134892</t>
  </si>
  <si>
    <t>SLI-W103776</t>
  </si>
  <si>
    <t>Verada</t>
  </si>
  <si>
    <t>SLI-W103777</t>
  </si>
  <si>
    <t>SLI-W103778</t>
  </si>
  <si>
    <t>SLI-W103779</t>
  </si>
  <si>
    <t>SLI-W104105</t>
  </si>
  <si>
    <t>SLI-W103780</t>
  </si>
  <si>
    <t>Verdon Estate</t>
  </si>
  <si>
    <t>SLI-W105342</t>
  </si>
  <si>
    <t>Vermeil</t>
  </si>
  <si>
    <t>SLI-W103781</t>
  </si>
  <si>
    <t>SLI-W105343</t>
  </si>
  <si>
    <t>SLI-W104092</t>
  </si>
  <si>
    <t>Vernice</t>
  </si>
  <si>
    <t>SLI-W104115</t>
  </si>
  <si>
    <t>SLI-W104066</t>
  </si>
  <si>
    <t>SLI-W104332</t>
  </si>
  <si>
    <t>SLI-W104359</t>
  </si>
  <si>
    <t>Vestal</t>
  </si>
  <si>
    <t>SLI-W104357</t>
  </si>
  <si>
    <t>SLI-W104358</t>
  </si>
  <si>
    <t>SLI-134885</t>
  </si>
  <si>
    <t>Viansa</t>
  </si>
  <si>
    <t>SLI-135052</t>
  </si>
  <si>
    <t>Vicious</t>
  </si>
  <si>
    <t>SLI-W103782</t>
  </si>
  <si>
    <t>Victoria Park</t>
  </si>
  <si>
    <t>SLI-W103783</t>
  </si>
  <si>
    <t>SLI-W103784</t>
  </si>
  <si>
    <t>SLI-134901</t>
  </si>
  <si>
    <t>Vida Tequila</t>
  </si>
  <si>
    <t>SLI-134902</t>
  </si>
  <si>
    <t>SLI-134900</t>
  </si>
  <si>
    <t>SLI-W103786</t>
  </si>
  <si>
    <t>Vieux Chateau Certan</t>
  </si>
  <si>
    <t>SLI-W103785</t>
  </si>
  <si>
    <t>SLI-W104520</t>
  </si>
  <si>
    <t>SLI-W103787</t>
  </si>
  <si>
    <t>Vieux Chateau Grean</t>
  </si>
  <si>
    <t>SLI-136364</t>
  </si>
  <si>
    <t>SLI-136363</t>
  </si>
  <si>
    <t>SLI-W103788</t>
  </si>
  <si>
    <t>Vieux Chateau Palon</t>
  </si>
  <si>
    <t>SLI-W103789</t>
  </si>
  <si>
    <t>SLI-W104576</t>
  </si>
  <si>
    <t>SLI-W103790</t>
  </si>
  <si>
    <t>Vigneti Cenci</t>
  </si>
  <si>
    <t>SLI-W103791</t>
  </si>
  <si>
    <t>SLI-W103792</t>
  </si>
  <si>
    <t>SLI-135380</t>
  </si>
  <si>
    <t>Vigo</t>
  </si>
  <si>
    <t>SLI-W104963</t>
  </si>
  <si>
    <t>Vikre Distillery</t>
  </si>
  <si>
    <t>SLI-W104964</t>
  </si>
  <si>
    <t>SLI-135288</t>
  </si>
  <si>
    <t>Vila Regia</t>
  </si>
  <si>
    <t>SLI-W103793</t>
  </si>
  <si>
    <t>Villa Cavarena</t>
  </si>
  <si>
    <t>SLI-W103794</t>
  </si>
  <si>
    <t>SLI-W103795</t>
  </si>
  <si>
    <t>SLI-W103796</t>
  </si>
  <si>
    <t>SLI-W103797</t>
  </si>
  <si>
    <t>Villa Conchi</t>
  </si>
  <si>
    <t>SLI-W103798</t>
  </si>
  <si>
    <t>SLI-W103799</t>
  </si>
  <si>
    <t>Villa Maffei</t>
  </si>
  <si>
    <t>SLI-W103801</t>
  </si>
  <si>
    <t>SLI-W103800</t>
  </si>
  <si>
    <t>SLI-W103802</t>
  </si>
  <si>
    <t>SLI-W103803</t>
  </si>
  <si>
    <t>SLI-W105391</t>
  </si>
  <si>
    <t>Villa Rica</t>
  </si>
  <si>
    <t>SLI-W103804</t>
  </si>
  <si>
    <t>Villa Thanisch</t>
  </si>
  <si>
    <t>SLI-W103805</t>
  </si>
  <si>
    <t>Vina Alarde</t>
  </si>
  <si>
    <t>SLI-W103806</t>
  </si>
  <si>
    <t>SLI-W103807</t>
  </si>
  <si>
    <t>SLI-W103808</t>
  </si>
  <si>
    <t>SLI-W103809</t>
  </si>
  <si>
    <t>Reptil by Vina Cobos</t>
  </si>
  <si>
    <t>SLI-W103810</t>
  </si>
  <si>
    <t>SLI-W103811</t>
  </si>
  <si>
    <t>Vina O'Pucha</t>
  </si>
  <si>
    <t>SLI-W103812</t>
  </si>
  <si>
    <t>Vina Ponte Cabaleiros</t>
  </si>
  <si>
    <t>SLI-W103813</t>
  </si>
  <si>
    <t>Vina Rubican</t>
  </si>
  <si>
    <t>SLI-W103814</t>
  </si>
  <si>
    <t>SLI-W103815</t>
  </si>
  <si>
    <t>Vina Tixosa</t>
  </si>
  <si>
    <t>SLI-W103816</t>
  </si>
  <si>
    <t>Vincent Doucet</t>
  </si>
  <si>
    <t>SLI-W103817</t>
  </si>
  <si>
    <t>Vincenzi</t>
  </si>
  <si>
    <t>SLI-W103818</t>
  </si>
  <si>
    <t>Amaro di Torino</t>
  </si>
  <si>
    <t>SLI-W103819</t>
  </si>
  <si>
    <t>Amaro Monte</t>
  </si>
  <si>
    <t>SLI-W103820</t>
  </si>
  <si>
    <t>SLI-W103821</t>
  </si>
  <si>
    <t>SLI-W103823</t>
  </si>
  <si>
    <t>Gin di Fiori</t>
  </si>
  <si>
    <t>SLI-W103824</t>
  </si>
  <si>
    <t>SLI-W103822</t>
  </si>
  <si>
    <t>SLI-W103825</t>
  </si>
  <si>
    <t>SLI-W103826</t>
  </si>
  <si>
    <t>Limoncello di Sicilia</t>
  </si>
  <si>
    <t>SLI-W103827</t>
  </si>
  <si>
    <t>Original Coffee Liqueur</t>
  </si>
  <si>
    <t>SLI-W103828</t>
  </si>
  <si>
    <t>SLI-W103829</t>
  </si>
  <si>
    <t>SLI-W103830</t>
  </si>
  <si>
    <t>SLI-W103831</t>
  </si>
  <si>
    <t>Vermouth Bianco Di Torino</t>
  </si>
  <si>
    <t>SLI-W103832</t>
  </si>
  <si>
    <t>Vermouth Rosso Di Torino</t>
  </si>
  <si>
    <t>SLI-W103833</t>
  </si>
  <si>
    <t>Vineyard Drive</t>
  </si>
  <si>
    <t>SLI-135229</t>
  </si>
  <si>
    <t>Vinha do Monte</t>
  </si>
  <si>
    <t>SLI-W103834</t>
  </si>
  <si>
    <t>SLI-W103835</t>
  </si>
  <si>
    <t>SLI-W103836</t>
  </si>
  <si>
    <t>Vinsacro</t>
  </si>
  <si>
    <t>SLI-W103837</t>
  </si>
  <si>
    <t>SLI-W103838</t>
  </si>
  <si>
    <t>Vipava 1894</t>
  </si>
  <si>
    <t>SLI-W103839</t>
  </si>
  <si>
    <t>SLI-W103840</t>
  </si>
  <si>
    <t>SLI-W103841</t>
  </si>
  <si>
    <t>SLI-W103842</t>
  </si>
  <si>
    <t>SLI-W105344</t>
  </si>
  <si>
    <t>Vistamar</t>
  </si>
  <si>
    <t>SLI-W105345</t>
  </si>
  <si>
    <t>SLI-W105526</t>
  </si>
  <si>
    <t>SLI-W105346</t>
  </si>
  <si>
    <t>SLI-W105527</t>
  </si>
  <si>
    <t>SLI-W105347</t>
  </si>
  <si>
    <t>SLI-W103843</t>
  </si>
  <si>
    <t>SLI-W104001</t>
  </si>
  <si>
    <t>SLI-W104859</t>
  </si>
  <si>
    <t>SLI-W105348</t>
  </si>
  <si>
    <t>SLI-W105349</t>
  </si>
  <si>
    <t>SLI-W105528</t>
  </si>
  <si>
    <t>SLI-W105350</t>
  </si>
  <si>
    <t>SLI-W105351</t>
  </si>
  <si>
    <t>SLI-W105352</t>
  </si>
  <si>
    <t>SLI-W105529</t>
  </si>
  <si>
    <t>SLI-W105087</t>
  </si>
  <si>
    <t>Vita Divine</t>
  </si>
  <si>
    <t>SLI-W106040</t>
  </si>
  <si>
    <t>SLI-W105088</t>
  </si>
  <si>
    <t>SLI-W106041</t>
  </si>
  <si>
    <t>SLI-W105089</t>
  </si>
  <si>
    <t>SLI-W106042</t>
  </si>
  <si>
    <t>SLI-W105119</t>
  </si>
  <si>
    <t>SLI-W106043</t>
  </si>
  <si>
    <t>SLI-W105120</t>
  </si>
  <si>
    <t>SLI-W106044</t>
  </si>
  <si>
    <t>SLI-W105121</t>
  </si>
  <si>
    <t>SLI-W106045</t>
  </si>
  <si>
    <t>SLI-W105122</t>
  </si>
  <si>
    <t>SLI-W106046</t>
  </si>
  <si>
    <t>SLI-W105124</t>
  </si>
  <si>
    <t>SLI-W106047</t>
  </si>
  <si>
    <t>SLI-W105123</t>
  </si>
  <si>
    <t>SLI-W106048</t>
  </si>
  <si>
    <t>SLI-W104639</t>
  </si>
  <si>
    <t>Vodka di Fiori</t>
  </si>
  <si>
    <t>SLI-W104640</t>
  </si>
  <si>
    <t>SLI-W104641</t>
  </si>
  <si>
    <t>SLI-W104986</t>
  </si>
  <si>
    <t>Volcanic Gin</t>
  </si>
  <si>
    <t>SLI-135230</t>
  </si>
  <si>
    <t>Volition</t>
  </si>
  <si>
    <t>SLI-W105547</t>
  </si>
  <si>
    <t>Volkov</t>
  </si>
  <si>
    <t>SLI-W106049</t>
  </si>
  <si>
    <t>SLI-W103844</t>
  </si>
  <si>
    <t>Vuela de Familia Bastida</t>
  </si>
  <si>
    <t>SLI-W103845</t>
  </si>
  <si>
    <t>SLI-W103846</t>
  </si>
  <si>
    <t>SLI-W105356</t>
  </si>
  <si>
    <t>Wagner</t>
  </si>
  <si>
    <t>SLI-W105353</t>
  </si>
  <si>
    <t>SLI-W105530</t>
  </si>
  <si>
    <t>SLI-W105532</t>
  </si>
  <si>
    <t>SLI-W105531</t>
  </si>
  <si>
    <t>SLI-W104860</t>
  </si>
  <si>
    <t>SLI-W105533</t>
  </si>
  <si>
    <t>SLI-W105534</t>
  </si>
  <si>
    <t>SLI-W104861</t>
  </si>
  <si>
    <t>SLI-W105535</t>
  </si>
  <si>
    <t>SLI-W106166</t>
  </si>
  <si>
    <t>Wallis Family Estate</t>
  </si>
  <si>
    <t>SLI-W103847</t>
  </si>
  <si>
    <t>SLI-W103848</t>
  </si>
  <si>
    <t>SLI-136603</t>
  </si>
  <si>
    <t>Weavers</t>
  </si>
  <si>
    <t>SLI-W103849</t>
  </si>
  <si>
    <t>SLI-136435</t>
  </si>
  <si>
    <t>SLI-135078</t>
  </si>
  <si>
    <t>Weibel</t>
  </si>
  <si>
    <t>SLI-135079</t>
  </si>
  <si>
    <t>SLI-135080</t>
  </si>
  <si>
    <t>SLI-135081</t>
  </si>
  <si>
    <t>SLI-135082</t>
  </si>
  <si>
    <t>SLI-W105359</t>
  </si>
  <si>
    <t>Weinstock</t>
  </si>
  <si>
    <t>SLI-W105536</t>
  </si>
  <si>
    <t>SLI-W103850</t>
  </si>
  <si>
    <t>Weissenkirchen</t>
  </si>
  <si>
    <t>SLI-W103851</t>
  </si>
  <si>
    <t>SLI-W103852</t>
  </si>
  <si>
    <t>SLI-W103853</t>
  </si>
  <si>
    <t>SLI-135552</t>
  </si>
  <si>
    <t>Wellington Creek</t>
  </si>
  <si>
    <t>SLI-W103854</t>
  </si>
  <si>
    <t>Wellington</t>
  </si>
  <si>
    <t>SLI-W103855</t>
  </si>
  <si>
    <t>SLI-135553</t>
  </si>
  <si>
    <t>SLI-W103856</t>
  </si>
  <si>
    <t>West Hill</t>
  </si>
  <si>
    <t>SLI-135419</t>
  </si>
  <si>
    <t>Westerly</t>
  </si>
  <si>
    <t>SLI-135418</t>
  </si>
  <si>
    <t>SLI-W104788</t>
  </si>
  <si>
    <t>Wild Coast</t>
  </si>
  <si>
    <t>SLI-W105629</t>
  </si>
  <si>
    <t>SLI-W103857</t>
  </si>
  <si>
    <t>Wildhaven</t>
  </si>
  <si>
    <t>SLI-W106050</t>
  </si>
  <si>
    <t>SLI-W103858</t>
  </si>
  <si>
    <t>SLI-W106051</t>
  </si>
  <si>
    <t>SLI-W103859</t>
  </si>
  <si>
    <t>SLI-W106052</t>
  </si>
  <si>
    <t>SLI-W106053</t>
  </si>
  <si>
    <t>SLI-W103860</t>
  </si>
  <si>
    <t>SLI-W103861</t>
  </si>
  <si>
    <t>SLI-W106054</t>
  </si>
  <si>
    <t>SLI-W103862</t>
  </si>
  <si>
    <t>SLI-W103863</t>
  </si>
  <si>
    <t>SLI-W106055</t>
  </si>
  <si>
    <t>SLI-W103864</t>
  </si>
  <si>
    <t>Winchester</t>
  </si>
  <si>
    <t>SLI-W103866</t>
  </si>
  <si>
    <t>SLI-W103865</t>
  </si>
  <si>
    <t>SLI-W103868</t>
  </si>
  <si>
    <t>SLI-W103869</t>
  </si>
  <si>
    <t>SLI-W103867</t>
  </si>
  <si>
    <t>SLI-W103870</t>
  </si>
  <si>
    <t>SLI-W103872</t>
  </si>
  <si>
    <t>SLI-W103873</t>
  </si>
  <si>
    <t>SLI-W103871</t>
  </si>
  <si>
    <t>SLI-W103874</t>
  </si>
  <si>
    <t>SLI-W103875</t>
  </si>
  <si>
    <t>SLI-134886</t>
  </si>
  <si>
    <t>Winderlea</t>
  </si>
  <si>
    <t>SLI-134886UPC</t>
  </si>
  <si>
    <t>SLI-134887</t>
  </si>
  <si>
    <t>SLI-134888</t>
  </si>
  <si>
    <t>SLI-134888UPC</t>
  </si>
  <si>
    <t>SLI-134889</t>
  </si>
  <si>
    <t>SLI-134889UPC</t>
  </si>
  <si>
    <t>SLI-134890</t>
  </si>
  <si>
    <t>SLI-134890UPC</t>
  </si>
  <si>
    <t>SLI-134925</t>
  </si>
  <si>
    <t>Windward Passage</t>
  </si>
  <si>
    <t>SLI-W105360</t>
  </si>
  <si>
    <t>Wine Lover</t>
  </si>
  <si>
    <t>SLI-135016</t>
  </si>
  <si>
    <t>Winterhaven Farms</t>
  </si>
  <si>
    <t>SLI-135015</t>
  </si>
  <si>
    <t>SLI-W103876</t>
  </si>
  <si>
    <t>Wintertraum</t>
  </si>
  <si>
    <t>SLI-W105361</t>
  </si>
  <si>
    <t>Winzer Krems</t>
  </si>
  <si>
    <t>SLI-W105362</t>
  </si>
  <si>
    <t>SLI-W105537</t>
  </si>
  <si>
    <t>SLI-W105538</t>
  </si>
  <si>
    <t>SLI-W105540</t>
  </si>
  <si>
    <t>SLI-W105539</t>
  </si>
  <si>
    <t>SLI-W106298</t>
  </si>
  <si>
    <t>SLI-W105541</t>
  </si>
  <si>
    <t>SLI-W105542</t>
  </si>
  <si>
    <t>SLI-W105400</t>
  </si>
  <si>
    <t>SLI-134874</t>
  </si>
  <si>
    <t>Witching Hour</t>
  </si>
  <si>
    <t>SLI-135494</t>
  </si>
  <si>
    <t>SLI-134875</t>
  </si>
  <si>
    <t>SLI-134876</t>
  </si>
  <si>
    <t>SLI-135397</t>
  </si>
  <si>
    <t>SLI-134877</t>
  </si>
  <si>
    <t>SLI-W103877</t>
  </si>
  <si>
    <t>Wolcott</t>
  </si>
  <si>
    <t>SLI-W103878</t>
  </si>
  <si>
    <t>SLI-W103879</t>
  </si>
  <si>
    <t>SLI-W104949</t>
  </si>
  <si>
    <t>Wolfberger</t>
  </si>
  <si>
    <t>SLI-W104950</t>
  </si>
  <si>
    <t>SLI-W103880</t>
  </si>
  <si>
    <t>Wolfhound</t>
  </si>
  <si>
    <t>SLI-W106056</t>
  </si>
  <si>
    <t>SLI-W103881</t>
  </si>
  <si>
    <t>SLI-W106057</t>
  </si>
  <si>
    <t>SLI-W106167</t>
  </si>
  <si>
    <t>Woodsman</t>
  </si>
  <si>
    <t>SLI-W105363</t>
  </si>
  <si>
    <t>Bethel Heights</t>
  </si>
  <si>
    <t>SLI-W105364</t>
  </si>
  <si>
    <t>Coeur de Terre Vineyard</t>
  </si>
  <si>
    <t>SLI-W105365</t>
  </si>
  <si>
    <t>Dion Vineyard</t>
  </si>
  <si>
    <t>SLI-W105366</t>
  </si>
  <si>
    <t>Willamette Valley Wine Auction</t>
  </si>
  <si>
    <t>SLI-W105367</t>
  </si>
  <si>
    <t>SLI-W105368</t>
  </si>
  <si>
    <t>SLI-W105369</t>
  </si>
  <si>
    <t>SLI-W105370</t>
  </si>
  <si>
    <t>Eola Hills Wine Cellars</t>
  </si>
  <si>
    <t>SLI-W105371</t>
  </si>
  <si>
    <t>SLI-W105372</t>
  </si>
  <si>
    <t>Gran Moraine</t>
  </si>
  <si>
    <t>SLI-W105373</t>
  </si>
  <si>
    <t>Illahe Vineyards</t>
  </si>
  <si>
    <t>SLI-W105374</t>
  </si>
  <si>
    <t>Monksgate Vineyard</t>
  </si>
  <si>
    <t>SLI-W105375</t>
  </si>
  <si>
    <t>Plum Hill</t>
  </si>
  <si>
    <t>SLI-W105376</t>
  </si>
  <si>
    <t>Rain Dance Vineyards</t>
  </si>
  <si>
    <t>SLI-W105377</t>
  </si>
  <si>
    <t>Resonance</t>
  </si>
  <si>
    <t>SLI-W105378</t>
  </si>
  <si>
    <t>SLI-W105379</t>
  </si>
  <si>
    <t>Tendril Wine Cellars</t>
  </si>
  <si>
    <t>SLI-W105380</t>
  </si>
  <si>
    <t>Torii Mor</t>
  </si>
  <si>
    <t>SLI-W105381</t>
  </si>
  <si>
    <t>SLI-W105382</t>
  </si>
  <si>
    <t>Union Wine Company</t>
  </si>
  <si>
    <t>SLI-W105383</t>
  </si>
  <si>
    <t>SLI-W105384</t>
  </si>
  <si>
    <t>SLI-W105385</t>
  </si>
  <si>
    <t>Winter's Hill</t>
  </si>
  <si>
    <t>SLI-W103884</t>
  </si>
  <si>
    <t>SLI-W104426</t>
  </si>
  <si>
    <t>SLI-W103882</t>
  </si>
  <si>
    <t>SLI-W103883</t>
  </si>
  <si>
    <t>SLI-W104427</t>
  </si>
  <si>
    <t>SLI-W105386</t>
  </si>
  <si>
    <t>Yogev</t>
  </si>
  <si>
    <t>SLI-W105387</t>
  </si>
  <si>
    <t>SLI-W105543</t>
  </si>
  <si>
    <t>SLI-W103885</t>
  </si>
  <si>
    <t>Zabrin</t>
  </si>
  <si>
    <t>SLI-W103886</t>
  </si>
  <si>
    <t>SLI-W104257</t>
  </si>
  <si>
    <t>Zeal</t>
  </si>
  <si>
    <t>SLI-W104256</t>
  </si>
  <si>
    <t>SLI-W104994</t>
  </si>
  <si>
    <t>Zuidam</t>
  </si>
  <si>
    <t>SLI-W106058</t>
  </si>
  <si>
    <t>Glen Ness Single Malt</t>
  </si>
  <si>
    <t>Nobilis Vinho Verde</t>
  </si>
  <si>
    <t>Bellini Limoncello</t>
  </si>
  <si>
    <t>Bay Street Gin</t>
  </si>
  <si>
    <t>Bankers Club Brandy</t>
  </si>
  <si>
    <t>Bankers Club Vodka</t>
  </si>
  <si>
    <t>Shenandoah Zinfandel Special Resv.</t>
  </si>
  <si>
    <t>Sobon Estate Zinfandel Rocky Top</t>
  </si>
  <si>
    <t>Duque De Viseu Dao Tinto</t>
  </si>
  <si>
    <t>Conte Priola Pinot Grigio</t>
  </si>
  <si>
    <t>Rivata Barbaresco</t>
  </si>
  <si>
    <t>Rivata Barolo</t>
  </si>
  <si>
    <t>Weibel Raspberry California Sprklg</t>
  </si>
  <si>
    <t>Weibel Almond California Sparkling</t>
  </si>
  <si>
    <t>Courtney Benham Cabernet Diamond</t>
  </si>
  <si>
    <t>Per Me Sola Rosso Toscana</t>
  </si>
  <si>
    <t>Caleo Primitivo Puglia</t>
  </si>
  <si>
    <t>Caleo Nero d'Avola Terre Siciliane</t>
  </si>
  <si>
    <t>Hands Cabernet</t>
  </si>
  <si>
    <t>Conte Priola Pinot Noir</t>
  </si>
  <si>
    <t>Ropiteau Gevrey Chambertin</t>
  </si>
  <si>
    <t>Doorly's XO Rum</t>
  </si>
  <si>
    <t>Doorly's White Rum</t>
  </si>
  <si>
    <t>IL Pozzo Chianti Rufina</t>
  </si>
  <si>
    <t>G&amp;J Greenall's Gin</t>
  </si>
  <si>
    <t>Double Dog Dare Cabernet</t>
  </si>
  <si>
    <t>Double Dog Dare Merlot</t>
  </si>
  <si>
    <t>Double Dog Dare Chardonnay</t>
  </si>
  <si>
    <t>A de Fussigny XO Cognac</t>
  </si>
  <si>
    <t>Conte Priola Chianti</t>
  </si>
  <si>
    <t>Pietro Chianti</t>
  </si>
  <si>
    <t>Pietro Sangiovese</t>
  </si>
  <si>
    <t>Pietro Chianti Bacchus</t>
  </si>
  <si>
    <t>Clos de Vieille Eglise Castillon</t>
  </si>
  <si>
    <t>Ch Haut Guillebot Blanc</t>
  </si>
  <si>
    <t>Pietro Vernaccia San Gimignano</t>
  </si>
  <si>
    <t>Ropiteau Bourgogne Pinot Noir</t>
  </si>
  <si>
    <t>Ch La Jorine St. Emilion</t>
  </si>
  <si>
    <t>Ch Bel-Air Jean Gabriel Lussac</t>
  </si>
  <si>
    <t>Oak Ridge Zinfandel AV Estate Lodi</t>
  </si>
  <si>
    <t>La Delizia Pinot Grigio</t>
  </si>
  <si>
    <t>Santi Nello Prosecco Valdobbiadene</t>
  </si>
  <si>
    <t>Ch Lamothe-Cissac Haut-Medoc</t>
  </si>
  <si>
    <t>Rivata Moscato d' Asti</t>
  </si>
  <si>
    <t>Fennellys Irish Cream</t>
  </si>
  <si>
    <t>Bellini Chianti Rufina Riserva</t>
  </si>
  <si>
    <t>Rivata Dry Vermouth</t>
  </si>
  <si>
    <t>Rivata Sweet Vermouth</t>
  </si>
  <si>
    <t>Louis Bouillot Perle d'Or Vintage</t>
  </si>
  <si>
    <t>Ch De Cornemps</t>
  </si>
  <si>
    <t>Ch La Cabanne Pomerol</t>
  </si>
  <si>
    <t>Ch Plincette Pomerol</t>
  </si>
  <si>
    <t>Ch Haut Maillet Pomerol</t>
  </si>
  <si>
    <t>Ch La Papeterie Mont St Emilion</t>
  </si>
  <si>
    <t>Dom des Gourdins St Emilion</t>
  </si>
  <si>
    <t>Domaine de Gachet Lalande Pomerol</t>
  </si>
  <si>
    <t>Ch Treytins Lalande de Pomerol</t>
  </si>
  <si>
    <t>Ch Garraud Lalande de Pomerol</t>
  </si>
  <si>
    <t>Ch Landat Haut Medoc</t>
  </si>
  <si>
    <t>Ch Landat Vieilles Vignes</t>
  </si>
  <si>
    <t>Ch La Tonnelle Haut Medoc</t>
  </si>
  <si>
    <t>Ch Fonseche Haut Medoc</t>
  </si>
  <si>
    <t>Ch Andron Blanquet St Estephe</t>
  </si>
  <si>
    <t>Ch Bertinat Lartigue St Emilion</t>
  </si>
  <si>
    <t>Vieux Chateau Grean Bordeaux</t>
  </si>
  <si>
    <t>Courtney Benham Cabernet Napa</t>
  </si>
  <si>
    <t>Courtney Benham Cabernet SLD</t>
  </si>
  <si>
    <t>Bellini Grappa del Chianti</t>
  </si>
  <si>
    <t>Spier Discover Red Pinotage Shiraz</t>
  </si>
  <si>
    <t>Sobon Estate Rose</t>
  </si>
  <si>
    <t>Pacific Peak Pinot Grigio</t>
  </si>
  <si>
    <t>Arthus Cotes de Castillon</t>
  </si>
  <si>
    <t>Ch Montet Bordeaux Rouge</t>
  </si>
  <si>
    <t>Ch De Cornemps Cuvee Prestige</t>
  </si>
  <si>
    <t>Ch Haut Guillebot Rouge</t>
  </si>
  <si>
    <t>Ch Orisse du Casse St Emilion</t>
  </si>
  <si>
    <t>Montet Sauvignon Blanc Bordeaux</t>
  </si>
  <si>
    <t>Sobon Estate Syrah</t>
  </si>
  <si>
    <t>Sobon Estate Viognier</t>
  </si>
  <si>
    <t>Bellini Chianti</t>
  </si>
  <si>
    <t>Bellini Chianti Riserva</t>
  </si>
  <si>
    <t>Bellini Vernaccia San Gimignano</t>
  </si>
  <si>
    <t>Ch Bois Redon Bordeaux Superieur</t>
  </si>
  <si>
    <t>Ch Montet Bordeaux Merlot</t>
  </si>
  <si>
    <t>Sobon Estate Zinfandel Cougar Hill</t>
  </si>
  <si>
    <t>Sobon Estate Zinfandel Fiddletown</t>
  </si>
  <si>
    <t>Ch Montet Bord Superior Oak</t>
  </si>
  <si>
    <t>Louis Bouillot Perle de Vigne Brut</t>
  </si>
  <si>
    <t>Louis Bouillot Blanc de Blancs</t>
  </si>
  <si>
    <t>Louis Bouillot Extra Dry</t>
  </si>
  <si>
    <t>Louis Bouillot Blanc de Noirs</t>
  </si>
  <si>
    <t>Bellini Chianti Classico</t>
  </si>
  <si>
    <t>Bellini Chianti Straw Bottle</t>
  </si>
  <si>
    <t>Gordon Estate Cabernet</t>
  </si>
  <si>
    <t>Gordon Estate Tradition</t>
  </si>
  <si>
    <t>Gordon Estate Merlot Columbia</t>
  </si>
  <si>
    <t>Gordon Estate Syrah</t>
  </si>
  <si>
    <t>Sobon Estate Zinfandel Old Vines</t>
  </si>
  <si>
    <t>Ch Belingard Bergerac Blanc</t>
  </si>
  <si>
    <t>Ch Belingard Bergerac Rouge</t>
  </si>
  <si>
    <t>Ch Belingard Monbazillac</t>
  </si>
  <si>
    <t>Sobon Estate Rezerve Zinfandel</t>
  </si>
  <si>
    <t>Sobon Estate Cabernet California</t>
  </si>
  <si>
    <t>Bellini Orvieto Classico</t>
  </si>
  <si>
    <t>Pacific Peak Chardonnay</t>
  </si>
  <si>
    <t>Pacific Peak Cabernet Sauvignon</t>
  </si>
  <si>
    <t>Pacific Peak Merlot</t>
  </si>
  <si>
    <t>Ch Arthemis Cotes de Castillon</t>
  </si>
  <si>
    <t>Ropiteau Pinot Noir</t>
  </si>
  <si>
    <t>Ropiteau Hautes Cotes de Beaune</t>
  </si>
  <si>
    <t>Ropiteau Nuits St Georges</t>
  </si>
  <si>
    <t>Ropiteau Chardonnay</t>
  </si>
  <si>
    <t>Ropiteau Pouilly Fuisse</t>
  </si>
  <si>
    <t>Ropiteau Le Meursault</t>
  </si>
  <si>
    <t>Sobon Estate Sauv Blanc Amador</t>
  </si>
  <si>
    <t>Sobon Estate Zinfandel Hillside</t>
  </si>
  <si>
    <t>IL Pozzo Chianti Rufina Riserva</t>
  </si>
  <si>
    <t>Roio Orvieto Classico</t>
  </si>
  <si>
    <t>Podere Casa Rossa Vernaccia</t>
  </si>
  <si>
    <t>Vila Regia Douro Tinto</t>
  </si>
  <si>
    <t>Ch Belingard Prestige Rouge ORTUS</t>
  </si>
  <si>
    <t>Spier Pinotage</t>
  </si>
  <si>
    <t>Spier Sauvignon Blanc</t>
  </si>
  <si>
    <t>Spier Chenin Blanc</t>
  </si>
  <si>
    <t>Spier Cabernet</t>
  </si>
  <si>
    <t>Luc Pirlet Merlot</t>
  </si>
  <si>
    <t>Luc Pirlet Syrah-Mourvedre</t>
  </si>
  <si>
    <t>Ch Bel-Air Lussac St Emilion</t>
  </si>
  <si>
    <t>Bellini Rosso del Carlo</t>
  </si>
  <si>
    <t>Bellini Tuscan Dessert Wine</t>
  </si>
  <si>
    <t>Doorly's 5YO Amber Rum</t>
  </si>
  <si>
    <t>Courtney Benham Sauv Blanc Napa</t>
  </si>
  <si>
    <t>Bellini Rosso Tavola Torciglioni</t>
  </si>
  <si>
    <t>Louis Bouillot Perle d'Aurore Rose</t>
  </si>
  <si>
    <t>Sobon Estate Primitivo Rezerve</t>
  </si>
  <si>
    <t>Sobon Estate Zinfandel Paul's Rsz</t>
  </si>
  <si>
    <t>Bellini Sangiovese</t>
  </si>
  <si>
    <t>Luc Pirlet Pinot Noir</t>
  </si>
  <si>
    <t>Luc Pirlet Cabernet Sauvignon Rsv</t>
  </si>
  <si>
    <t>Spier Merlot</t>
  </si>
  <si>
    <t>Spier Chardonnay</t>
  </si>
  <si>
    <t>Ch Belingard Bergerac Rose</t>
  </si>
  <si>
    <t>Recas La Putere Cabernet</t>
  </si>
  <si>
    <t>Recas La Putere Feteasca Neagra</t>
  </si>
  <si>
    <t>Hands Chardonnay</t>
  </si>
  <si>
    <t>Avenel Cellars Napa Red</t>
  </si>
  <si>
    <t>Don Diego Santa Blanco Tequila</t>
  </si>
  <si>
    <t>Don Diego Santa Reposado Tequila</t>
  </si>
  <si>
    <t>Don Diego Santa Anejo Tequila</t>
  </si>
  <si>
    <t>St Amant Zinfandel Old Vine Lodi</t>
  </si>
  <si>
    <t>St Amant Tempranillo Amador</t>
  </si>
  <si>
    <t>Oak Ridge Cabernet Estate Lodi</t>
  </si>
  <si>
    <t>Oak Ridge Zinfandel AV Reserve</t>
  </si>
  <si>
    <t>R. L. Seale's Finest 10 Yr Old Rum</t>
  </si>
  <si>
    <t>Old Brigand Black Label Rum</t>
  </si>
  <si>
    <t>Ch Megyer Tokaji Aszu 5 Puttonyos</t>
  </si>
  <si>
    <t>Ch Megyer Tokaji Aszu 6 Puttonyos</t>
  </si>
  <si>
    <t>Ch Megyer Tokaji Furmint (Dry)</t>
  </si>
  <si>
    <t>Kahana Royale Hawaii Macadamia</t>
  </si>
  <si>
    <t>Conte Priola Chianti Riserva DOCG</t>
  </si>
  <si>
    <t>Line Shack Syrah</t>
  </si>
  <si>
    <t>Line Shack Petite Sirah</t>
  </si>
  <si>
    <t>Line Shack Cabernet San Antonio Vy</t>
  </si>
  <si>
    <t>Macchia Zinfandel Mischievous Lodi</t>
  </si>
  <si>
    <t>Macchia Zinfandel Adventurous</t>
  </si>
  <si>
    <t>Winterhaven Farms Egg Nog</t>
  </si>
  <si>
    <t>Windward Passage Vodka</t>
  </si>
  <si>
    <t>Sheelin Irish Cream</t>
  </si>
  <si>
    <t>Twisted Paso Zinfandel Paso</t>
  </si>
  <si>
    <t>Calcareous Zinfandel Paso Robles</t>
  </si>
  <si>
    <t>Calcareous Cabernet York Mtn</t>
  </si>
  <si>
    <t>Cardwell Hill Pinot Noir Rsv Willa</t>
  </si>
  <si>
    <t>Coelho Renovacao Pinot Gris</t>
  </si>
  <si>
    <t>Coelho Paciencia Pinot Noir</t>
  </si>
  <si>
    <t>3 Amigos Reposado Tequila</t>
  </si>
  <si>
    <t>3 Amigos Anejo Tequila</t>
  </si>
  <si>
    <t>3 Amigos Blanco Tequila</t>
  </si>
  <si>
    <t>Levendi Cabernet Sweetwater Ranch</t>
  </si>
  <si>
    <t>Levendi Cabernet Stagecoach Vyd</t>
  </si>
  <si>
    <t>F Tokaji (Ch Megyer Furmint LH)</t>
  </si>
  <si>
    <t>Low Hanging Fruit Chardonnay</t>
  </si>
  <si>
    <t>Low Hanging Fruit Cabernet</t>
  </si>
  <si>
    <t>Low Hanging Fruit Merlot</t>
  </si>
  <si>
    <t>Low Hanging Fruit White Zinfandel</t>
  </si>
  <si>
    <t>Cardwell Hill Pinot Noir Willa</t>
  </si>
  <si>
    <t>Kudos Pinot Noir Willamette</t>
  </si>
  <si>
    <t>Vicious Red Blend California</t>
  </si>
  <si>
    <t>Avenel Cellars Cabernet Napa</t>
  </si>
  <si>
    <t>Macchia Sangiovese Amorous Lodi</t>
  </si>
  <si>
    <t>Macchia Barbera Delicious Lodi</t>
  </si>
  <si>
    <t>Truett Hurst ZinThree Vy Sonoma</t>
  </si>
  <si>
    <t>Truett Hurst Zin Rattler Dry Creek</t>
  </si>
  <si>
    <t>Truett Hurst Zin Rooster Dry Creek</t>
  </si>
  <si>
    <t>Truett Hurst Petite Sirah Burning</t>
  </si>
  <si>
    <t>Le Colline Pinot Noir</t>
  </si>
  <si>
    <t>Sextant Zinfandel Central Coast</t>
  </si>
  <si>
    <t>Luc Pirlet Pinot Noir Unoaked</t>
  </si>
  <si>
    <t>Quinta das Carvalhas Red Blend</t>
  </si>
  <si>
    <t>La Castellina Chianti Classico Rsv</t>
  </si>
  <si>
    <t>Luc Pirlet Chardonnay Unoaked</t>
  </si>
  <si>
    <t>Idol Vodka</t>
  </si>
  <si>
    <t>Senor Rio Tequila Anejo</t>
  </si>
  <si>
    <t>Senor Rio Tequila Reposado</t>
  </si>
  <si>
    <t>Senor Rio Tequila Blanco</t>
  </si>
  <si>
    <t>Summum Vodka</t>
  </si>
  <si>
    <t>Shieldaig 'The Classic' Blend</t>
  </si>
  <si>
    <t>Shieldaig 'The Classic' Blend 12Yr</t>
  </si>
  <si>
    <t>Shieldaig Speyside Sin Malt 18Yr</t>
  </si>
  <si>
    <t>Shieldaig Speyside Sin Malt 12Yr</t>
  </si>
  <si>
    <t>Shieldaig Highland Single Malt</t>
  </si>
  <si>
    <t>Shieldaig Speyside Single Malt</t>
  </si>
  <si>
    <t>Corvallis Pinot Noir Willamette</t>
  </si>
  <si>
    <t>Twisted Paso Cabernet Sauv Paso</t>
  </si>
  <si>
    <t>Il Duca Rosa Imperiale</t>
  </si>
  <si>
    <t>Bankers Club Scotch</t>
  </si>
  <si>
    <t>Regency da Vinci Amaretto</t>
  </si>
  <si>
    <t>Glen Ness 8 Yr</t>
  </si>
  <si>
    <t>Glen Ness 12 Yr</t>
  </si>
  <si>
    <t>Glen Kirk 8 Yr</t>
  </si>
  <si>
    <t>Gordon Estate Chardonnay Res</t>
  </si>
  <si>
    <t>Kudos Pinot Gris Oregon</t>
  </si>
  <si>
    <t>La Delizia Pinot Noir</t>
  </si>
  <si>
    <t>Drillaud Creme de Violette</t>
  </si>
  <si>
    <t>Drillaud Creme de Menthe Green</t>
  </si>
  <si>
    <t>Drillaud Strawberry Liqueur</t>
  </si>
  <si>
    <t>Drillaud Pear Liqueur</t>
  </si>
  <si>
    <t>Drillaud Mango Liqueur</t>
  </si>
  <si>
    <t>Drillaud Coconut Liqueur</t>
  </si>
  <si>
    <t>Drillaud Blue Curacao</t>
  </si>
  <si>
    <t>Drillaud Creme de Cassis</t>
  </si>
  <si>
    <t>Drillaud Blackberry Liqueur</t>
  </si>
  <si>
    <t>Drillaud Creme de Framboise</t>
  </si>
  <si>
    <t>Drillaud Creme de Peach</t>
  </si>
  <si>
    <t>Drillaud Blueberry Liqueur</t>
  </si>
  <si>
    <t>Drillaud Orange Liqueur</t>
  </si>
  <si>
    <t>Drillaud Triple Sec</t>
  </si>
  <si>
    <t>Sexy Wine Bomb Red Blend</t>
  </si>
  <si>
    <t>Tensley Syrah Santa Barbara</t>
  </si>
  <si>
    <t>Tensley Syrah Colson Canyon</t>
  </si>
  <si>
    <t>Drillaud Creme de Cacao Blanc</t>
  </si>
  <si>
    <t>Drillaud Creme de Cacao Dark</t>
  </si>
  <si>
    <t>Drillaud Creme de Menthe Blanc</t>
  </si>
  <si>
    <t>Forever Vineyards Pinot Noir</t>
  </si>
  <si>
    <t>Low Hanging Fruit Sweet Red</t>
  </si>
  <si>
    <t>Weibel Peach California Sparkling</t>
  </si>
  <si>
    <t>St Amant Zinfandel Marian Vyd Lodi</t>
  </si>
  <si>
    <t>Winderlea Pinot Noir Winderlea Vyd</t>
  </si>
  <si>
    <t>Anam Cara Pinot Noir Nicholas</t>
  </si>
  <si>
    <t>Recas Castle Cabernet Sauvignon</t>
  </si>
  <si>
    <t>Recas Castle Feteasca Neagra</t>
  </si>
  <si>
    <t>Recas Castle Pinot Noir</t>
  </si>
  <si>
    <t>Recas Castle Riesling</t>
  </si>
  <si>
    <t>Recas Castle Pinot Grigio</t>
  </si>
  <si>
    <t>Recas Castle Feteasca Regala</t>
  </si>
  <si>
    <t>Twisted Paso Pinot Noir</t>
  </si>
  <si>
    <t>Twisted Paso Main Squeeze Paso</t>
  </si>
  <si>
    <t>Tradewinds Pineapple Wine</t>
  </si>
  <si>
    <t>Luc Pirlet Corbieres</t>
  </si>
  <si>
    <t>Luc Pirlet Minervois</t>
  </si>
  <si>
    <t>Luc Pirlet Malbec</t>
  </si>
  <si>
    <t>Monticello Chard Estate Oak Knoll</t>
  </si>
  <si>
    <t>Monticello Pinot Noir Est Oak Knol</t>
  </si>
  <si>
    <t>Monticello Merlot Estate Oak Knoll</t>
  </si>
  <si>
    <t>Monticello Cabernet Jefferson Napa</t>
  </si>
  <si>
    <t>Corley Family Proprietary Red Napa</t>
  </si>
  <si>
    <t>Corley Family Cabernet Rsv Napa</t>
  </si>
  <si>
    <t>Testarossa Chardonnay Santa Lucia</t>
  </si>
  <si>
    <t>Testarossa Pinot Noir Santa Lucia</t>
  </si>
  <si>
    <t>Smokehead Single Malt Scotch</t>
  </si>
  <si>
    <t>Ch Rully Rouge</t>
  </si>
  <si>
    <t>Ch Rully Blanc 1er Cru Bressande</t>
  </si>
  <si>
    <t>Ch Rully Blanc</t>
  </si>
  <si>
    <t>Marchese dell'Elsa Moscato d'Asti</t>
  </si>
  <si>
    <t>Rivata Brachetto Piemonte</t>
  </si>
  <si>
    <t>Rivata Asti</t>
  </si>
  <si>
    <t>Bellini Frascati</t>
  </si>
  <si>
    <t>Rivata Spumante Gran Spumante</t>
  </si>
  <si>
    <t>Kavanagh Irish Cream</t>
  </si>
  <si>
    <t>Pietro Est! Est!! Est!!! DOC</t>
  </si>
  <si>
    <t>Gordon Estate Cabernet Reserve</t>
  </si>
  <si>
    <t>Santiago Station Cabernet</t>
  </si>
  <si>
    <t>Santiago Station Sauvignon Blanc</t>
  </si>
  <si>
    <t>Kudos Pinot Noir RsvYamhillCarlton</t>
  </si>
  <si>
    <t>Dover Strait Gin</t>
  </si>
  <si>
    <t>Line Shack Cabernet Reserve</t>
  </si>
  <si>
    <t>Rivata Prosecco</t>
  </si>
  <si>
    <t>Symbole National Brandy XO</t>
  </si>
  <si>
    <t>Eight Degrees Vodka</t>
  </si>
  <si>
    <t>Amber Select Brandy</t>
  </si>
  <si>
    <t>Coelho Atracao Pinot Noir</t>
  </si>
  <si>
    <t>Truett Hurst Chard Swallowtail</t>
  </si>
  <si>
    <t>Kudos Riesling Willamette Valley</t>
  </si>
  <si>
    <t>St Reine Blanc de Blanc Brut</t>
  </si>
  <si>
    <t>A de Fussigny Selection Cognac</t>
  </si>
  <si>
    <t>A de Fussigny Superieur Cognac</t>
  </si>
  <si>
    <t>Anam Cara Riesling Nicholas Estate</t>
  </si>
  <si>
    <t>Anam Cara Pinot Noir Est Reserve</t>
  </si>
  <si>
    <t>Rivata Casa Rossa</t>
  </si>
  <si>
    <t>Oui Vodka</t>
  </si>
  <si>
    <t>Courtney Benham Pinot Noir Napa</t>
  </si>
  <si>
    <t>Oak Ridge Petite Sirah Estate Grow</t>
  </si>
  <si>
    <t>Sobon Estate Barbera Amador</t>
  </si>
  <si>
    <t>Smokey Joe Islay Malt</t>
  </si>
  <si>
    <t>Hamilton's Lowland Regional Malt</t>
  </si>
  <si>
    <t>Hamilton's Islay Regional Malt</t>
  </si>
  <si>
    <t>Hamilton's Highland Regional Malt</t>
  </si>
  <si>
    <t>Hamilton's Speyside Regional Malt</t>
  </si>
  <si>
    <t>Sextant Cabernet Sauvignon Paso</t>
  </si>
  <si>
    <t>St Reine Extra Dry</t>
  </si>
  <si>
    <t>Levendi Cabernet Symphonia</t>
  </si>
  <si>
    <t>Caiu a Noite Vinho Verde</t>
  </si>
  <si>
    <t>Double Dog Dare Moscato</t>
  </si>
  <si>
    <t>Courtney Benham Chardonnay Napa</t>
  </si>
  <si>
    <t>Summum Citron</t>
  </si>
  <si>
    <t>Spier 21 Gables Pinotage</t>
  </si>
  <si>
    <t>Spier Creative Block #5 Red Blend</t>
  </si>
  <si>
    <t>Corley Family Cabernet State Lane</t>
  </si>
  <si>
    <t>Sextant Pinot Noir SLH</t>
  </si>
  <si>
    <t>Summum Select</t>
  </si>
  <si>
    <t>Coelho Apreciacao Chardonnay</t>
  </si>
  <si>
    <t>Quinta das Carvalhas 10y 2Gls BoxF</t>
  </si>
  <si>
    <t>Quinta das Carvalhas 10Yr Tawny</t>
  </si>
  <si>
    <t>Quinta das Carvalhas 20Yr Tawny</t>
  </si>
  <si>
    <t>Quinta das Carvalhas LBV</t>
  </si>
  <si>
    <t>Quinta das Carvalhas Res Dctr GftC</t>
  </si>
  <si>
    <t>Quinta das Carvalhas Reserva Douro</t>
  </si>
  <si>
    <t>Quinta das Carvalhas Ruby Rsv Port</t>
  </si>
  <si>
    <t>Quinta das Carvalhas Tinto Douro</t>
  </si>
  <si>
    <t>Quinta das Carvalhas Tourig Nacion</t>
  </si>
  <si>
    <t>Bellini Rosso Toscana IGT</t>
  </si>
  <si>
    <t>Neethlingshof Owl Post Pinotage</t>
  </si>
  <si>
    <t>Neethlingshof The Caracal Red</t>
  </si>
  <si>
    <t>Neethlingshof Pinotage</t>
  </si>
  <si>
    <t>Neethlingshof Chardonnay Unwooded</t>
  </si>
  <si>
    <t>Neethlingshof Sauvignon Blanc</t>
  </si>
  <si>
    <t>Neethlingshof Chenin Blanc</t>
  </si>
  <si>
    <t>Conte Priola Rosso</t>
  </si>
  <si>
    <t>Ropiteau Puligny Montrachet</t>
  </si>
  <si>
    <t>Ropiteau Chassagne Montrachet</t>
  </si>
  <si>
    <t>Ropiteau Bourgogne Chardonnay</t>
  </si>
  <si>
    <t>Conte Priola Pinot Grigio Gold</t>
  </si>
  <si>
    <t>Quinta das Carvalhas Reserva Tawny</t>
  </si>
  <si>
    <t>Kudos Chardonnay Willamette</t>
  </si>
  <si>
    <t>Dom Loubejac Chardonnay Willamette</t>
  </si>
  <si>
    <t>Dom Loubejac Pinot Noir Willamette</t>
  </si>
  <si>
    <t>Winderlea Pinot Noir Dundee Hills</t>
  </si>
  <si>
    <t>Winderlea Pinot Noir Shea Yamhill</t>
  </si>
  <si>
    <t>St Reine Rose</t>
  </si>
  <si>
    <t>Kavanagh Irish Whiskey</t>
  </si>
  <si>
    <t>Kavanagh Single Malt Irish Whiskey</t>
  </si>
  <si>
    <t>Kavanagh Single Grain</t>
  </si>
  <si>
    <t>Beyer Ranch Chardonnay CA</t>
  </si>
  <si>
    <t>Beyer Ranch Cabernet Central Coast</t>
  </si>
  <si>
    <t>Beyer Ranch Merlot Central Coast</t>
  </si>
  <si>
    <t>Big Sipper Rose</t>
  </si>
  <si>
    <t>Iter Cabernet Sauvignon Napa Rsv</t>
  </si>
  <si>
    <t>Carson Ridge Cabernet Paso</t>
  </si>
  <si>
    <t>Carson Ridge Chardonnay Central Cs</t>
  </si>
  <si>
    <t>Pour Haus Cabernet Sauvignon</t>
  </si>
  <si>
    <t>Pour Haus Chardonnay</t>
  </si>
  <si>
    <t>Pour Haus Pinot Grigio</t>
  </si>
  <si>
    <t>3 Amigos Organic Blanco Tequila</t>
  </si>
  <si>
    <t>Harvester Cabernet Sauvignon Paso</t>
  </si>
  <si>
    <t>ABK6 VS Cognac</t>
  </si>
  <si>
    <t>ABK6 VSOP Cognac</t>
  </si>
  <si>
    <t>ABK6 XO Cognac</t>
  </si>
  <si>
    <t>Leyrat VS Cognac</t>
  </si>
  <si>
    <t>Leyrat VSOP Cognac</t>
  </si>
  <si>
    <t>Low Hanging Fruit Pinot Noir</t>
  </si>
  <si>
    <t>Oregon Spirit Vodka</t>
  </si>
  <si>
    <t>Ropiteau Corton Charlemagne</t>
  </si>
  <si>
    <t>Ropiteau Meursault les Rougeots</t>
  </si>
  <si>
    <t>La Delizia Prosecco Frizzante</t>
  </si>
  <si>
    <t>La Delizia Prosecco</t>
  </si>
  <si>
    <t>Marchese dell'Elsa Moscato Pink</t>
  </si>
  <si>
    <t>Macchia Petite Sirah Dubious</t>
  </si>
  <si>
    <t>Iter Cabernet Napa</t>
  </si>
  <si>
    <t>Blysk Vodka</t>
  </si>
  <si>
    <t>Sheelin White Chocolate</t>
  </si>
  <si>
    <t>Eight Degrees Cucumber Vodka</t>
  </si>
  <si>
    <t>Senor Rio Cafe Elegancia</t>
  </si>
  <si>
    <t>Senor Rio Extra Anejo</t>
  </si>
  <si>
    <t>A3 Cabernet Sauvignon</t>
  </si>
  <si>
    <t>A3 Chardonnay</t>
  </si>
  <si>
    <t>A3 Red Blend</t>
  </si>
  <si>
    <t>Sculptor Cabernet Calistoga</t>
  </si>
  <si>
    <t>TULI Pinot Noir Sonoma</t>
  </si>
  <si>
    <t>Truth &amp; Valor Cabernet Paso</t>
  </si>
  <si>
    <t>Dom Loubejac Rose Willamette</t>
  </si>
  <si>
    <t>Siesta Key Toasted Coconut Rum</t>
  </si>
  <si>
    <t>Doorly's 8YO Rum</t>
  </si>
  <si>
    <t>Doorly's 12YO Rum</t>
  </si>
  <si>
    <t>Cafe Bravo Coffee Liqueur</t>
  </si>
  <si>
    <t>Shieldaig Islay Single Malt</t>
  </si>
  <si>
    <t>Hofland Meesterbitter</t>
  </si>
  <si>
    <t>Hofland Gin</t>
  </si>
  <si>
    <t>Callahan's Irish Cream</t>
  </si>
  <si>
    <t>3 Amigos Tequila Liqueur</t>
  </si>
  <si>
    <t>Winderlea Pinot Noir Weber Vyd</t>
  </si>
  <si>
    <t>Lyna Vodka</t>
  </si>
  <si>
    <t>Ancient Roots Red Blend</t>
  </si>
  <si>
    <t>Ancient Roots Dark Red Blend</t>
  </si>
  <si>
    <t>Witching Hour Red Blend</t>
  </si>
  <si>
    <t>Witching Hour Deep Red Blend Rsv</t>
  </si>
  <si>
    <t>Low Hanging Fruit Pinot Grigio</t>
  </si>
  <si>
    <t>Low Hanging Fruit Sauvignon Blanc</t>
  </si>
  <si>
    <t>Kicker Cane Cabernet Alexander Vly</t>
  </si>
  <si>
    <t>Kicker Cane Cabernet Sonoma</t>
  </si>
  <si>
    <t>Siltstone Pinot Noir Willamette</t>
  </si>
  <si>
    <t>Hammock Bay Spiced Rum</t>
  </si>
  <si>
    <t>Hammock Bay Coconut Rum</t>
  </si>
  <si>
    <t>Hunted Zinfandel Lodi</t>
  </si>
  <si>
    <t>Courtney Benham Cabernet Howell Mt</t>
  </si>
  <si>
    <t>Spier Rose</t>
  </si>
  <si>
    <t>Luc Pirlet Rose</t>
  </si>
  <si>
    <t>A de Fussigny Borderies VSOP</t>
  </si>
  <si>
    <t>A de Fussigny Petite Champ VSOP</t>
  </si>
  <si>
    <t>A de Fussigny Grand Champagne VSOP</t>
  </si>
  <si>
    <t>Fennellys Mint Chocolate</t>
  </si>
  <si>
    <t>Fennellys Cappuccino Cream</t>
  </si>
  <si>
    <t>Aspen's Peach Schnapps</t>
  </si>
  <si>
    <t>Drillaud Vermouth Blanc</t>
  </si>
  <si>
    <t>Drillaud Vermouth Rouge</t>
  </si>
  <si>
    <t>Eight Degrees Grapefruit Vodka</t>
  </si>
  <si>
    <t>Dunville's PX Irish Whiskey 10Yr</t>
  </si>
  <si>
    <t>ABK6 Honey Cognac</t>
  </si>
  <si>
    <t>Strathcolm 8 Year Single Grain</t>
  </si>
  <si>
    <t>Big Sipper Red California</t>
  </si>
  <si>
    <t>Big Sipper White California</t>
  </si>
  <si>
    <t>Levendi Chardonnay Napa</t>
  </si>
  <si>
    <t>Grands Domaines Cognac XO</t>
  </si>
  <si>
    <t>Grands Domaines Cognac VSOP</t>
  </si>
  <si>
    <t>Grands Domaines Cognac VS</t>
  </si>
  <si>
    <t>Sunset Reef Coconut Rum</t>
  </si>
  <si>
    <t>Van Meer's Stroopwafel Liqueur</t>
  </si>
  <si>
    <t>Drillaud Banana Liqueur</t>
  </si>
  <si>
    <t>Drillaud Elderflower Liqueur</t>
  </si>
  <si>
    <t>Drillaud Vanilla Liqueur</t>
  </si>
  <si>
    <t>Drillaud Grapefruit Liqueur</t>
  </si>
  <si>
    <t>Cais da Ribeira Douro White</t>
  </si>
  <si>
    <t>Cais da Ribeira Douro Red</t>
  </si>
  <si>
    <t>Cais da Ribeira Douro Red Reserva</t>
  </si>
  <si>
    <t>Iter Pinot Noir California</t>
  </si>
  <si>
    <t>Iter Chardonnay California</t>
  </si>
  <si>
    <t>Dom Loubejac Pinot Noir Barriques</t>
  </si>
  <si>
    <t>La Castellina Chianti Classico</t>
  </si>
  <si>
    <t>Duncan Taylor Blended Scotch</t>
  </si>
  <si>
    <t>Duncan Taylor Blended Scotch 12 Yr</t>
  </si>
  <si>
    <t>Duncan Taylor Blended Scotch 18 Yr</t>
  </si>
  <si>
    <t>Hofland Sloe Gin</t>
  </si>
  <si>
    <t>1889 Royal Brandy</t>
  </si>
  <si>
    <t>Eden Gin</t>
  </si>
  <si>
    <t>Summum Piment d'Espelette Vodka</t>
  </si>
  <si>
    <t>Bellini Amaro Terme</t>
  </si>
  <si>
    <t>Drillaud Pomegranate Liqueur</t>
  </si>
  <si>
    <t>Hofland Jenever</t>
  </si>
  <si>
    <t>Van Meer's Brownie Liqueur</t>
  </si>
  <si>
    <t>Van Meer's Chocolate Liqueur</t>
  </si>
  <si>
    <t>Van Meer's White Chocolate Liqueur</t>
  </si>
  <si>
    <t>Trizanti Amaretto Liqueur</t>
  </si>
  <si>
    <t>Trizanti Hazelnut Liqueur</t>
  </si>
  <si>
    <t>Trizanti Walnut Liqueur</t>
  </si>
  <si>
    <t>Gallant Vodka</t>
  </si>
  <si>
    <t>Iris Liqueur</t>
  </si>
  <si>
    <t>Herdade do Peso Alentejo Colheita</t>
  </si>
  <si>
    <t>Altimo Dao Red</t>
  </si>
  <si>
    <t>Altimo Dao White</t>
  </si>
  <si>
    <t>Blanka Vinho Verde</t>
  </si>
  <si>
    <t>Torial Cabernet Sauvignon Napa</t>
  </si>
  <si>
    <t>Fennellys Peppermint Cream</t>
  </si>
  <si>
    <t>Hammock Bay 7 Year Rum</t>
  </si>
  <si>
    <t>Oregon Spirit Wheat Whiskey</t>
  </si>
  <si>
    <t>Oregon Spirit Straight Bourbon</t>
  </si>
  <si>
    <t>Oregon Spirit Rye Whiskey</t>
  </si>
  <si>
    <t>Ch Bellevue de Tayac Margaux</t>
  </si>
  <si>
    <t>La Vostra Prosecco</t>
  </si>
  <si>
    <t>Luc Pirlet Sauvignon Blanc</t>
  </si>
  <si>
    <t>Double Black Zinfandel Paso</t>
  </si>
  <si>
    <t>Tradewinds Passion Fruit Wine</t>
  </si>
  <si>
    <t>Tradewinds Coconut Wine</t>
  </si>
  <si>
    <t>Ciudad Blanco</t>
  </si>
  <si>
    <t>Ciudad Reposado</t>
  </si>
  <si>
    <t>Ciudad Anejo</t>
  </si>
  <si>
    <t>Kudos Pinot Noir Hyland</t>
  </si>
  <si>
    <t>Il Duca Cardinal Sweet Red</t>
  </si>
  <si>
    <t>Butter Knife Chardonnay</t>
  </si>
  <si>
    <t>Precipice Pinot Noir</t>
  </si>
  <si>
    <t>Il Duca Imperiale Red</t>
  </si>
  <si>
    <t>Grove Pinot Noir</t>
  </si>
  <si>
    <t>Poupille Castillon Cotes Bordeaux</t>
  </si>
  <si>
    <t>Ch Haut Cardinal St Emilion GC</t>
  </si>
  <si>
    <t>Ch Robin des Moines St Emilion</t>
  </si>
  <si>
    <t>Dom de la Bressande Mercurey Rouge</t>
  </si>
  <si>
    <t>Dom de la Bressande Rouge 1er Cru</t>
  </si>
  <si>
    <t>Puglia Zinfandel by Caleo</t>
  </si>
  <si>
    <t>Marchese di Borgosole Salice Sal</t>
  </si>
  <si>
    <t>Caleo Inzolia</t>
  </si>
  <si>
    <t>3 Amigos Extra Anejo Tequila</t>
  </si>
  <si>
    <t>Balnellan 12 Year Single Malt</t>
  </si>
  <si>
    <t>Quinta das Carvalhas Memories</t>
  </si>
  <si>
    <t>Quinta das Carvalhas Old Vines</t>
  </si>
  <si>
    <t>TULI Chardonnay Sonoma</t>
  </si>
  <si>
    <t>Torial Red Blend</t>
  </si>
  <si>
    <t>Quinta das Carvalhas Tinta Francis</t>
  </si>
  <si>
    <t>Quinta das Carvalhas Branco</t>
  </si>
  <si>
    <t>Bend Cabernet Sauvignon</t>
  </si>
  <si>
    <t>Bend Merlot</t>
  </si>
  <si>
    <t>Truth &amp; Valor Zinfandel Paso</t>
  </si>
  <si>
    <t>Rapariga da Quinta White</t>
  </si>
  <si>
    <t>Rapariga da Quinta Reserva</t>
  </si>
  <si>
    <t>Rapariga da Quinta Red</t>
  </si>
  <si>
    <t>Sunstruck Cabernet Sauvignon</t>
  </si>
  <si>
    <t>Sunstruck Chardonnay</t>
  </si>
  <si>
    <t>Sunstruck Sweet Red</t>
  </si>
  <si>
    <t>Sunstruck Sweet White</t>
  </si>
  <si>
    <t>Pour Haus Rose</t>
  </si>
  <si>
    <t>Pour Haus Red Blend</t>
  </si>
  <si>
    <t>Samuel Robert Pinot Noir</t>
  </si>
  <si>
    <t>Dois Irmaos Winery Pinot Noir</t>
  </si>
  <si>
    <t>Hamilton's Isles Blended Malt</t>
  </si>
  <si>
    <t>Dunville's Three Crowns Sherry</t>
  </si>
  <si>
    <t>Dunville's Three Crowns Peated</t>
  </si>
  <si>
    <t>Suavecito Anejo</t>
  </si>
  <si>
    <t>Suavecito Reposado</t>
  </si>
  <si>
    <t>Suavecito Blanco</t>
  </si>
  <si>
    <t>Calisaya Liqueur</t>
  </si>
  <si>
    <t>ASW Duality Double Malt Whiskey</t>
  </si>
  <si>
    <t>Blue Canyon Cabernet Monterey</t>
  </si>
  <si>
    <t>Blue Canyon Pinot Noir Monterey</t>
  </si>
  <si>
    <t>Blue Canyon Chardonnay Monterey</t>
  </si>
  <si>
    <t>Luc Pirlet Chardonnay Oaked</t>
  </si>
  <si>
    <t>Oceans Away Sparkling Pineapple</t>
  </si>
  <si>
    <t>Pop + Fizz Sparkling Wine</t>
  </si>
  <si>
    <t>Pop + Fizz Sparkling Rose</t>
  </si>
  <si>
    <t>Dirt Diva Red Blend Paso</t>
  </si>
  <si>
    <t>Paso Highlands Cellars Cabernet</t>
  </si>
  <si>
    <t>Dagger Leaf Pinot Noir Willamette</t>
  </si>
  <si>
    <t>Truth &amp; Valor Cabernet Santa Marg</t>
  </si>
  <si>
    <t>Silver Ghost Cabernet Napa</t>
  </si>
  <si>
    <t>Primal Oaks Cabernet Paso Estrella</t>
  </si>
  <si>
    <t>Destino Fifth Empire Douro Red</t>
  </si>
  <si>
    <t>Destino Fifth Empire Vinho Verde</t>
  </si>
  <si>
    <t>Oregon Spirit Dry Gin</t>
  </si>
  <si>
    <t>Oregon Spirit Absinthe</t>
  </si>
  <si>
    <t>ABK6 Cinnamon Cognac</t>
  </si>
  <si>
    <t>Auchavan 8yr Islay Blended Malt</t>
  </si>
  <si>
    <t>Sorbello Strawberry Moscato</t>
  </si>
  <si>
    <t>Balnellan Speyside Sherry Finish</t>
  </si>
  <si>
    <t>Cantinero Reposado Tequila</t>
  </si>
  <si>
    <t>Cantinero Blanco Tequila</t>
  </si>
  <si>
    <t>ABK6 Ice Cognac</t>
  </si>
  <si>
    <t>A de Fussigny Extra Cognac</t>
  </si>
  <si>
    <t>Smokehead Sherry Bomb Whisky</t>
  </si>
  <si>
    <t>Smokehead High Voltage Whisky</t>
  </si>
  <si>
    <t>Corley Family Cabernet Tietjen</t>
  </si>
  <si>
    <t>Corley Family Cabernet Yewell</t>
  </si>
  <si>
    <t>Mina Mesa Cabernet Paso</t>
  </si>
  <si>
    <t>Big Sipper Sweet Red</t>
  </si>
  <si>
    <t>Big Sipper Chardonnay California</t>
  </si>
  <si>
    <t>Big Sipper Cabernet California</t>
  </si>
  <si>
    <t>Big Sipper Pinot Noir</t>
  </si>
  <si>
    <t>Despagne Biface</t>
  </si>
  <si>
    <t>Despagne L'Onde Rythmique Lunaire</t>
  </si>
  <si>
    <t>Ch Laulan Francs Cotes de Bordeaux</t>
  </si>
  <si>
    <t>Frans K Smit Red Blend</t>
  </si>
  <si>
    <t>Spier 21 Gables Vintage Sauv Blanc</t>
  </si>
  <si>
    <t>Spier Seaward Sauv Blanc</t>
  </si>
  <si>
    <t>Spier Seaward Chenin Blanc</t>
  </si>
  <si>
    <t>Spier Seaward Pinotage</t>
  </si>
  <si>
    <t>Spier Seaward Shiraz</t>
  </si>
  <si>
    <t>Spier Seaward Cabernet Sauvignon</t>
  </si>
  <si>
    <t>Quinta das Carvalhas Vintage Port</t>
  </si>
  <si>
    <t>Alma Semi-Dry Sparkling</t>
  </si>
  <si>
    <t>Alma Brut Sparkling</t>
  </si>
  <si>
    <t>Decanted Red Blend</t>
  </si>
  <si>
    <t>Cais da Ribeira Douro Rsv Prt Brrl</t>
  </si>
  <si>
    <t>Alma Sweet Sparkling Rose</t>
  </si>
  <si>
    <t>Tensley Red Wine All Blocks SBC</t>
  </si>
  <si>
    <t>Viansa Chardonnay Carneros</t>
  </si>
  <si>
    <t>Samuel Robert Rose Willamette</t>
  </si>
  <si>
    <t>Levendi Cabernet Legacy Howell Mtn</t>
  </si>
  <si>
    <t>Samuel Robert Pinot Noir Fam Rsv</t>
  </si>
  <si>
    <t>Harvester Cabernet Paso Estrella</t>
  </si>
  <si>
    <t>Courtney Benham Rose Napa</t>
  </si>
  <si>
    <t>Courtney Benham Chard Unoaked Napa</t>
  </si>
  <si>
    <t>Courtney Benham Cab Rutherford</t>
  </si>
  <si>
    <t>Double Black Cabernet Paso</t>
  </si>
  <si>
    <t>Iter Red Blend</t>
  </si>
  <si>
    <t>Cobble Creek Chardonnay</t>
  </si>
  <si>
    <t>Cobble Creek Cabernet Sauvignon</t>
  </si>
  <si>
    <t>Cobble Creek Pinot Noir</t>
  </si>
  <si>
    <t>Cobble Creek Red Blend</t>
  </si>
  <si>
    <t>Bend Chardonnay</t>
  </si>
  <si>
    <t>Bend White Zinfandel</t>
  </si>
  <si>
    <t>Dark Wood Chardonnay</t>
  </si>
  <si>
    <t>Dark Wood Cabernet Sauvignon</t>
  </si>
  <si>
    <t>Dark Wood Merlot</t>
  </si>
  <si>
    <t>Dark Wood Pinot Noir</t>
  </si>
  <si>
    <t>Dark Wood Red Wine</t>
  </si>
  <si>
    <t>Dark Wood White Wine</t>
  </si>
  <si>
    <t>Big Sipper Sangria</t>
  </si>
  <si>
    <t>ASW Ameireaganach Burns Night</t>
  </si>
  <si>
    <t>Azzurro Liqueur</t>
  </si>
  <si>
    <t>Valmas Coconut Cremas</t>
  </si>
  <si>
    <t>ASW Tire Fire Whiskey</t>
  </si>
  <si>
    <t>Shieldaig Speyside Sin Malt 21Yr</t>
  </si>
  <si>
    <t>Shieldaig Speyside Sin Malt 25Yr</t>
  </si>
  <si>
    <t>Bluff Springs Straight Bourbon</t>
  </si>
  <si>
    <t>The Shin Japanese Malt Whisky</t>
  </si>
  <si>
    <t>The Shin Japanese Whisky 10YR</t>
  </si>
  <si>
    <t>The Shin Japanese Whisky 15YR</t>
  </si>
  <si>
    <t>Shieldaig Speyside Sin Malt 30Yr</t>
  </si>
  <si>
    <t>IC Iced Mnt Chocolate Spiked Latte</t>
  </si>
  <si>
    <t>IC Iced Coffee Spiked Latte</t>
  </si>
  <si>
    <t>IC Iced Chocolate Spiked Latte</t>
  </si>
  <si>
    <t>Oregon Spirit Straight Bourbon BIB</t>
  </si>
  <si>
    <t>ABK6 XO Renaissance</t>
  </si>
  <si>
    <t>Avicena Dry Gin</t>
  </si>
  <si>
    <t>Mojave High Desert Dry Gin</t>
  </si>
  <si>
    <t>G&amp;J Greenall's Wild Berry Gin</t>
  </si>
  <si>
    <t>Bellini Comedia</t>
  </si>
  <si>
    <t>Il Duca Imperiale Rose</t>
  </si>
  <si>
    <t>Il Duca Imperiale Peach</t>
  </si>
  <si>
    <t>Laudato Pinot Grigio</t>
  </si>
  <si>
    <t>Bellini Chianti Classico Rsva DOCG</t>
  </si>
  <si>
    <t>Glen Ness 18 Yr</t>
  </si>
  <si>
    <t>Casa Volador Mezcal Joven</t>
  </si>
  <si>
    <t>Casa Volador Mezcal Damiana</t>
  </si>
  <si>
    <t>Monsho Pure Malt Whisky</t>
  </si>
  <si>
    <t>Monsho Peated Pure Malt Whisky</t>
  </si>
  <si>
    <t>Triple R Russian River Rye Whiskey</t>
  </si>
  <si>
    <t>ABK6 Rose Vodka</t>
  </si>
  <si>
    <t>Gray's Town American Whiskey</t>
  </si>
  <si>
    <t>Wellington Creek Bourbon</t>
  </si>
  <si>
    <t>Quinta das Carvalhas 30Yr Tawny</t>
  </si>
  <si>
    <t>Quinta das Carvalhas 40Yr Tawny</t>
  </si>
  <si>
    <t>Mina Mesa Zinfandel Paso Robles</t>
  </si>
  <si>
    <t>Mina Mesa Red Blend Paso Robles</t>
  </si>
  <si>
    <t>Drillaud Apricot Liqueur</t>
  </si>
  <si>
    <t>Langs Smooth &amp; Mellow</t>
  </si>
  <si>
    <t>Langs Full &amp; Smoky</t>
  </si>
  <si>
    <t>Langs Rich &amp; Refined</t>
  </si>
  <si>
    <t>Islay Gold Orla</t>
  </si>
  <si>
    <t>Islay Gold Lorcan</t>
  </si>
  <si>
    <t>Islay Gold 10Yr</t>
  </si>
  <si>
    <t>Islay Gold 25Yr</t>
  </si>
  <si>
    <t>Hectare Pinot Grigio</t>
  </si>
  <si>
    <t>Hectare Merlot</t>
  </si>
  <si>
    <t>Hectare Chardonnay</t>
  </si>
  <si>
    <t>Hectare Cabernet Sauvignon</t>
  </si>
  <si>
    <t>Carson Ridge Cabernet Paso Reserve</t>
  </si>
  <si>
    <t>Big Sipper Merlot</t>
  </si>
  <si>
    <t>Ida Graves Raw Honey Vodka</t>
  </si>
  <si>
    <t>Ida Graves Organic Gin</t>
  </si>
  <si>
    <t>Ropiteau Rose de Pinot Noir</t>
  </si>
  <si>
    <t>Tissot Maire Cremant du Jura Brut</t>
  </si>
  <si>
    <t>Tissot Maire Cremant du Jura Rose</t>
  </si>
  <si>
    <t>Ropiteau Pinot Noir Reserve</t>
  </si>
  <si>
    <t>Conscious Pinot Noir</t>
  </si>
  <si>
    <t>Oceans Away Sparkling Pine Coco</t>
  </si>
  <si>
    <t>Vennstone Pinot Noir Tri App</t>
  </si>
  <si>
    <t>Oak Ridge Winemaker's Red Blend</t>
  </si>
  <si>
    <t>Witching Hour Sweet Red Blend</t>
  </si>
  <si>
    <t>Tiny Umbrellas Chardonnay</t>
  </si>
  <si>
    <t>Tiny Umbrellas Pinot Grigio</t>
  </si>
  <si>
    <t>Tiny Umbrellas Red Blend</t>
  </si>
  <si>
    <t>Tiny Umbrellas Moscato</t>
  </si>
  <si>
    <t>Tiny Umbrellas Pink Moscato</t>
  </si>
  <si>
    <t>Iter Sparkling Brut</t>
  </si>
  <si>
    <t>Iter Sparkling Rose</t>
  </si>
  <si>
    <t>Dive Bar Peach Moscato</t>
  </si>
  <si>
    <t>Dive Bar Tropical Moscato</t>
  </si>
  <si>
    <t>Dive Bar Strawberry Moscato</t>
  </si>
  <si>
    <t>Samuel Robert Pinot Gris</t>
  </si>
  <si>
    <t>Steak Knife Cabernet Sauvignon</t>
  </si>
  <si>
    <t>Witching Hour Cabernet Sauvignon</t>
  </si>
  <si>
    <t>Cape Marula Cream Liqueur</t>
  </si>
  <si>
    <t>Cape Marula Cafe Coffee Liqueur</t>
  </si>
  <si>
    <t>Suavecito Extra Anejo</t>
  </si>
  <si>
    <t>Liquid Popsicle Strawberry</t>
  </si>
  <si>
    <t>Volition Red Blend</t>
  </si>
  <si>
    <t>Solara Natural Amber Orange Wine</t>
  </si>
  <si>
    <t>Ida Graves Organic Aquavit</t>
  </si>
  <si>
    <t>Valmas Coffee Cremas</t>
  </si>
  <si>
    <t>Tiny Umbrellas Cabernet Sauvignon</t>
  </si>
  <si>
    <t>G&amp;J Greenall's Seville Orange Gin</t>
  </si>
  <si>
    <t>Fennellys Salted Caramel</t>
  </si>
  <si>
    <t>Fennellys Strawberry Cream</t>
  </si>
  <si>
    <t>Fennellys Almond</t>
  </si>
  <si>
    <t>G&amp;J Greenall's Sicilian Lemon</t>
  </si>
  <si>
    <t>Marchese di Borgosole Brindisi Ris</t>
  </si>
  <si>
    <t>Marchese di Borgosole Fiano Puglia</t>
  </si>
  <si>
    <t>G&amp;J Greenall's Blueberry Gin</t>
  </si>
  <si>
    <t>DeSalins Vermouth Dry</t>
  </si>
  <si>
    <t>DeSalins Vermouth Rouge</t>
  </si>
  <si>
    <t>Sheelin Peanut Butter Cream</t>
  </si>
  <si>
    <t>Raffles Gin</t>
  </si>
  <si>
    <t>Raffles Strawberry Gin</t>
  </si>
  <si>
    <t>Painted Donkey Blanco</t>
  </si>
  <si>
    <t>Painted Donkey Reposado</t>
  </si>
  <si>
    <t>Gnarled Vine Cabernet Estate Lodi</t>
  </si>
  <si>
    <t>Gnarled Vine Zinfandel Estate Lodi</t>
  </si>
  <si>
    <t>Gallant Pineapple &amp; Tropical Spice</t>
  </si>
  <si>
    <t>Gallant Grapefruit &amp; Elderflower</t>
  </si>
  <si>
    <t>Gallant Watermelon &amp; Coriander</t>
  </si>
  <si>
    <t>Raffles Lemon Gin</t>
  </si>
  <si>
    <t>Shieldaig 12yr Rum Cask Finish</t>
  </si>
  <si>
    <t>Shieldaig Oloroso Cask Finish</t>
  </si>
  <si>
    <t>Barrowmans 12Yr Superior Scotch</t>
  </si>
  <si>
    <t>Mash Cut Blended Scotch Whisky</t>
  </si>
  <si>
    <t>Hedges &amp; Butler Gin</t>
  </si>
  <si>
    <t>Gonzalez 1939 Blanco Tequila</t>
  </si>
  <si>
    <t>Gonzalez 1939 Reposado Tequila</t>
  </si>
  <si>
    <t>Gonzalez 1939 Anejo Tequila</t>
  </si>
  <si>
    <t>Gonzalez 1939 Cristalino</t>
  </si>
  <si>
    <t>Gonzalez 1939 Mezcal</t>
  </si>
  <si>
    <t>Courtney Benham Cabernet Rsv Napa</t>
  </si>
  <si>
    <t>Barrowmans 18Yr Grand Cru Scotch</t>
  </si>
  <si>
    <t>Martinez Fine Ruby</t>
  </si>
  <si>
    <t>Martinez Fine Tawny</t>
  </si>
  <si>
    <t>Martinez LBV Port</t>
  </si>
  <si>
    <t>Martinez 10 Year Tawny</t>
  </si>
  <si>
    <t>Double Black Cabernet Reserve Paso</t>
  </si>
  <si>
    <t>Double Black Merlot Paso</t>
  </si>
  <si>
    <t>Double Black Red Blend Paso</t>
  </si>
  <si>
    <t>Scarabus Islay Single Malt Scotch</t>
  </si>
  <si>
    <t>Hacienda La Arenita Plata</t>
  </si>
  <si>
    <t>Hacienda La Arenita Reposado</t>
  </si>
  <si>
    <t>Shieldaig Triple Gift Pack</t>
  </si>
  <si>
    <t>Weavers Irish Gin</t>
  </si>
  <si>
    <t>Kavanagh Pumpkin Spice Irish Cream</t>
  </si>
  <si>
    <t>Coastal Creek PB Whiskey</t>
  </si>
  <si>
    <t>The Teasmith Gin</t>
  </si>
  <si>
    <t>Quinta das Carvalhas 10 Tawny Dctr</t>
  </si>
  <si>
    <t>Quinta das Carvalhas LBV 10 Tawny</t>
  </si>
  <si>
    <t>Quinta das Carvalhas Tawny Taster</t>
  </si>
  <si>
    <t>Il Duca Imperiale Rosso Lux</t>
  </si>
  <si>
    <t>Il Duca Imperiale Moscato Rose</t>
  </si>
  <si>
    <t>Il Duca Mango</t>
  </si>
  <si>
    <t>Il Duca Berry</t>
  </si>
  <si>
    <t>Il Duca Apple</t>
  </si>
  <si>
    <t>La Vostra Prosecco Rose</t>
  </si>
  <si>
    <t>Balnellan Caribbean Rum Csk Finish</t>
  </si>
  <si>
    <t>Balnellan Cognac Cask Finish</t>
  </si>
  <si>
    <t>Balnellan Port Cask Finish</t>
  </si>
  <si>
    <t>Balnellan PX Sherry Cask Finish</t>
  </si>
  <si>
    <t>Auchavan 13Yr Islay Blended Malt</t>
  </si>
  <si>
    <t>Echlinville Irish Pot Still Gin</t>
  </si>
  <si>
    <t>Bohane Gin</t>
  </si>
  <si>
    <t>Kinsale Small Batch Irish Whiskey</t>
  </si>
  <si>
    <t>Kinsale IPA Cask Irish Whiskey</t>
  </si>
  <si>
    <t>Kinsale BlackReserve Irish Whiskey</t>
  </si>
  <si>
    <t>ABK6 Organic Vodka</t>
  </si>
  <si>
    <t>Tiny Umbrellas Sweet Red</t>
  </si>
  <si>
    <t>Dunville's 1808 Irish Whiskey</t>
  </si>
  <si>
    <t>The Double Peat Malt Scotch Whisky</t>
  </si>
  <si>
    <t>Wellington Creek Straight Rye</t>
  </si>
  <si>
    <t>Los Cabos Blood Orange Margarita</t>
  </si>
  <si>
    <t>Los Cabos Classic Lime Margarita</t>
  </si>
  <si>
    <t>Sugarbird Sweet Shiraz</t>
  </si>
  <si>
    <t>Los Cabos Cucumber Mint Margarita</t>
  </si>
  <si>
    <t>Los Cabos Raspberry Margarita</t>
  </si>
  <si>
    <t>Los Cabos Spicy Mango Margarita</t>
  </si>
  <si>
    <t>Los Cabos Strawberry Margarita</t>
  </si>
  <si>
    <t>Los Cabos Gold Tequila</t>
  </si>
  <si>
    <t>Mahae Japanese Craft Gin</t>
  </si>
  <si>
    <t>Buckley's Irish Dry Gin</t>
  </si>
  <si>
    <t>Mina Mesa Hazeline Reserve</t>
  </si>
  <si>
    <t>Conscious Rose Willamette</t>
  </si>
  <si>
    <t>Kanekou Okinawa Japanese Whisky</t>
  </si>
  <si>
    <t>Nagahama Roman Japanese Whisky</t>
  </si>
  <si>
    <t>Nagahama Roman 8Yr Malt Whisky</t>
  </si>
  <si>
    <t>Espiritu Alumbres Blanco</t>
  </si>
  <si>
    <t>Espiritu Alumbres Reposado</t>
  </si>
  <si>
    <t>Espiritu Alumbres Anejo</t>
  </si>
  <si>
    <t>Espiritu Alumbres Extra Anejo</t>
  </si>
  <si>
    <t>Derby Crown 6Yr Canadian Whisky</t>
  </si>
  <si>
    <t>Derby Crown Apple Whisky</t>
  </si>
  <si>
    <t>Derby Crown Cranberry Whisky</t>
  </si>
  <si>
    <t>Derby Crown Derby Fashioned Whisky</t>
  </si>
  <si>
    <t>Derby Crown Peach Whisky</t>
  </si>
  <si>
    <t>Derby Crown Salted Vanilla Whisky</t>
  </si>
  <si>
    <t>Coral Reef Silver Rum</t>
  </si>
  <si>
    <t>Coral Reef Gold Rum</t>
  </si>
  <si>
    <t>Coral Reef Spiced Rum</t>
  </si>
  <si>
    <t>Coral Reef Coconut Rum</t>
  </si>
  <si>
    <t>Carmen's Antigua Spiced Rum</t>
  </si>
  <si>
    <t>Carmen's Antigua Silver Rum</t>
  </si>
  <si>
    <t>Carmen's Antigua Pirate Proof Rum</t>
  </si>
  <si>
    <t>Silver Lou Spiced Rum</t>
  </si>
  <si>
    <t>Low Hanging Fruit Sweet Watermelon</t>
  </si>
  <si>
    <t>Low Hanging Fruit Sweet Tropical</t>
  </si>
  <si>
    <t>Low Hanging Fruit Sweet Apple</t>
  </si>
  <si>
    <t>Low Hanging Fruit Sweet Raspberry</t>
  </si>
  <si>
    <t>Low Hanging Fruit Sweet Grape</t>
  </si>
  <si>
    <t>Fair Isle Osprey Blended Scotch</t>
  </si>
  <si>
    <t>Los Cabos Silver Tequila</t>
  </si>
  <si>
    <t>Stockholms Branneri Dry Gin</t>
  </si>
  <si>
    <t>Stockholms Branneri Pink Gin</t>
  </si>
  <si>
    <t>Stockholms Branneri Akvavit</t>
  </si>
  <si>
    <t>Shimauta 5 Yr Ryukyu Whisky</t>
  </si>
  <si>
    <t>Shimauta 10 Yr Ryukyu Whisky</t>
  </si>
  <si>
    <t>Los Cabos Watermelon Margarita</t>
  </si>
  <si>
    <t>Los Cabos Peach Margarita</t>
  </si>
  <si>
    <t>Caleo Primitivo Puglia IGT</t>
  </si>
  <si>
    <t>Marchese di Borgosole Rose</t>
  </si>
  <si>
    <t>Marchese di Borgosole Appassimento</t>
  </si>
  <si>
    <t>Painted Donkey Ranch Water</t>
  </si>
  <si>
    <t>Painted Donkey Watermelon Marg</t>
  </si>
  <si>
    <t>Painted Donkey Spicy Ranch Water</t>
  </si>
  <si>
    <t>Painted Donkey Pineapple Margarita</t>
  </si>
  <si>
    <t>Destino Fifth Empire Rose</t>
  </si>
  <si>
    <t>Santhiago Lisboa Red Blend</t>
  </si>
  <si>
    <t>Pour Haus Sauvignon Blanc</t>
  </si>
  <si>
    <t>Tiny Umbrellas Sweet Sangria</t>
  </si>
  <si>
    <t>Dive Bar Caramel Apple Moscato</t>
  </si>
  <si>
    <t>Tiny Umbrellas Sweet Peach</t>
  </si>
  <si>
    <t>Tiny Umbrellas Sweet Strawberry</t>
  </si>
  <si>
    <t>Tiny Umbrellas Sweet Pineapple</t>
  </si>
  <si>
    <t>Dive Bar Watermelon Moscato</t>
  </si>
  <si>
    <t>Dive Bar Mango Moscato</t>
  </si>
  <si>
    <t>Cara Mello Red</t>
  </si>
  <si>
    <t>Cara Mello Peach</t>
  </si>
  <si>
    <t>Cara Mello Blueberry</t>
  </si>
  <si>
    <t>Cara Mello Grapefruit</t>
  </si>
  <si>
    <t>Cara Mello Moscato</t>
  </si>
  <si>
    <t>Big Sipper Sweet Moscato</t>
  </si>
  <si>
    <t>Big Sipper Pink Moscato</t>
  </si>
  <si>
    <t>Big Sipper Oaky Chardonnay</t>
  </si>
  <si>
    <t>Soaring Heights Chardonnay</t>
  </si>
  <si>
    <t>Unspoken Trail 4 Yr Whiskey</t>
  </si>
  <si>
    <t>Unspoken Trail 8 Yr Whiskey</t>
  </si>
  <si>
    <t>Jasper James 8 Yr Whiskey</t>
  </si>
  <si>
    <t>Jasper James 4 Yr Whiskey</t>
  </si>
  <si>
    <t>Red Blooded 4 Yr Bourbon Whiskey</t>
  </si>
  <si>
    <t>Jawbox Small Batch Dry Gin</t>
  </si>
  <si>
    <t>G&amp;J Greenall's Pink Grpfrt &amp; Tonic</t>
  </si>
  <si>
    <t>G&amp;J Greenall's Wild Berry &amp; Tonic</t>
  </si>
  <si>
    <t>G&amp;J Greenall's Blueberry &amp; Tonic</t>
  </si>
  <si>
    <t>G&amp;J Greenall's Seville Orange</t>
  </si>
  <si>
    <t>Santuariu de Oaxaca Mezcal</t>
  </si>
  <si>
    <t>Derby Crown Mango Whisky</t>
  </si>
  <si>
    <t>Taste the Season Egg Nog</t>
  </si>
  <si>
    <t>Smith Bench Chardonnay Arroyo Seco</t>
  </si>
  <si>
    <t>L. Prima Chardonnay Central Coast</t>
  </si>
  <si>
    <t>Van Meer's Strawberry Liqueur</t>
  </si>
  <si>
    <t>Amaro Santoni Aperitivo</t>
  </si>
  <si>
    <t>Witching Hour Spicy Red Blend</t>
  </si>
  <si>
    <t>Courtney Benham Cabernet Terroir</t>
  </si>
  <si>
    <t>Harebrained Cabernet Napa</t>
  </si>
  <si>
    <t>Vigo Amaro</t>
  </si>
  <si>
    <t>Luster Classic Limoncello</t>
  </si>
  <si>
    <t>Luster Strawberry Limoncello</t>
  </si>
  <si>
    <t>Luster Lavender Limoncello</t>
  </si>
  <si>
    <t>Copper Cloud Irish Dry Gin</t>
  </si>
  <si>
    <t>Courtney Benham Sauv Blanc Terroir</t>
  </si>
  <si>
    <t>Spier 21 Gables Cabernet Sauvignon</t>
  </si>
  <si>
    <t>Quinta das Carvalhas Colheita Port</t>
  </si>
  <si>
    <t>A de Fussigny Orange Liqueur</t>
  </si>
  <si>
    <t>Three Birds Hard Seltzer Variety</t>
  </si>
  <si>
    <t>Sunbeam Strawberry Wine Spritzer</t>
  </si>
  <si>
    <t>Sunbeam Green Apple Wine Spritzer</t>
  </si>
  <si>
    <t>Sunbeam Dark Berry Wine Spritzer</t>
  </si>
  <si>
    <t>Sunbeam Peach Wine Spritzer</t>
  </si>
  <si>
    <t>Fernet dei Fratelli Loreto Liqueur</t>
  </si>
  <si>
    <t>Fennellys Dreamy Light Cream</t>
  </si>
  <si>
    <t>Fennellys Tropical Colada Cream</t>
  </si>
  <si>
    <t>Fennellys Apple Pie Cream</t>
  </si>
  <si>
    <t>Smokehead Rum Rebel Whisky</t>
  </si>
  <si>
    <t>Lina's Crema di Limoncello</t>
  </si>
  <si>
    <t>Kyodai Daiginjo Sake</t>
  </si>
  <si>
    <t>Kyodai Nigori Sake</t>
  </si>
  <si>
    <t>Carson Ridge Red Blend Paso</t>
  </si>
  <si>
    <t>Double Dog Dare Sweet Peach</t>
  </si>
  <si>
    <t>Battlehill Dailuaine 11Yr 2010</t>
  </si>
  <si>
    <t>Battlehill Inchgower 11Yr 2009</t>
  </si>
  <si>
    <t>Battlehill Tormore 12Yr 2008</t>
  </si>
  <si>
    <t>Dimensions Highland Park 22Yr 1999</t>
  </si>
  <si>
    <t>Double Dog Dare Sweet Strawberry</t>
  </si>
  <si>
    <t>Fior di Loto Sparkling Moscato</t>
  </si>
  <si>
    <t>Glencara Family Estate Irish Cream</t>
  </si>
  <si>
    <t>Taste the Season Gingerbread Cream</t>
  </si>
  <si>
    <t>Sheelin Chocolate Cherry Cream</t>
  </si>
  <si>
    <t>Sheelin Colada Cream</t>
  </si>
  <si>
    <t>Sheelin Creme Brulee Cream</t>
  </si>
  <si>
    <t>Sheelin Key Lime Cream</t>
  </si>
  <si>
    <t>Sheelin Mango Cream</t>
  </si>
  <si>
    <t>Sheelin Mocha Cream</t>
  </si>
  <si>
    <t>Sheelin Raspberry Cheesecake Cream</t>
  </si>
  <si>
    <t>Sheelin Snickerdoodle Cream</t>
  </si>
  <si>
    <t>Sheelin Winter Spice Cream</t>
  </si>
  <si>
    <t>Sheelin 12 Days of Irish Cream Cal</t>
  </si>
  <si>
    <t>IC Iced Pumpkin Spice Spiked Latte</t>
  </si>
  <si>
    <t>IC Iced Gingerbread Spiked Latte</t>
  </si>
  <si>
    <t>IC Iced Pepprmnt Bark Spiked Latte</t>
  </si>
  <si>
    <t>Lions' Gate Cabernet Judean Hills</t>
  </si>
  <si>
    <t>Lions' Gate Jerusalem Cab Sing Vyd</t>
  </si>
  <si>
    <t>Lions' Gate Jerusalem Petite Sirah</t>
  </si>
  <si>
    <t>Tiberias Coast Cabernet Galilee</t>
  </si>
  <si>
    <t>Tiberias Coast Merlot Galilee</t>
  </si>
  <si>
    <t>Loch Haim Kosher Single Malt</t>
  </si>
  <si>
    <t>Cara Mello Pineapple</t>
  </si>
  <si>
    <t>LYBL Live Your Best Life SauvBlanc</t>
  </si>
  <si>
    <t>LYBL Live Your Best Life Cabernet</t>
  </si>
  <si>
    <t>Forbidden Kiss Rose</t>
  </si>
  <si>
    <t>Forbidden Kiss Blood Orange</t>
  </si>
  <si>
    <t>Jawbox Export Strength Gin</t>
  </si>
  <si>
    <t>Stravaig Blended Scotch Wsky 12Yr</t>
  </si>
  <si>
    <t>Shieldaig Kosher Blended Scotch</t>
  </si>
  <si>
    <t>MOM Cranberry Gin</t>
  </si>
  <si>
    <t>Misceo Kosher Coffee Liqueur</t>
  </si>
  <si>
    <t>Witching Hour Chardonnay</t>
  </si>
  <si>
    <t>Haut de Vigne VSOP Cognac</t>
  </si>
  <si>
    <t>Haut de Vigne VS Cognac</t>
  </si>
  <si>
    <t>Mojave Low Desert Dry Gin</t>
  </si>
  <si>
    <t>Scarabus 10Yr Single Malt Scotch</t>
  </si>
  <si>
    <t>Scarabus Batch Strength Single Mlt</t>
  </si>
  <si>
    <t>Brucato Amaro Chaparral</t>
  </si>
  <si>
    <t>ASW Duality Cask Strength Whiskey</t>
  </si>
  <si>
    <t>ASW Tire Fire Cask Strength Whskey</t>
  </si>
  <si>
    <t>Fennellys Raspberry Cheesecake</t>
  </si>
  <si>
    <t>Dive Bar Blueberry Moscato</t>
  </si>
  <si>
    <t>Pacific Peak Sauvignon Blanc</t>
  </si>
  <si>
    <t>Vengeance Red Blend Napa</t>
  </si>
  <si>
    <t>Rio Rosalita Lime Margarita</t>
  </si>
  <si>
    <t>Rio Rosalita Strawberry Margarita</t>
  </si>
  <si>
    <t>Rio Rosalita Mango Margarita</t>
  </si>
  <si>
    <t>Mermaid Gin</t>
  </si>
  <si>
    <t>Mermaid Pink Gin</t>
  </si>
  <si>
    <t>4 Hearts Black Cherry Moscato</t>
  </si>
  <si>
    <t>Triple R Rye Zin Barrel Whiskey</t>
  </si>
  <si>
    <t>4 Hearts Honeydew Melon Moscato</t>
  </si>
  <si>
    <t>Barrowmans 25Yr Blended Scotch</t>
  </si>
  <si>
    <t>Barrowmans 21Yr Blended Scotch</t>
  </si>
  <si>
    <t>Summum Single Estate Vodka</t>
  </si>
  <si>
    <t>Brucato Amaro Woodlands</t>
  </si>
  <si>
    <t>Royal Rhino Cream Liqueur</t>
  </si>
  <si>
    <t>Cookies &amp; Crazy Cream Liqueur</t>
  </si>
  <si>
    <t>Django's Mango Cream Liqueur</t>
  </si>
  <si>
    <t>Marshmallow Pop Cream Liqueur</t>
  </si>
  <si>
    <t>3 Amigos Mexican Mule Tequila</t>
  </si>
  <si>
    <t>3 Amigos Orange Cinnamon Tequila</t>
  </si>
  <si>
    <t>3 Amigos Cafe Mocha Liqueur</t>
  </si>
  <si>
    <t>Ch Dargan Moulis</t>
  </si>
  <si>
    <t>Ch Victoria St Emilion Grand Cru</t>
  </si>
  <si>
    <t>Ch Champs des Sables Mont St Emili</t>
  </si>
  <si>
    <t>Ch La Rose du Temple Pomerol</t>
  </si>
  <si>
    <t>Cambos Feret Sauv Blc Les Buissons</t>
  </si>
  <si>
    <t>Fountain Grove Chardonnay Monterey</t>
  </si>
  <si>
    <t>Chateau Jeandeman Fronsac</t>
  </si>
  <si>
    <t>Chateau Laborde Lalande de Pomerol</t>
  </si>
  <si>
    <t>Ch Mancedre Pessac-Leognan Blanc</t>
  </si>
  <si>
    <t>Ch Mancedre Pessac-Leognan</t>
  </si>
  <si>
    <t>Ch Rauzan Despagne Bordeaux</t>
  </si>
  <si>
    <t>Ch Rauzan Despagne Bordeaux Blanc</t>
  </si>
  <si>
    <t>Chef's Knife Pinot Noir</t>
  </si>
  <si>
    <t>Dive Bar Lemonade Moscato</t>
  </si>
  <si>
    <t>King Robert II Blended Scotch</t>
  </si>
  <si>
    <t>King Robert II 12Yr Blended Scotch</t>
  </si>
  <si>
    <t>Amour de Paris Brut Sparkling</t>
  </si>
  <si>
    <t>Amour de Paris Demi Sec Sparkling</t>
  </si>
  <si>
    <t>Amour de Paris Brut Rose Sparkling</t>
  </si>
  <si>
    <t>Three Birds Lemonade Variety</t>
  </si>
  <si>
    <t>Three Birds Brunch Bunch Variety</t>
  </si>
  <si>
    <t>Sheelin Holiday Calendar</t>
  </si>
  <si>
    <t>All Kings Brut Classic California</t>
  </si>
  <si>
    <t>All Queens Rose Brut California</t>
  </si>
  <si>
    <t>All Princesses Demi-Sec California</t>
  </si>
  <si>
    <t>The Shin Mizunara Blended Whisky</t>
  </si>
  <si>
    <t>The Sweet Shoppe Chocolate Cream</t>
  </si>
  <si>
    <t>The Sweet Shoppe Banana Cream</t>
  </si>
  <si>
    <t>The Sweet Shoppe Pumpkin Pie Cream</t>
  </si>
  <si>
    <t>The Sweet Shoppe Espresso Martini</t>
  </si>
  <si>
    <t>The Sweet Shoppe Pina Colada Cream</t>
  </si>
  <si>
    <t>The Sweet Shoppe Cinnamon Swirl</t>
  </si>
  <si>
    <t>Ida Graves Amaro</t>
  </si>
  <si>
    <t>Ocean &amp; Vines Chablis</t>
  </si>
  <si>
    <t>Cara Mello Lemon</t>
  </si>
  <si>
    <t>Stories &amp; Spells Red Blend by WH</t>
  </si>
  <si>
    <t>Ch Treytins Montagne St Emilion</t>
  </si>
  <si>
    <t>King Robert II 15Yr Blended Scotch</t>
  </si>
  <si>
    <t>Battlehill Bunnahabhain 7Yr Peated</t>
  </si>
  <si>
    <t>Battlehill Glen Garioch 11Yr 2011</t>
  </si>
  <si>
    <t>DT Auchentoshan 22Yr 1999</t>
  </si>
  <si>
    <t>DT Bunnahabhain 13Yr 2008</t>
  </si>
  <si>
    <t>DT Bunnahabhain 32Yr 1989</t>
  </si>
  <si>
    <t>DT Caperdonich 25Yr 1997</t>
  </si>
  <si>
    <t>Cara Mello Cranberry</t>
  </si>
  <si>
    <t>Elisa Sauvignon Blanc</t>
  </si>
  <si>
    <t>DT Cragganmore 34Yr 1987</t>
  </si>
  <si>
    <t>Duncan Taylor Dalmore 18Yr 2004</t>
  </si>
  <si>
    <t>DT Laphroaig 22Yr 1999</t>
  </si>
  <si>
    <t>DT Aultmore 13Yr 2008</t>
  </si>
  <si>
    <t>DT Glentauchers 13Yr 2008</t>
  </si>
  <si>
    <t>Caliveda Pinot Noir</t>
  </si>
  <si>
    <t>Blue Canyon Sauvignon Blanc</t>
  </si>
  <si>
    <t>Ch Saint Simeon Medoc</t>
  </si>
  <si>
    <t>Purcari Freedom Blend</t>
  </si>
  <si>
    <t>Courtney Benham Chardonnay Unoaked</t>
  </si>
  <si>
    <t>Mina Mesa Gift Pack</t>
  </si>
  <si>
    <t>1.75 LT</t>
  </si>
  <si>
    <t>750 ML</t>
  </si>
  <si>
    <t>1.5 LT</t>
  </si>
  <si>
    <t>3 LT</t>
  </si>
  <si>
    <t>375 ML</t>
  </si>
  <si>
    <t>500 ML</t>
  </si>
  <si>
    <t>50 ML</t>
  </si>
  <si>
    <t>1 LT</t>
  </si>
  <si>
    <t>200 ML</t>
  </si>
  <si>
    <t>187 ML</t>
  </si>
  <si>
    <t>5 LT</t>
  </si>
  <si>
    <t>355 ML</t>
  </si>
  <si>
    <t>1.12 LT</t>
  </si>
  <si>
    <t>700 ML</t>
  </si>
  <si>
    <t>720 ML</t>
  </si>
  <si>
    <t>100 ML</t>
  </si>
  <si>
    <t>1.2 LT</t>
  </si>
  <si>
    <t>600 ML</t>
  </si>
  <si>
    <r>
      <t xml:space="preserve">Submission Date: </t>
    </r>
    <r>
      <rPr>
        <sz val="12"/>
        <rFont val="Calibri"/>
        <family val="2"/>
        <scheme val="minor"/>
      </rPr>
      <t>9/6/2022</t>
    </r>
  </si>
  <si>
    <r>
      <t xml:space="preserve">Effective Date: </t>
    </r>
    <r>
      <rPr>
        <sz val="12"/>
        <rFont val="Calibri"/>
        <family val="2"/>
        <scheme val="minor"/>
      </rPr>
      <t>10/1/2022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</si>
</sst>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4" fontId="3" fillId="0" borderId="0" xfId="1" applyFont="1" applyFill="1" applyAlignment="1" applyProtection="1">
      <alignment horizontal="left"/>
      <protection locked="0"/>
    </xf>
    <xf numFmtId="44" fontId="3" fillId="0" borderId="0" xfId="1" applyNumberFormat="1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1" applyFont="1" applyFill="1" applyBorder="1" applyAlignment="1" applyProtection="1">
      <alignment horizontal="left"/>
      <protection locked="0"/>
    </xf>
    <xf numFmtId="44" fontId="3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1" fontId="4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44" fontId="4" fillId="0" borderId="0" xfId="1" applyFont="1" applyFill="1" applyBorder="1" applyAlignment="1" applyProtection="1">
      <alignment horizontal="left" wrapText="1"/>
      <protection locked="0"/>
    </xf>
    <xf numFmtId="4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44" fontId="3" fillId="0" borderId="0" xfId="1" applyNumberFormat="1" applyFont="1" applyFill="1" applyAlignment="1" applyProtection="1">
      <protection locked="0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44" fontId="3" fillId="0" borderId="0" xfId="1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44" fontId="3" fillId="0" borderId="0" xfId="1" applyNumberFormat="1" applyFont="1" applyFill="1" applyAlignment="1"/>
    <xf numFmtId="44" fontId="3" fillId="0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>
      <alignment horizontal="left" wrapText="1"/>
    </xf>
    <xf numFmtId="1" fontId="3" fillId="0" borderId="0" xfId="0" quotePrefix="1" applyNumberFormat="1" applyFont="1" applyFill="1" applyBorder="1" applyAlignment="1">
      <alignment horizontal="left"/>
    </xf>
    <xf numFmtId="44" fontId="3" fillId="0" borderId="0" xfId="1" applyFont="1" applyFill="1" applyAlignment="1"/>
    <xf numFmtId="44" fontId="3" fillId="0" borderId="0" xfId="1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4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4" fontId="1" fillId="0" borderId="0" xfId="0" applyNumberFormat="1" applyFont="1" applyFill="1"/>
    <xf numFmtId="44" fontId="3" fillId="0" borderId="0" xfId="1" applyNumberFormat="1" applyFont="1" applyFill="1" applyBorder="1" applyAlignment="1">
      <alignment horizontal="left"/>
    </xf>
    <xf numFmtId="44" fontId="3" fillId="0" borderId="0" xfId="1" applyNumberFormat="1" applyFont="1" applyFill="1" applyAlignment="1">
      <alignment horizontal="left"/>
    </xf>
    <xf numFmtId="44" fontId="3" fillId="0" borderId="0" xfId="1" applyNumberFormat="1" applyFont="1" applyFill="1"/>
    <xf numFmtId="44" fontId="3" fillId="0" borderId="1" xfId="1" applyNumberFormat="1" applyFont="1" applyFill="1" applyBorder="1" applyAlignment="1">
      <alignment horizontal="left"/>
    </xf>
    <xf numFmtId="44" fontId="3" fillId="0" borderId="1" xfId="1" applyNumberFormat="1" applyFont="1" applyFill="1" applyBorder="1" applyAlignment="1" applyProtection="1">
      <alignment horizontal="left"/>
      <protection locked="0"/>
    </xf>
    <xf numFmtId="44" fontId="3" fillId="0" borderId="0" xfId="1" applyNumberFormat="1" applyFont="1" applyFill="1" applyBorder="1" applyAlignment="1"/>
    <xf numFmtId="44" fontId="3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 applyProtection="1">
      <alignment horizontal="left"/>
      <protection locked="0"/>
    </xf>
    <xf numFmtId="1" fontId="1" fillId="0" borderId="0" xfId="0" applyNumberFormat="1" applyFont="1" applyFill="1" applyAlignment="1">
      <alignment horizontal="left"/>
    </xf>
    <xf numFmtId="1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4" fontId="4" fillId="0" borderId="0" xfId="1" applyNumberFormat="1" applyFont="1" applyFill="1" applyBorder="1" applyAlignment="1" applyProtection="1">
      <alignment horizontal="left" wrapText="1"/>
      <protection locked="0"/>
    </xf>
    <xf numFmtId="0" fontId="1" fillId="0" borderId="0" xfId="0" applyFont="1"/>
    <xf numFmtId="0" fontId="3" fillId="0" borderId="0" xfId="1" applyNumberFormat="1" applyFont="1" applyFill="1" applyBorder="1" applyAlignment="1" applyProtection="1">
      <alignment horizontal="left"/>
      <protection locked="0"/>
    </xf>
    <xf numFmtId="44" fontId="3" fillId="0" borderId="0" xfId="1" applyFont="1" applyFill="1" applyBorder="1"/>
    <xf numFmtId="0" fontId="4" fillId="0" borderId="0" xfId="0" applyFont="1" applyFill="1" applyBorder="1" applyAlignment="1" applyProtection="1">
      <alignment horizontal="left" vertical="center" wrapText="1"/>
      <protection locked="0"/>
    </xf>
    <xf numFmtId="1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9"/>
  <sheetViews>
    <sheetView tabSelected="1" zoomScale="85" zoomScaleNormal="85" workbookViewId="0">
      <selection activeCell="A7" sqref="A7"/>
    </sheetView>
  </sheetViews>
  <sheetFormatPr defaultColWidth="9.140625" defaultRowHeight="15.75" x14ac:dyDescent="0.25"/>
  <cols>
    <col min="1" max="1" width="80.85546875" style="6" customWidth="1"/>
    <col min="2" max="2" width="21.140625" style="11" customWidth="1"/>
    <col min="3" max="3" width="5.5703125" style="6" customWidth="1"/>
    <col min="4" max="4" width="9.5703125" style="7" bestFit="1" customWidth="1"/>
    <col min="5" max="5" width="8.7109375" style="6" bestFit="1" customWidth="1"/>
    <col min="6" max="6" width="14.5703125" style="9" customWidth="1"/>
    <col min="7" max="7" width="19.42578125" style="6" customWidth="1"/>
    <col min="8" max="8" width="11.85546875" style="7" customWidth="1"/>
    <col min="9" max="9" width="51.140625" style="9" bestFit="1" customWidth="1"/>
    <col min="10" max="10" width="12.7109375" style="6" bestFit="1" customWidth="1"/>
    <col min="11" max="11" width="9.85546875" style="6" bestFit="1" customWidth="1"/>
    <col min="12" max="12" width="11.42578125" style="8" bestFit="1" customWidth="1"/>
    <col min="13" max="16384" width="9.140625" style="6"/>
  </cols>
  <sheetData>
    <row r="1" spans="1:12" x14ac:dyDescent="0.25">
      <c r="A1" s="52" t="s">
        <v>0</v>
      </c>
      <c r="B1" s="53"/>
    </row>
    <row r="2" spans="1:12" ht="31.5" x14ac:dyDescent="0.25">
      <c r="A2" s="33" t="s">
        <v>1605</v>
      </c>
      <c r="B2" s="47" t="s">
        <v>13340</v>
      </c>
      <c r="C2" s="10"/>
    </row>
    <row r="3" spans="1:12" ht="31.5" x14ac:dyDescent="0.25">
      <c r="A3" s="33" t="s">
        <v>1606</v>
      </c>
      <c r="B3" s="47" t="s">
        <v>13341</v>
      </c>
      <c r="C3" s="10"/>
    </row>
    <row r="4" spans="1:12" x14ac:dyDescent="0.25">
      <c r="A4" s="33" t="s">
        <v>1607</v>
      </c>
      <c r="B4" s="54" t="s">
        <v>1608</v>
      </c>
      <c r="C4" s="55"/>
    </row>
    <row r="6" spans="1:12" s="12" customFormat="1" ht="47.25" x14ac:dyDescent="0.25">
      <c r="A6" s="13" t="s">
        <v>1</v>
      </c>
      <c r="B6" s="12" t="s">
        <v>1010</v>
      </c>
      <c r="C6" s="12" t="s">
        <v>1009</v>
      </c>
      <c r="D6" s="14" t="s">
        <v>2</v>
      </c>
      <c r="E6" s="12" t="s">
        <v>3</v>
      </c>
      <c r="F6" s="48" t="s">
        <v>4</v>
      </c>
      <c r="G6" s="12" t="s">
        <v>5</v>
      </c>
      <c r="H6" s="12" t="s">
        <v>6</v>
      </c>
      <c r="I6" s="15" t="s">
        <v>999</v>
      </c>
    </row>
    <row r="7" spans="1:12" s="18" customFormat="1" ht="15" customHeight="1" x14ac:dyDescent="0.25">
      <c r="A7" s="19" t="s">
        <v>10</v>
      </c>
      <c r="B7" s="18" t="s">
        <v>11</v>
      </c>
      <c r="C7" s="18" t="s">
        <v>7</v>
      </c>
      <c r="D7" s="18">
        <v>750</v>
      </c>
      <c r="E7" s="19">
        <v>12</v>
      </c>
      <c r="F7" s="38">
        <v>203.5</v>
      </c>
      <c r="G7" s="18" t="s">
        <v>8</v>
      </c>
    </row>
    <row r="8" spans="1:12" s="18" customFormat="1" ht="15" customHeight="1" x14ac:dyDescent="0.25">
      <c r="A8" s="19" t="s">
        <v>12</v>
      </c>
      <c r="B8" s="18" t="s">
        <v>11</v>
      </c>
      <c r="C8" s="18" t="s">
        <v>7</v>
      </c>
      <c r="D8" s="18">
        <v>750</v>
      </c>
      <c r="E8" s="19">
        <v>12</v>
      </c>
      <c r="F8" s="38">
        <v>203.5</v>
      </c>
      <c r="G8" s="18" t="s">
        <v>8</v>
      </c>
      <c r="J8" s="6"/>
      <c r="K8" s="6"/>
      <c r="L8" s="8"/>
    </row>
    <row r="9" spans="1:12" s="18" customFormat="1" ht="15" customHeight="1" x14ac:dyDescent="0.25">
      <c r="A9" s="19" t="s">
        <v>13</v>
      </c>
      <c r="B9" s="18" t="s">
        <v>11</v>
      </c>
      <c r="C9" s="18" t="s">
        <v>7</v>
      </c>
      <c r="D9" s="18">
        <v>750</v>
      </c>
      <c r="E9" s="19">
        <v>12</v>
      </c>
      <c r="F9" s="38">
        <v>203.5</v>
      </c>
      <c r="G9" s="18" t="s">
        <v>8</v>
      </c>
      <c r="J9" s="6"/>
      <c r="K9" s="8"/>
      <c r="L9" s="6"/>
    </row>
    <row r="10" spans="1:12" s="18" customFormat="1" ht="15" customHeight="1" x14ac:dyDescent="0.25">
      <c r="A10" s="1" t="s">
        <v>1936</v>
      </c>
      <c r="B10" s="2" t="s">
        <v>15</v>
      </c>
      <c r="C10" s="1"/>
      <c r="D10" s="1">
        <v>750</v>
      </c>
      <c r="E10" s="2">
        <v>6</v>
      </c>
      <c r="F10" s="9">
        <v>135</v>
      </c>
      <c r="G10" s="6" t="s">
        <v>8</v>
      </c>
      <c r="H10" s="7"/>
      <c r="I10" s="9"/>
      <c r="J10" s="6"/>
      <c r="K10" s="6"/>
      <c r="L10" s="8"/>
    </row>
    <row r="11" spans="1:12" s="18" customFormat="1" ht="15" customHeight="1" x14ac:dyDescent="0.25">
      <c r="A11" s="1" t="s">
        <v>1085</v>
      </c>
      <c r="B11" s="2" t="s">
        <v>15</v>
      </c>
      <c r="C11" s="1" t="s">
        <v>16</v>
      </c>
      <c r="D11" s="2">
        <v>750</v>
      </c>
      <c r="E11" s="2">
        <v>6</v>
      </c>
      <c r="F11" s="5">
        <v>135</v>
      </c>
      <c r="G11" s="1" t="s">
        <v>8</v>
      </c>
      <c r="H11" s="3"/>
      <c r="I11" s="21"/>
      <c r="J11" s="6"/>
      <c r="K11" s="6"/>
      <c r="L11" s="8"/>
    </row>
    <row r="12" spans="1:12" s="18" customFormat="1" ht="15" customHeight="1" x14ac:dyDescent="0.25">
      <c r="A12" s="1" t="s">
        <v>1937</v>
      </c>
      <c r="B12" s="2" t="s">
        <v>15</v>
      </c>
      <c r="C12" s="1"/>
      <c r="D12" s="1">
        <v>750</v>
      </c>
      <c r="E12" s="2">
        <v>6</v>
      </c>
      <c r="F12" s="9">
        <v>135</v>
      </c>
      <c r="G12" s="6" t="s">
        <v>8</v>
      </c>
      <c r="H12" s="7"/>
      <c r="I12" s="9"/>
      <c r="J12" s="6"/>
      <c r="K12" s="6"/>
      <c r="L12" s="8"/>
    </row>
    <row r="13" spans="1:12" s="18" customFormat="1" ht="15" customHeight="1" x14ac:dyDescent="0.25">
      <c r="A13" s="6" t="s">
        <v>1921</v>
      </c>
      <c r="B13" s="11" t="s">
        <v>15</v>
      </c>
      <c r="C13" s="6" t="s">
        <v>7</v>
      </c>
      <c r="D13" s="7">
        <v>750</v>
      </c>
      <c r="E13" s="11">
        <v>6</v>
      </c>
      <c r="F13" s="9">
        <v>240</v>
      </c>
      <c r="G13" s="6" t="s">
        <v>8</v>
      </c>
      <c r="H13" s="7"/>
      <c r="I13" s="9"/>
      <c r="J13" s="6"/>
      <c r="K13" s="6"/>
      <c r="L13" s="8"/>
    </row>
    <row r="14" spans="1:12" s="18" customFormat="1" ht="15" customHeight="1" x14ac:dyDescent="0.25">
      <c r="A14" s="19" t="s">
        <v>972</v>
      </c>
      <c r="B14" s="18" t="s">
        <v>15</v>
      </c>
      <c r="C14" s="18" t="s">
        <v>16</v>
      </c>
      <c r="D14" s="18">
        <v>750</v>
      </c>
      <c r="E14" s="19">
        <v>6</v>
      </c>
      <c r="F14" s="38">
        <v>164</v>
      </c>
      <c r="G14" s="18" t="s">
        <v>8</v>
      </c>
      <c r="J14" s="6"/>
      <c r="K14" s="6"/>
      <c r="L14" s="8"/>
    </row>
    <row r="15" spans="1:12" s="18" customFormat="1" ht="15" customHeight="1" x14ac:dyDescent="0.25">
      <c r="A15" s="19" t="s">
        <v>17</v>
      </c>
      <c r="B15" s="18" t="s">
        <v>15</v>
      </c>
      <c r="C15" s="18" t="s">
        <v>16</v>
      </c>
      <c r="D15" s="18">
        <v>750</v>
      </c>
      <c r="E15" s="19">
        <v>6</v>
      </c>
      <c r="F15" s="38">
        <v>135</v>
      </c>
      <c r="G15" s="18" t="s">
        <v>8</v>
      </c>
      <c r="J15" s="6"/>
      <c r="K15" s="6"/>
      <c r="L15" s="8"/>
    </row>
    <row r="16" spans="1:12" s="18" customFormat="1" ht="15" customHeight="1" x14ac:dyDescent="0.25">
      <c r="A16" s="19" t="s">
        <v>21</v>
      </c>
      <c r="B16" s="18" t="e">
        <v>#N/A</v>
      </c>
      <c r="C16" s="18" t="s">
        <v>16</v>
      </c>
      <c r="D16" s="18">
        <v>750</v>
      </c>
      <c r="E16" s="19">
        <v>6</v>
      </c>
      <c r="F16" s="38">
        <v>150</v>
      </c>
      <c r="G16" s="18" t="s">
        <v>8</v>
      </c>
      <c r="J16" s="6"/>
      <c r="K16" s="6"/>
      <c r="L16" s="8"/>
    </row>
    <row r="17" spans="1:12" s="18" customFormat="1" ht="15" customHeight="1" x14ac:dyDescent="0.25">
      <c r="A17" s="19" t="s">
        <v>21</v>
      </c>
      <c r="B17" s="18" t="s">
        <v>15</v>
      </c>
      <c r="C17" s="18" t="s">
        <v>16</v>
      </c>
      <c r="D17" s="18">
        <v>150</v>
      </c>
      <c r="E17" s="19">
        <v>6</v>
      </c>
      <c r="F17" s="38">
        <v>150</v>
      </c>
      <c r="G17" s="18" t="s">
        <v>8</v>
      </c>
      <c r="J17" s="6"/>
      <c r="K17" s="6"/>
      <c r="L17" s="8"/>
    </row>
    <row r="18" spans="1:12" s="18" customFormat="1" ht="15" customHeight="1" x14ac:dyDescent="0.25">
      <c r="A18" s="19" t="s">
        <v>18</v>
      </c>
      <c r="B18" s="18" t="s">
        <v>15</v>
      </c>
      <c r="C18" s="18" t="s">
        <v>16</v>
      </c>
      <c r="D18" s="18">
        <v>750</v>
      </c>
      <c r="E18" s="19">
        <v>6</v>
      </c>
      <c r="F18" s="38">
        <v>150</v>
      </c>
      <c r="G18" s="18" t="s">
        <v>8</v>
      </c>
      <c r="J18" s="6"/>
      <c r="K18" s="6"/>
      <c r="L18" s="8"/>
    </row>
    <row r="19" spans="1:12" s="18" customFormat="1" ht="15" customHeight="1" x14ac:dyDescent="0.25">
      <c r="A19" s="19" t="s">
        <v>19</v>
      </c>
      <c r="B19" s="18" t="s">
        <v>15</v>
      </c>
      <c r="C19" s="18">
        <v>2011</v>
      </c>
      <c r="D19" s="18">
        <v>750</v>
      </c>
      <c r="E19" s="19">
        <v>6</v>
      </c>
      <c r="F19" s="38">
        <v>180</v>
      </c>
      <c r="G19" s="18" t="s">
        <v>8</v>
      </c>
      <c r="J19" s="6"/>
      <c r="K19" s="6"/>
      <c r="L19" s="8"/>
    </row>
    <row r="20" spans="1:12" s="18" customFormat="1" ht="15" customHeight="1" x14ac:dyDescent="0.25">
      <c r="A20" s="19" t="s">
        <v>20</v>
      </c>
      <c r="B20" s="18" t="s">
        <v>15</v>
      </c>
      <c r="C20" s="18">
        <v>2014</v>
      </c>
      <c r="D20" s="18">
        <v>750</v>
      </c>
      <c r="E20" s="19">
        <v>6</v>
      </c>
      <c r="F20" s="38">
        <v>180</v>
      </c>
      <c r="G20" s="18" t="s">
        <v>8</v>
      </c>
      <c r="J20" s="6"/>
      <c r="K20" s="6"/>
      <c r="L20" s="8"/>
    </row>
    <row r="21" spans="1:12" s="18" customFormat="1" ht="15" customHeight="1" x14ac:dyDescent="0.25">
      <c r="A21" s="19" t="s">
        <v>14</v>
      </c>
      <c r="B21" s="18" t="e">
        <v>#N/A</v>
      </c>
      <c r="C21" s="18" t="s">
        <v>16</v>
      </c>
      <c r="D21" s="18">
        <v>750</v>
      </c>
      <c r="E21" s="19">
        <v>6</v>
      </c>
      <c r="F21" s="38">
        <v>120</v>
      </c>
      <c r="G21" s="18" t="s">
        <v>8</v>
      </c>
      <c r="J21" s="6"/>
      <c r="K21" s="6"/>
      <c r="L21" s="8"/>
    </row>
    <row r="22" spans="1:12" s="18" customFormat="1" ht="15" customHeight="1" x14ac:dyDescent="0.25">
      <c r="A22" s="23" t="s">
        <v>1469</v>
      </c>
      <c r="B22" s="11" t="s">
        <v>1483</v>
      </c>
      <c r="C22" s="6" t="s">
        <v>7</v>
      </c>
      <c r="D22" s="7">
        <v>750</v>
      </c>
      <c r="E22" s="11">
        <v>12</v>
      </c>
      <c r="F22" s="39">
        <v>72</v>
      </c>
      <c r="G22" s="1" t="s">
        <v>8</v>
      </c>
      <c r="H22" s="23"/>
      <c r="I22" s="23"/>
      <c r="J22" s="6"/>
      <c r="K22" s="6"/>
      <c r="L22" s="8"/>
    </row>
    <row r="23" spans="1:12" s="18" customFormat="1" ht="15" customHeight="1" x14ac:dyDescent="0.25">
      <c r="A23" s="19" t="s">
        <v>22</v>
      </c>
      <c r="B23" s="18" t="e">
        <v>#N/A</v>
      </c>
      <c r="C23" s="18" t="s">
        <v>7</v>
      </c>
      <c r="D23" s="18">
        <v>750</v>
      </c>
      <c r="E23" s="19">
        <v>6</v>
      </c>
      <c r="F23" s="38">
        <v>45</v>
      </c>
      <c r="G23" s="18" t="s">
        <v>8</v>
      </c>
      <c r="J23" s="6"/>
      <c r="K23" s="6"/>
      <c r="L23" s="8"/>
    </row>
    <row r="24" spans="1:12" s="18" customFormat="1" ht="15" customHeight="1" x14ac:dyDescent="0.25">
      <c r="A24" s="19" t="s">
        <v>23</v>
      </c>
      <c r="B24" s="18" t="e">
        <v>#N/A</v>
      </c>
      <c r="C24" s="18" t="s">
        <v>7</v>
      </c>
      <c r="D24" s="18">
        <v>750</v>
      </c>
      <c r="E24" s="19">
        <v>12</v>
      </c>
      <c r="F24" s="38">
        <v>120</v>
      </c>
      <c r="G24" s="18" t="s">
        <v>8</v>
      </c>
      <c r="J24" s="6"/>
      <c r="K24" s="6"/>
      <c r="L24" s="8"/>
    </row>
    <row r="25" spans="1:12" s="18" customFormat="1" ht="15" customHeight="1" x14ac:dyDescent="0.25">
      <c r="A25" s="19" t="s">
        <v>24</v>
      </c>
      <c r="B25" s="18" t="e">
        <v>#N/A</v>
      </c>
      <c r="C25" s="18">
        <v>2016</v>
      </c>
      <c r="D25" s="18">
        <v>750</v>
      </c>
      <c r="E25" s="19">
        <v>12</v>
      </c>
      <c r="F25" s="38">
        <v>60</v>
      </c>
      <c r="G25" s="18" t="s">
        <v>8</v>
      </c>
      <c r="J25" s="6"/>
      <c r="K25" s="6"/>
      <c r="L25" s="8"/>
    </row>
    <row r="26" spans="1:12" s="18" customFormat="1" ht="15" customHeight="1" x14ac:dyDescent="0.25">
      <c r="A26" s="6" t="s">
        <v>1875</v>
      </c>
      <c r="B26" s="11" t="s">
        <v>1824</v>
      </c>
      <c r="C26" s="6" t="s">
        <v>7</v>
      </c>
      <c r="D26" s="7">
        <v>750</v>
      </c>
      <c r="E26" s="11">
        <v>12</v>
      </c>
      <c r="F26" s="9">
        <v>491.32</v>
      </c>
      <c r="G26" s="1" t="s">
        <v>8</v>
      </c>
      <c r="H26" s="16"/>
      <c r="I26" s="9"/>
    </row>
    <row r="27" spans="1:12" s="18" customFormat="1" ht="15" customHeight="1" x14ac:dyDescent="0.25">
      <c r="A27" s="17" t="s">
        <v>1405</v>
      </c>
      <c r="B27" s="11" t="s">
        <v>1370</v>
      </c>
      <c r="C27" s="6" t="s">
        <v>7</v>
      </c>
      <c r="D27" s="7">
        <v>375</v>
      </c>
      <c r="E27" s="11">
        <v>24</v>
      </c>
      <c r="F27" s="9">
        <v>424.96</v>
      </c>
      <c r="G27" s="1" t="s">
        <v>8</v>
      </c>
      <c r="H27" s="7"/>
      <c r="I27" s="9"/>
      <c r="J27" s="23"/>
      <c r="K27" s="23"/>
      <c r="L27" s="24"/>
    </row>
    <row r="28" spans="1:12" s="18" customFormat="1" ht="15" customHeight="1" x14ac:dyDescent="0.25">
      <c r="A28" s="17" t="s">
        <v>1184</v>
      </c>
      <c r="B28" s="11" t="s">
        <v>1370</v>
      </c>
      <c r="C28" s="6" t="s">
        <v>7</v>
      </c>
      <c r="D28" s="7">
        <v>750</v>
      </c>
      <c r="E28" s="11">
        <v>12</v>
      </c>
      <c r="F28" s="9">
        <v>443.92</v>
      </c>
      <c r="G28" s="1" t="s">
        <v>8</v>
      </c>
      <c r="H28" s="7"/>
      <c r="I28" s="9"/>
    </row>
    <row r="29" spans="1:12" s="18" customFormat="1" ht="15" customHeight="1" x14ac:dyDescent="0.25">
      <c r="A29" s="17" t="s">
        <v>1406</v>
      </c>
      <c r="B29" s="11" t="s">
        <v>1370</v>
      </c>
      <c r="C29" s="6" t="s">
        <v>7</v>
      </c>
      <c r="D29" s="7">
        <v>375</v>
      </c>
      <c r="E29" s="11">
        <v>24</v>
      </c>
      <c r="F29" s="9">
        <v>424.96</v>
      </c>
      <c r="G29" s="1" t="s">
        <v>8</v>
      </c>
      <c r="H29" s="7"/>
      <c r="I29" s="9"/>
    </row>
    <row r="30" spans="1:12" s="18" customFormat="1" ht="15" customHeight="1" x14ac:dyDescent="0.25">
      <c r="A30" s="17" t="s">
        <v>1597</v>
      </c>
      <c r="B30" s="11" t="s">
        <v>1370</v>
      </c>
      <c r="C30" s="6" t="s">
        <v>7</v>
      </c>
      <c r="D30" s="7">
        <v>750</v>
      </c>
      <c r="E30" s="11">
        <v>12</v>
      </c>
      <c r="F30" s="9">
        <v>443.92</v>
      </c>
      <c r="G30" s="1" t="s">
        <v>8</v>
      </c>
      <c r="H30" s="7"/>
      <c r="I30" s="9"/>
      <c r="J30" s="6"/>
      <c r="K30" s="6"/>
      <c r="L30" s="8"/>
    </row>
    <row r="31" spans="1:12" s="18" customFormat="1" ht="15" customHeight="1" x14ac:dyDescent="0.25">
      <c r="A31" s="17" t="s">
        <v>1412</v>
      </c>
      <c r="B31" s="11" t="s">
        <v>1370</v>
      </c>
      <c r="C31" s="6" t="s">
        <v>7</v>
      </c>
      <c r="D31" s="7">
        <v>750</v>
      </c>
      <c r="E31" s="11">
        <v>12</v>
      </c>
      <c r="F31" s="9">
        <v>538.72</v>
      </c>
      <c r="G31" s="1" t="s">
        <v>8</v>
      </c>
      <c r="H31" s="7"/>
      <c r="I31" s="9"/>
      <c r="J31" s="6"/>
      <c r="K31" s="6"/>
      <c r="L31" s="8"/>
    </row>
    <row r="32" spans="1:12" s="18" customFormat="1" ht="15" customHeight="1" x14ac:dyDescent="0.25">
      <c r="A32" s="17" t="s">
        <v>1404</v>
      </c>
      <c r="B32" s="11" t="s">
        <v>1370</v>
      </c>
      <c r="C32" s="6" t="s">
        <v>7</v>
      </c>
      <c r="D32" s="7">
        <v>375</v>
      </c>
      <c r="E32" s="11">
        <v>24</v>
      </c>
      <c r="F32" s="9">
        <v>424.96</v>
      </c>
      <c r="G32" s="1" t="s">
        <v>8</v>
      </c>
      <c r="H32" s="7"/>
      <c r="I32" s="9"/>
      <c r="J32" s="6"/>
      <c r="K32" s="6"/>
      <c r="L32" s="8"/>
    </row>
    <row r="33" spans="1:12" s="18" customFormat="1" ht="15" customHeight="1" x14ac:dyDescent="0.25">
      <c r="A33" s="17" t="s">
        <v>1185</v>
      </c>
      <c r="B33" s="11" t="s">
        <v>1370</v>
      </c>
      <c r="C33" s="6" t="s">
        <v>7</v>
      </c>
      <c r="D33" s="7">
        <v>750</v>
      </c>
      <c r="E33" s="11">
        <v>12</v>
      </c>
      <c r="F33" s="9">
        <v>491.32</v>
      </c>
      <c r="G33" s="1" t="s">
        <v>8</v>
      </c>
      <c r="H33" s="7"/>
      <c r="I33" s="9"/>
      <c r="J33" s="6"/>
      <c r="K33" s="6"/>
      <c r="L33" s="8"/>
    </row>
    <row r="34" spans="1:12" s="18" customFormat="1" ht="15" customHeight="1" x14ac:dyDescent="0.25">
      <c r="A34" s="17" t="s">
        <v>1598</v>
      </c>
      <c r="B34" s="11" t="s">
        <v>1370</v>
      </c>
      <c r="C34" s="6" t="s">
        <v>7</v>
      </c>
      <c r="D34" s="7">
        <v>750</v>
      </c>
      <c r="E34" s="11">
        <v>12</v>
      </c>
      <c r="F34" s="9">
        <v>491.32</v>
      </c>
      <c r="G34" s="1" t="s">
        <v>8</v>
      </c>
      <c r="H34" s="7"/>
      <c r="I34" s="9"/>
      <c r="J34" s="6"/>
      <c r="K34" s="6"/>
      <c r="L34" s="8"/>
    </row>
    <row r="35" spans="1:12" s="18" customFormat="1" ht="15" customHeight="1" x14ac:dyDescent="0.25">
      <c r="A35" s="17" t="s">
        <v>1599</v>
      </c>
      <c r="B35" s="11" t="s">
        <v>1370</v>
      </c>
      <c r="C35" s="6" t="s">
        <v>7</v>
      </c>
      <c r="D35" s="7">
        <v>750</v>
      </c>
      <c r="E35" s="11">
        <v>12</v>
      </c>
      <c r="F35" s="9">
        <v>491.32</v>
      </c>
      <c r="G35" s="1" t="s">
        <v>8</v>
      </c>
      <c r="H35" s="7"/>
      <c r="I35" s="9"/>
      <c r="J35" s="6"/>
      <c r="K35" s="6"/>
      <c r="L35" s="8"/>
    </row>
    <row r="36" spans="1:12" s="18" customFormat="1" ht="15" customHeight="1" x14ac:dyDescent="0.25">
      <c r="A36" s="17" t="s">
        <v>1338</v>
      </c>
      <c r="B36" s="11" t="s">
        <v>1370</v>
      </c>
      <c r="C36" s="6" t="s">
        <v>7</v>
      </c>
      <c r="D36" s="7">
        <v>750</v>
      </c>
      <c r="E36" s="11">
        <v>12</v>
      </c>
      <c r="F36" s="9">
        <v>491.32</v>
      </c>
      <c r="G36" s="1" t="s">
        <v>8</v>
      </c>
      <c r="H36" s="7"/>
      <c r="I36" s="9"/>
      <c r="J36" s="6"/>
      <c r="K36" s="6"/>
      <c r="L36" s="8"/>
    </row>
    <row r="37" spans="1:12" s="18" customFormat="1" ht="15" customHeight="1" x14ac:dyDescent="0.25">
      <c r="A37" s="17" t="s">
        <v>1178</v>
      </c>
      <c r="B37" s="11" t="s">
        <v>1601</v>
      </c>
      <c r="C37" s="6" t="s">
        <v>7</v>
      </c>
      <c r="D37" s="7">
        <v>12</v>
      </c>
      <c r="E37" s="11">
        <v>24</v>
      </c>
      <c r="F37" s="9">
        <v>76.78</v>
      </c>
      <c r="G37" s="1" t="s">
        <v>8</v>
      </c>
      <c r="H37" s="7"/>
      <c r="I37" s="9"/>
      <c r="J37" s="6"/>
      <c r="K37" s="6"/>
      <c r="L37" s="8"/>
    </row>
    <row r="38" spans="1:12" s="18" customFormat="1" ht="15" customHeight="1" x14ac:dyDescent="0.25">
      <c r="A38" s="17" t="s">
        <v>1179</v>
      </c>
      <c r="B38" s="11" t="s">
        <v>1604</v>
      </c>
      <c r="C38" s="6" t="s">
        <v>7</v>
      </c>
      <c r="D38" s="7">
        <v>12</v>
      </c>
      <c r="E38" s="11">
        <v>24</v>
      </c>
      <c r="F38" s="9">
        <v>78.36</v>
      </c>
      <c r="G38" s="1" t="s">
        <v>8</v>
      </c>
      <c r="H38" s="7"/>
      <c r="I38" s="9"/>
      <c r="J38" s="6"/>
      <c r="K38" s="6"/>
      <c r="L38" s="8"/>
    </row>
    <row r="39" spans="1:12" s="18" customFormat="1" ht="15" customHeight="1" x14ac:dyDescent="0.25">
      <c r="A39" s="17" t="s">
        <v>1179</v>
      </c>
      <c r="B39" s="11" t="s">
        <v>1604</v>
      </c>
      <c r="C39" s="6" t="s">
        <v>7</v>
      </c>
      <c r="D39" s="7">
        <v>12</v>
      </c>
      <c r="E39" s="11">
        <v>24</v>
      </c>
      <c r="F39" s="9">
        <v>78.36</v>
      </c>
      <c r="G39" s="1" t="s">
        <v>8</v>
      </c>
      <c r="H39" s="7"/>
      <c r="I39" s="9"/>
      <c r="J39" s="6"/>
      <c r="K39" s="6"/>
      <c r="L39" s="8"/>
    </row>
    <row r="40" spans="1:12" s="18" customFormat="1" ht="15" customHeight="1" x14ac:dyDescent="0.25">
      <c r="A40" s="17" t="s">
        <v>1600</v>
      </c>
      <c r="B40" s="11" t="s">
        <v>1604</v>
      </c>
      <c r="C40" s="6" t="s">
        <v>7</v>
      </c>
      <c r="D40" s="7">
        <v>12</v>
      </c>
      <c r="E40" s="11">
        <v>24</v>
      </c>
      <c r="F40" s="9">
        <v>78.36</v>
      </c>
      <c r="G40" s="1" t="s">
        <v>8</v>
      </c>
      <c r="H40" s="7"/>
      <c r="I40" s="9"/>
      <c r="J40" s="6"/>
      <c r="K40" s="6"/>
      <c r="L40" s="8"/>
    </row>
    <row r="41" spans="1:12" s="18" customFormat="1" ht="15" customHeight="1" x14ac:dyDescent="0.25">
      <c r="A41" s="17" t="s">
        <v>1180</v>
      </c>
      <c r="B41" s="11" t="s">
        <v>1603</v>
      </c>
      <c r="C41" s="6" t="s">
        <v>7</v>
      </c>
      <c r="D41" s="7">
        <v>12</v>
      </c>
      <c r="E41" s="11">
        <v>24</v>
      </c>
      <c r="F41" s="9">
        <v>76.78</v>
      </c>
      <c r="G41" s="1" t="s">
        <v>8</v>
      </c>
      <c r="H41" s="7"/>
      <c r="I41" s="9"/>
      <c r="J41" s="6"/>
      <c r="K41" s="6"/>
      <c r="L41" s="8"/>
    </row>
    <row r="42" spans="1:12" s="18" customFormat="1" ht="15" customHeight="1" x14ac:dyDescent="0.25">
      <c r="A42" s="17" t="s">
        <v>1181</v>
      </c>
      <c r="B42" s="11" t="s">
        <v>1602</v>
      </c>
      <c r="C42" s="6" t="s">
        <v>7</v>
      </c>
      <c r="D42" s="7">
        <v>12</v>
      </c>
      <c r="E42" s="11">
        <v>24</v>
      </c>
      <c r="F42" s="9">
        <v>76.7</v>
      </c>
      <c r="G42" s="1" t="s">
        <v>8</v>
      </c>
      <c r="H42" s="7"/>
      <c r="I42" s="9"/>
      <c r="J42" s="6"/>
      <c r="K42" s="6"/>
      <c r="L42" s="8"/>
    </row>
    <row r="43" spans="1:12" s="18" customFormat="1" ht="15" customHeight="1" x14ac:dyDescent="0.25">
      <c r="A43" s="22" t="s">
        <v>1215</v>
      </c>
      <c r="B43" s="2" t="s">
        <v>1243</v>
      </c>
      <c r="C43" s="1" t="s">
        <v>7</v>
      </c>
      <c r="D43" s="23">
        <v>750</v>
      </c>
      <c r="E43" s="25">
        <v>12</v>
      </c>
      <c r="F43" s="5">
        <v>300</v>
      </c>
      <c r="G43" s="1" t="s">
        <v>8</v>
      </c>
      <c r="H43" s="3"/>
      <c r="I43" s="5"/>
      <c r="J43" s="6"/>
      <c r="K43" s="6"/>
      <c r="L43" s="8"/>
    </row>
    <row r="44" spans="1:12" s="18" customFormat="1" ht="15" customHeight="1" x14ac:dyDescent="0.25">
      <c r="A44" s="22" t="s">
        <v>1216</v>
      </c>
      <c r="B44" s="2" t="s">
        <v>1243</v>
      </c>
      <c r="C44" s="1" t="s">
        <v>7</v>
      </c>
      <c r="D44" s="23">
        <v>750</v>
      </c>
      <c r="E44" s="25">
        <v>12</v>
      </c>
      <c r="F44" s="5">
        <v>230</v>
      </c>
      <c r="G44" s="1" t="s">
        <v>8</v>
      </c>
      <c r="H44" s="3"/>
      <c r="I44" s="5"/>
      <c r="J44" s="6"/>
      <c r="K44" s="6"/>
      <c r="L44" s="8"/>
    </row>
    <row r="45" spans="1:12" s="18" customFormat="1" ht="15" customHeight="1" x14ac:dyDescent="0.25">
      <c r="A45" s="22" t="s">
        <v>1217</v>
      </c>
      <c r="B45" s="2" t="s">
        <v>1243</v>
      </c>
      <c r="C45" s="1" t="s">
        <v>7</v>
      </c>
      <c r="D45" s="23">
        <v>750</v>
      </c>
      <c r="E45" s="25">
        <v>12</v>
      </c>
      <c r="F45" s="5">
        <v>260</v>
      </c>
      <c r="G45" s="1" t="s">
        <v>8</v>
      </c>
      <c r="H45" s="3"/>
      <c r="I45" s="5"/>
      <c r="J45" s="6"/>
      <c r="K45" s="6"/>
      <c r="L45" s="8"/>
    </row>
    <row r="46" spans="1:12" s="18" customFormat="1" ht="15" customHeight="1" x14ac:dyDescent="0.25">
      <c r="A46" s="19" t="s">
        <v>27</v>
      </c>
      <c r="B46" s="18" t="s">
        <v>28</v>
      </c>
      <c r="C46" s="18" t="s">
        <v>7</v>
      </c>
      <c r="D46" s="18">
        <v>750</v>
      </c>
      <c r="E46" s="19">
        <v>12</v>
      </c>
      <c r="F46" s="38">
        <v>466.67</v>
      </c>
      <c r="G46" s="1" t="s">
        <v>8</v>
      </c>
      <c r="J46" s="6"/>
      <c r="K46" s="6"/>
      <c r="L46" s="8"/>
    </row>
    <row r="47" spans="1:12" s="18" customFormat="1" ht="15" customHeight="1" x14ac:dyDescent="0.25">
      <c r="A47" s="19" t="s">
        <v>29</v>
      </c>
      <c r="B47" s="18" t="s">
        <v>28</v>
      </c>
      <c r="C47" s="18" t="s">
        <v>7</v>
      </c>
      <c r="D47" s="18">
        <v>750</v>
      </c>
      <c r="E47" s="19">
        <v>12</v>
      </c>
      <c r="F47" s="38">
        <v>406.19</v>
      </c>
      <c r="G47" s="1" t="s">
        <v>8</v>
      </c>
    </row>
    <row r="48" spans="1:12" s="18" customFormat="1" ht="15" customHeight="1" x14ac:dyDescent="0.25">
      <c r="A48" s="19" t="s">
        <v>30</v>
      </c>
      <c r="B48" s="18" t="s">
        <v>124</v>
      </c>
      <c r="C48" s="18" t="s">
        <v>7</v>
      </c>
      <c r="D48" s="18">
        <v>750</v>
      </c>
      <c r="E48" s="19">
        <v>12</v>
      </c>
      <c r="F48" s="38">
        <v>436.43</v>
      </c>
      <c r="G48" s="1" t="s">
        <v>8</v>
      </c>
      <c r="J48" s="6"/>
      <c r="K48" s="6"/>
      <c r="L48" s="8"/>
    </row>
    <row r="49" spans="1:12" s="18" customFormat="1" ht="15" customHeight="1" x14ac:dyDescent="0.25">
      <c r="A49" s="19" t="s">
        <v>31</v>
      </c>
      <c r="B49" s="18" t="e">
        <v>#N/A</v>
      </c>
      <c r="C49" s="18" t="s">
        <v>7</v>
      </c>
      <c r="D49" s="18">
        <v>750</v>
      </c>
      <c r="E49" s="19">
        <v>12</v>
      </c>
      <c r="F49" s="38">
        <v>345.71</v>
      </c>
      <c r="G49" s="1" t="s">
        <v>8</v>
      </c>
      <c r="J49" s="6"/>
      <c r="K49" s="6"/>
      <c r="L49" s="8"/>
    </row>
    <row r="50" spans="1:12" s="18" customFormat="1" ht="15" customHeight="1" x14ac:dyDescent="0.25">
      <c r="A50" s="19" t="s">
        <v>32</v>
      </c>
      <c r="B50" s="18" t="s">
        <v>33</v>
      </c>
      <c r="C50" s="18" t="s">
        <v>7</v>
      </c>
      <c r="D50" s="18">
        <v>750</v>
      </c>
      <c r="E50" s="19">
        <v>12</v>
      </c>
      <c r="F50" s="38">
        <v>796.3</v>
      </c>
      <c r="G50" s="1" t="s">
        <v>8</v>
      </c>
      <c r="J50" s="6"/>
      <c r="K50" s="6"/>
      <c r="L50" s="8"/>
    </row>
    <row r="51" spans="1:12" s="18" customFormat="1" ht="15" customHeight="1" x14ac:dyDescent="0.25">
      <c r="A51" s="19" t="s">
        <v>34</v>
      </c>
      <c r="B51" s="18" t="s">
        <v>35</v>
      </c>
      <c r="C51" s="18" t="s">
        <v>7</v>
      </c>
      <c r="D51" s="18">
        <v>750</v>
      </c>
      <c r="E51" s="19">
        <v>12</v>
      </c>
      <c r="F51" s="38">
        <v>796.3</v>
      </c>
      <c r="G51" s="1" t="s">
        <v>8</v>
      </c>
      <c r="J51" s="6"/>
      <c r="K51" s="6"/>
      <c r="L51" s="8"/>
    </row>
    <row r="52" spans="1:12" s="18" customFormat="1" ht="15" customHeight="1" x14ac:dyDescent="0.25">
      <c r="A52" s="22" t="s">
        <v>1619</v>
      </c>
      <c r="B52" s="23" t="s">
        <v>1612</v>
      </c>
      <c r="C52" s="23" t="s">
        <v>7</v>
      </c>
      <c r="D52" s="23">
        <v>750</v>
      </c>
      <c r="E52" s="25">
        <v>12</v>
      </c>
      <c r="F52" s="40">
        <v>349</v>
      </c>
      <c r="G52" s="1" t="s">
        <v>8</v>
      </c>
      <c r="H52" s="16"/>
      <c r="I52" s="9"/>
      <c r="J52" s="6"/>
      <c r="K52" s="6"/>
      <c r="L52" s="8"/>
    </row>
    <row r="53" spans="1:12" s="18" customFormat="1" ht="15" customHeight="1" x14ac:dyDescent="0.25">
      <c r="A53" s="22" t="s">
        <v>1620</v>
      </c>
      <c r="B53" s="23" t="s">
        <v>1612</v>
      </c>
      <c r="C53" s="23" t="s">
        <v>7</v>
      </c>
      <c r="D53" s="23">
        <v>750</v>
      </c>
      <c r="E53" s="25">
        <v>12</v>
      </c>
      <c r="F53" s="40">
        <v>171.5</v>
      </c>
      <c r="G53" s="1" t="s">
        <v>8</v>
      </c>
      <c r="H53" s="16"/>
      <c r="I53" s="9"/>
      <c r="J53" s="6"/>
      <c r="K53" s="6"/>
      <c r="L53" s="8"/>
    </row>
    <row r="54" spans="1:12" s="18" customFormat="1" ht="15" customHeight="1" x14ac:dyDescent="0.25">
      <c r="A54" s="22" t="s">
        <v>1621</v>
      </c>
      <c r="B54" s="23" t="s">
        <v>1612</v>
      </c>
      <c r="C54" s="23" t="s">
        <v>7</v>
      </c>
      <c r="D54" s="23">
        <v>750</v>
      </c>
      <c r="E54" s="25">
        <v>12</v>
      </c>
      <c r="F54" s="40">
        <v>285.5</v>
      </c>
      <c r="G54" s="1" t="s">
        <v>8</v>
      </c>
      <c r="H54" s="16"/>
      <c r="I54" s="9"/>
    </row>
    <row r="55" spans="1:12" s="18" customFormat="1" ht="15" customHeight="1" x14ac:dyDescent="0.25">
      <c r="A55" s="22" t="s">
        <v>1622</v>
      </c>
      <c r="B55" s="23" t="s">
        <v>1612</v>
      </c>
      <c r="C55" s="23" t="s">
        <v>7</v>
      </c>
      <c r="D55" s="23">
        <v>750</v>
      </c>
      <c r="E55" s="25">
        <v>12</v>
      </c>
      <c r="F55" s="40">
        <v>285.5</v>
      </c>
      <c r="G55" s="1" t="s">
        <v>8</v>
      </c>
      <c r="H55" s="16"/>
      <c r="I55" s="9"/>
    </row>
    <row r="56" spans="1:12" s="18" customFormat="1" ht="15" customHeight="1" x14ac:dyDescent="0.25">
      <c r="A56" s="19" t="s">
        <v>790</v>
      </c>
      <c r="B56" s="19" t="s">
        <v>37</v>
      </c>
      <c r="C56" s="18" t="s">
        <v>7</v>
      </c>
      <c r="D56" s="18">
        <v>750</v>
      </c>
      <c r="E56" s="19">
        <v>12</v>
      </c>
      <c r="F56" s="38">
        <v>125</v>
      </c>
      <c r="G56" s="1" t="s">
        <v>8</v>
      </c>
    </row>
    <row r="57" spans="1:12" s="18" customFormat="1" ht="15" customHeight="1" x14ac:dyDescent="0.25">
      <c r="A57" s="19" t="s">
        <v>38</v>
      </c>
      <c r="B57" s="18" t="s">
        <v>37</v>
      </c>
      <c r="C57" s="18" t="s">
        <v>7</v>
      </c>
      <c r="D57" s="18">
        <v>750</v>
      </c>
      <c r="E57" s="19">
        <v>12</v>
      </c>
      <c r="F57" s="38">
        <v>125</v>
      </c>
      <c r="G57" s="1" t="s">
        <v>8</v>
      </c>
      <c r="J57" s="6"/>
      <c r="K57" s="6"/>
      <c r="L57" s="8"/>
    </row>
    <row r="58" spans="1:12" s="18" customFormat="1" ht="15" customHeight="1" x14ac:dyDescent="0.25">
      <c r="A58" s="23" t="s">
        <v>1136</v>
      </c>
      <c r="B58" s="2" t="s">
        <v>37</v>
      </c>
      <c r="C58" s="1" t="s">
        <v>16</v>
      </c>
      <c r="D58" s="3">
        <v>750</v>
      </c>
      <c r="E58" s="2">
        <v>12</v>
      </c>
      <c r="F58" s="5">
        <v>125</v>
      </c>
      <c r="G58" s="1" t="s">
        <v>8</v>
      </c>
      <c r="H58" s="3"/>
      <c r="I58" s="5"/>
    </row>
    <row r="59" spans="1:12" s="18" customFormat="1" ht="15" customHeight="1" x14ac:dyDescent="0.25">
      <c r="A59" s="19" t="s">
        <v>39</v>
      </c>
      <c r="B59" s="18" t="s">
        <v>37</v>
      </c>
      <c r="C59" s="18" t="s">
        <v>7</v>
      </c>
      <c r="D59" s="18">
        <v>750</v>
      </c>
      <c r="E59" s="19">
        <v>12</v>
      </c>
      <c r="F59" s="38">
        <v>125</v>
      </c>
      <c r="G59" s="1" t="s">
        <v>8</v>
      </c>
    </row>
    <row r="60" spans="1:12" s="18" customFormat="1" ht="15" customHeight="1" x14ac:dyDescent="0.25">
      <c r="A60" s="6" t="s">
        <v>1718</v>
      </c>
      <c r="B60" s="11" t="s">
        <v>1727</v>
      </c>
      <c r="C60" s="18" t="s">
        <v>7</v>
      </c>
      <c r="D60" s="7">
        <v>250</v>
      </c>
      <c r="E60" s="11">
        <v>24</v>
      </c>
      <c r="F60" s="9">
        <v>19.989999999999998</v>
      </c>
      <c r="G60" s="1" t="s">
        <v>8</v>
      </c>
      <c r="H60" s="7"/>
      <c r="I60" s="9"/>
    </row>
    <row r="61" spans="1:12" ht="15" customHeight="1" x14ac:dyDescent="0.25">
      <c r="A61" s="23" t="s">
        <v>1025</v>
      </c>
      <c r="B61" s="25" t="s">
        <v>37</v>
      </c>
      <c r="C61" s="18" t="s">
        <v>7</v>
      </c>
      <c r="D61" s="25">
        <v>750</v>
      </c>
      <c r="E61" s="25">
        <v>12</v>
      </c>
      <c r="F61" s="39">
        <v>125</v>
      </c>
      <c r="G61" s="1" t="s">
        <v>8</v>
      </c>
      <c r="H61" s="26"/>
      <c r="I61" s="27"/>
      <c r="J61" s="18"/>
      <c r="K61" s="18"/>
      <c r="L61" s="18"/>
    </row>
    <row r="62" spans="1:12" ht="15" customHeight="1" x14ac:dyDescent="0.25">
      <c r="A62" s="19" t="s">
        <v>40</v>
      </c>
      <c r="B62" s="18" t="s">
        <v>37</v>
      </c>
      <c r="C62" s="18" t="s">
        <v>7</v>
      </c>
      <c r="D62" s="18">
        <v>750</v>
      </c>
      <c r="E62" s="19">
        <v>12</v>
      </c>
      <c r="F62" s="38">
        <v>180</v>
      </c>
      <c r="G62" s="1" t="s">
        <v>8</v>
      </c>
      <c r="H62" s="18"/>
      <c r="I62" s="18"/>
      <c r="J62" s="18"/>
      <c r="K62" s="18"/>
      <c r="L62" s="18"/>
    </row>
    <row r="63" spans="1:12" s="18" customFormat="1" ht="15" customHeight="1" x14ac:dyDescent="0.25">
      <c r="A63" s="1" t="s">
        <v>1391</v>
      </c>
      <c r="B63" s="2" t="s">
        <v>37</v>
      </c>
      <c r="C63" s="1" t="s">
        <v>7</v>
      </c>
      <c r="D63" s="3">
        <v>750</v>
      </c>
      <c r="E63" s="2">
        <v>12</v>
      </c>
      <c r="F63" s="5">
        <v>125</v>
      </c>
      <c r="G63" s="1" t="s">
        <v>8</v>
      </c>
      <c r="H63" s="3"/>
      <c r="I63" s="5"/>
    </row>
    <row r="64" spans="1:12" s="18" customFormat="1" ht="15" customHeight="1" x14ac:dyDescent="0.25">
      <c r="A64" s="19" t="s">
        <v>41</v>
      </c>
      <c r="B64" s="18" t="s">
        <v>37</v>
      </c>
      <c r="C64" s="18" t="s">
        <v>7</v>
      </c>
      <c r="D64" s="18">
        <v>750</v>
      </c>
      <c r="E64" s="19">
        <v>12</v>
      </c>
      <c r="F64" s="38">
        <v>125</v>
      </c>
      <c r="G64" s="1" t="s">
        <v>8</v>
      </c>
    </row>
    <row r="65" spans="1:12" s="18" customFormat="1" ht="15" customHeight="1" x14ac:dyDescent="0.25">
      <c r="A65" s="6" t="s">
        <v>1717</v>
      </c>
      <c r="B65" s="11" t="s">
        <v>1726</v>
      </c>
      <c r="C65" s="18" t="s">
        <v>7</v>
      </c>
      <c r="D65" s="7">
        <v>250</v>
      </c>
      <c r="E65" s="11">
        <v>24</v>
      </c>
      <c r="F65" s="9">
        <v>19.989999999999998</v>
      </c>
      <c r="G65" s="1" t="s">
        <v>8</v>
      </c>
      <c r="H65" s="7"/>
      <c r="I65" s="9"/>
      <c r="J65" s="6"/>
      <c r="K65" s="6"/>
      <c r="L65" s="8"/>
    </row>
    <row r="66" spans="1:12" s="18" customFormat="1" ht="15" customHeight="1" x14ac:dyDescent="0.25">
      <c r="A66" s="19" t="s">
        <v>766</v>
      </c>
      <c r="B66" s="19" t="s">
        <v>1249</v>
      </c>
      <c r="D66" s="18">
        <v>750</v>
      </c>
      <c r="E66" s="19">
        <v>6</v>
      </c>
      <c r="F66" s="38">
        <v>72</v>
      </c>
      <c r="G66" s="1" t="s">
        <v>8</v>
      </c>
      <c r="J66" s="6"/>
      <c r="K66" s="6"/>
      <c r="L66" s="8"/>
    </row>
    <row r="67" spans="1:12" s="18" customFormat="1" ht="15" customHeight="1" x14ac:dyDescent="0.25">
      <c r="A67" s="1" t="s">
        <v>1083</v>
      </c>
      <c r="B67" s="2" t="s">
        <v>1249</v>
      </c>
      <c r="C67" s="1" t="s">
        <v>16</v>
      </c>
      <c r="D67" s="2">
        <v>750</v>
      </c>
      <c r="E67" s="2">
        <v>6</v>
      </c>
      <c r="F67" s="5">
        <v>72</v>
      </c>
      <c r="G67" s="1" t="s">
        <v>8</v>
      </c>
      <c r="H67" s="3"/>
      <c r="I67" s="21"/>
      <c r="J67" s="6"/>
      <c r="K67" s="6"/>
      <c r="L67" s="8"/>
    </row>
    <row r="68" spans="1:12" s="18" customFormat="1" ht="15" customHeight="1" x14ac:dyDescent="0.25">
      <c r="A68" s="19" t="s">
        <v>984</v>
      </c>
      <c r="B68" s="18" t="s">
        <v>1250</v>
      </c>
      <c r="C68" s="18" t="s">
        <v>7</v>
      </c>
      <c r="D68" s="18">
        <v>750</v>
      </c>
      <c r="E68" s="19">
        <v>6</v>
      </c>
      <c r="F68" s="38">
        <v>108</v>
      </c>
      <c r="G68" s="1" t="s">
        <v>8</v>
      </c>
      <c r="J68" s="6"/>
      <c r="K68" s="6"/>
      <c r="L68" s="8"/>
    </row>
    <row r="69" spans="1:12" s="18" customFormat="1" ht="15" customHeight="1" x14ac:dyDescent="0.25">
      <c r="A69" s="19" t="s">
        <v>44</v>
      </c>
      <c r="B69" s="18" t="s">
        <v>879</v>
      </c>
      <c r="C69" s="18" t="s">
        <v>16</v>
      </c>
      <c r="D69" s="18">
        <v>750</v>
      </c>
      <c r="E69" s="19">
        <v>6</v>
      </c>
      <c r="F69" s="38">
        <v>188.52</v>
      </c>
      <c r="G69" s="1" t="s">
        <v>8</v>
      </c>
      <c r="J69" s="6"/>
      <c r="K69" s="6"/>
      <c r="L69" s="8"/>
    </row>
    <row r="70" spans="1:12" s="18" customFormat="1" ht="15" customHeight="1" x14ac:dyDescent="0.25">
      <c r="A70" s="19" t="s">
        <v>43</v>
      </c>
      <c r="B70" s="18" t="s">
        <v>879</v>
      </c>
      <c r="C70" s="18" t="s">
        <v>16</v>
      </c>
      <c r="D70" s="18">
        <v>750</v>
      </c>
      <c r="E70" s="19">
        <v>6</v>
      </c>
      <c r="F70" s="38">
        <v>225.96</v>
      </c>
      <c r="G70" s="1" t="s">
        <v>8</v>
      </c>
    </row>
    <row r="71" spans="1:12" s="18" customFormat="1" ht="15" customHeight="1" x14ac:dyDescent="0.25">
      <c r="A71" s="19" t="s">
        <v>42</v>
      </c>
      <c r="B71" s="18" t="s">
        <v>879</v>
      </c>
      <c r="C71" s="18" t="s">
        <v>16</v>
      </c>
      <c r="D71" s="18">
        <v>750</v>
      </c>
      <c r="E71" s="19">
        <v>6</v>
      </c>
      <c r="F71" s="38">
        <v>484.32</v>
      </c>
      <c r="G71" s="1" t="s">
        <v>8</v>
      </c>
    </row>
    <row r="72" spans="1:12" s="18" customFormat="1" ht="15" customHeight="1" x14ac:dyDescent="0.25">
      <c r="A72" s="19" t="s">
        <v>45</v>
      </c>
      <c r="B72" s="18" t="s">
        <v>879</v>
      </c>
      <c r="C72" s="18" t="s">
        <v>16</v>
      </c>
      <c r="D72" s="18">
        <v>750</v>
      </c>
      <c r="E72" s="19">
        <v>6</v>
      </c>
      <c r="F72" s="38">
        <v>634.74</v>
      </c>
      <c r="G72" s="1" t="s">
        <v>8</v>
      </c>
      <c r="J72" s="6"/>
      <c r="K72" s="6"/>
      <c r="L72" s="8"/>
    </row>
    <row r="73" spans="1:12" s="18" customFormat="1" ht="15" customHeight="1" x14ac:dyDescent="0.25">
      <c r="A73" s="19" t="s">
        <v>878</v>
      </c>
      <c r="B73" s="18" t="s">
        <v>879</v>
      </c>
      <c r="C73" s="18" t="s">
        <v>7</v>
      </c>
      <c r="D73" s="18">
        <v>750</v>
      </c>
      <c r="E73" s="19">
        <v>6</v>
      </c>
      <c r="F73" s="38">
        <v>41.78</v>
      </c>
      <c r="G73" s="1" t="s">
        <v>8</v>
      </c>
      <c r="J73" s="6"/>
      <c r="K73" s="6"/>
      <c r="L73" s="8"/>
    </row>
    <row r="74" spans="1:12" s="18" customFormat="1" ht="15" customHeight="1" x14ac:dyDescent="0.25">
      <c r="A74" s="19" t="s">
        <v>877</v>
      </c>
      <c r="B74" s="18" t="s">
        <v>879</v>
      </c>
      <c r="C74" s="18" t="s">
        <v>7</v>
      </c>
      <c r="D74" s="18">
        <v>750</v>
      </c>
      <c r="E74" s="19">
        <v>6</v>
      </c>
      <c r="F74" s="38">
        <v>41.78</v>
      </c>
      <c r="G74" s="1" t="s">
        <v>8</v>
      </c>
      <c r="J74" s="6"/>
      <c r="K74" s="6"/>
      <c r="L74" s="8"/>
    </row>
    <row r="75" spans="1:12" s="18" customFormat="1" ht="15" customHeight="1" x14ac:dyDescent="0.25">
      <c r="A75" s="19" t="s">
        <v>46</v>
      </c>
      <c r="B75" s="18" t="s">
        <v>1251</v>
      </c>
      <c r="C75" s="18" t="s">
        <v>7</v>
      </c>
      <c r="D75" s="18">
        <v>750</v>
      </c>
      <c r="E75" s="19">
        <v>12</v>
      </c>
      <c r="F75" s="38">
        <v>207</v>
      </c>
      <c r="G75" s="1" t="s">
        <v>8</v>
      </c>
    </row>
    <row r="76" spans="1:12" s="18" customFormat="1" ht="15" customHeight="1" x14ac:dyDescent="0.25">
      <c r="A76" s="19" t="s">
        <v>933</v>
      </c>
      <c r="B76" s="18" t="e">
        <v>#N/A</v>
      </c>
      <c r="C76" s="18" t="s">
        <v>7</v>
      </c>
      <c r="D76" s="18">
        <v>250</v>
      </c>
      <c r="E76" s="19">
        <v>24</v>
      </c>
      <c r="F76" s="38">
        <v>51</v>
      </c>
      <c r="G76" s="1" t="s">
        <v>8</v>
      </c>
    </row>
    <row r="77" spans="1:12" s="18" customFormat="1" ht="15" customHeight="1" x14ac:dyDescent="0.25">
      <c r="A77" s="19" t="s">
        <v>933</v>
      </c>
      <c r="B77" s="18" t="e">
        <v>#N/A</v>
      </c>
      <c r="C77" s="18" t="s">
        <v>7</v>
      </c>
      <c r="D77" s="18">
        <v>250</v>
      </c>
      <c r="E77" s="19">
        <v>24</v>
      </c>
      <c r="F77" s="38">
        <v>51</v>
      </c>
      <c r="G77" s="1" t="s">
        <v>8</v>
      </c>
      <c r="J77" s="6"/>
      <c r="K77" s="6"/>
      <c r="L77" s="8"/>
    </row>
    <row r="78" spans="1:12" s="18" customFormat="1" ht="15" customHeight="1" x14ac:dyDescent="0.25">
      <c r="A78" s="19" t="s">
        <v>934</v>
      </c>
      <c r="B78" s="18" t="e">
        <v>#N/A</v>
      </c>
      <c r="C78" s="18" t="s">
        <v>7</v>
      </c>
      <c r="D78" s="18">
        <v>355</v>
      </c>
      <c r="E78" s="19">
        <v>24</v>
      </c>
      <c r="F78" s="38">
        <v>42</v>
      </c>
      <c r="G78" s="1" t="s">
        <v>8</v>
      </c>
      <c r="J78" s="6"/>
      <c r="K78" s="6"/>
      <c r="L78" s="8"/>
    </row>
    <row r="79" spans="1:12" s="18" customFormat="1" ht="15" customHeight="1" x14ac:dyDescent="0.25">
      <c r="A79" s="6" t="s">
        <v>1713</v>
      </c>
      <c r="B79" s="11" t="s">
        <v>48</v>
      </c>
      <c r="C79" s="18" t="s">
        <v>7</v>
      </c>
      <c r="D79" s="7">
        <v>250</v>
      </c>
      <c r="E79" s="11">
        <v>24</v>
      </c>
      <c r="F79" s="9">
        <v>51</v>
      </c>
      <c r="G79" s="1" t="s">
        <v>8</v>
      </c>
      <c r="H79" s="7"/>
      <c r="I79" s="9"/>
    </row>
    <row r="80" spans="1:12" s="18" customFormat="1" ht="15" customHeight="1" x14ac:dyDescent="0.25">
      <c r="A80" s="6" t="s">
        <v>933</v>
      </c>
      <c r="B80" s="11" t="s">
        <v>48</v>
      </c>
      <c r="C80" s="18" t="s">
        <v>7</v>
      </c>
      <c r="D80" s="7">
        <v>250</v>
      </c>
      <c r="E80" s="11">
        <v>24</v>
      </c>
      <c r="F80" s="9">
        <v>51</v>
      </c>
      <c r="G80" s="1" t="s">
        <v>8</v>
      </c>
      <c r="H80" s="7"/>
      <c r="I80" s="9"/>
      <c r="J80" s="6"/>
      <c r="K80" s="6"/>
      <c r="L80" s="8"/>
    </row>
    <row r="81" spans="1:12" s="18" customFormat="1" ht="15" customHeight="1" x14ac:dyDescent="0.25">
      <c r="A81" s="6" t="s">
        <v>933</v>
      </c>
      <c r="B81" s="11" t="s">
        <v>48</v>
      </c>
      <c r="C81" s="18" t="s">
        <v>7</v>
      </c>
      <c r="D81" s="7">
        <v>250</v>
      </c>
      <c r="E81" s="11">
        <v>24</v>
      </c>
      <c r="F81" s="9">
        <v>51</v>
      </c>
      <c r="G81" s="1" t="s">
        <v>8</v>
      </c>
      <c r="H81" s="7"/>
      <c r="I81" s="9"/>
      <c r="J81" s="6"/>
      <c r="K81" s="6"/>
      <c r="L81" s="8"/>
    </row>
    <row r="82" spans="1:12" s="18" customFormat="1" ht="15" customHeight="1" x14ac:dyDescent="0.25">
      <c r="A82" s="6" t="s">
        <v>1714</v>
      </c>
      <c r="B82" s="11" t="s">
        <v>48</v>
      </c>
      <c r="C82" s="18" t="s">
        <v>7</v>
      </c>
      <c r="D82" s="7">
        <v>375</v>
      </c>
      <c r="E82" s="11">
        <v>24</v>
      </c>
      <c r="F82" s="9">
        <v>63</v>
      </c>
      <c r="G82" s="1" t="s">
        <v>8</v>
      </c>
      <c r="H82" s="7"/>
      <c r="I82" s="9"/>
      <c r="J82" s="6"/>
      <c r="K82" s="6"/>
      <c r="L82" s="8"/>
    </row>
    <row r="83" spans="1:12" s="18" customFormat="1" ht="15" customHeight="1" x14ac:dyDescent="0.25">
      <c r="A83" s="6" t="s">
        <v>1715</v>
      </c>
      <c r="B83" s="11" t="s">
        <v>48</v>
      </c>
      <c r="C83" s="18" t="s">
        <v>7</v>
      </c>
      <c r="D83" s="7">
        <v>375</v>
      </c>
      <c r="E83" s="11">
        <v>24</v>
      </c>
      <c r="F83" s="9">
        <v>63</v>
      </c>
      <c r="G83" s="1" t="s">
        <v>8</v>
      </c>
      <c r="H83" s="7"/>
      <c r="I83" s="9"/>
      <c r="J83" s="6"/>
      <c r="K83" s="6"/>
      <c r="L83" s="8"/>
    </row>
    <row r="84" spans="1:12" s="18" customFormat="1" ht="15" customHeight="1" x14ac:dyDescent="0.25">
      <c r="A84" s="22" t="s">
        <v>934</v>
      </c>
      <c r="B84" s="2" t="s">
        <v>48</v>
      </c>
      <c r="C84" s="1" t="s">
        <v>7</v>
      </c>
      <c r="D84" s="23">
        <v>355</v>
      </c>
      <c r="E84" s="25">
        <v>24</v>
      </c>
      <c r="F84" s="5">
        <v>42</v>
      </c>
      <c r="G84" s="1" t="s">
        <v>8</v>
      </c>
      <c r="H84" s="3"/>
      <c r="I84" s="5"/>
      <c r="J84" s="6"/>
      <c r="K84" s="6"/>
      <c r="L84" s="8"/>
    </row>
    <row r="85" spans="1:12" s="18" customFormat="1" ht="15" customHeight="1" x14ac:dyDescent="0.25">
      <c r="A85" s="22" t="s">
        <v>1084</v>
      </c>
      <c r="B85" s="2" t="s">
        <v>48</v>
      </c>
      <c r="C85" s="1" t="s">
        <v>7</v>
      </c>
      <c r="D85" s="23">
        <v>355</v>
      </c>
      <c r="E85" s="25">
        <v>8</v>
      </c>
      <c r="F85" s="5">
        <v>14</v>
      </c>
      <c r="G85" s="1" t="s">
        <v>8</v>
      </c>
      <c r="H85" s="3"/>
      <c r="I85" s="5"/>
      <c r="J85" s="6"/>
      <c r="K85" s="6"/>
      <c r="L85" s="8"/>
    </row>
    <row r="86" spans="1:12" s="18" customFormat="1" ht="15" customHeight="1" x14ac:dyDescent="0.25">
      <c r="A86" s="1" t="s">
        <v>1084</v>
      </c>
      <c r="B86" s="2" t="e">
        <v>#N/A</v>
      </c>
      <c r="C86" s="1" t="s">
        <v>7</v>
      </c>
      <c r="D86" s="2">
        <v>355</v>
      </c>
      <c r="E86" s="2">
        <v>8</v>
      </c>
      <c r="F86" s="5">
        <v>14</v>
      </c>
      <c r="G86" s="1" t="s">
        <v>8</v>
      </c>
      <c r="H86" s="3"/>
      <c r="I86" s="21"/>
    </row>
    <row r="87" spans="1:12" s="18" customFormat="1" ht="15" customHeight="1" x14ac:dyDescent="0.25">
      <c r="A87" s="6" t="s">
        <v>1904</v>
      </c>
      <c r="B87" s="11" t="s">
        <v>48</v>
      </c>
      <c r="C87" s="6" t="s">
        <v>7</v>
      </c>
      <c r="D87" s="7">
        <v>355</v>
      </c>
      <c r="E87" s="11">
        <v>24</v>
      </c>
      <c r="F87" s="9">
        <v>42</v>
      </c>
      <c r="G87" s="6" t="s">
        <v>8</v>
      </c>
      <c r="H87" s="7"/>
      <c r="I87" s="9"/>
      <c r="J87" s="6"/>
      <c r="K87" s="6"/>
      <c r="L87" s="8"/>
    </row>
    <row r="88" spans="1:12" s="18" customFormat="1" ht="15" customHeight="1" x14ac:dyDescent="0.25">
      <c r="A88" s="6" t="s">
        <v>1905</v>
      </c>
      <c r="B88" s="11" t="s">
        <v>48</v>
      </c>
      <c r="C88" s="6" t="s">
        <v>7</v>
      </c>
      <c r="D88" s="7">
        <v>355</v>
      </c>
      <c r="E88" s="11">
        <v>24</v>
      </c>
      <c r="F88" s="9">
        <v>42</v>
      </c>
      <c r="G88" s="6" t="s">
        <v>8</v>
      </c>
      <c r="H88" s="7"/>
      <c r="I88" s="9"/>
    </row>
    <row r="89" spans="1:12" s="18" customFormat="1" ht="15" customHeight="1" x14ac:dyDescent="0.25">
      <c r="A89" s="19" t="s">
        <v>49</v>
      </c>
      <c r="B89" s="18" t="s">
        <v>48</v>
      </c>
      <c r="C89" s="18">
        <v>2019</v>
      </c>
      <c r="D89" s="18">
        <v>375</v>
      </c>
      <c r="E89" s="19">
        <v>24</v>
      </c>
      <c r="F89" s="38">
        <v>63</v>
      </c>
      <c r="G89" s="1" t="s">
        <v>8</v>
      </c>
      <c r="J89" s="6"/>
      <c r="K89" s="6"/>
      <c r="L89" s="8"/>
    </row>
    <row r="90" spans="1:12" s="18" customFormat="1" ht="15" customHeight="1" x14ac:dyDescent="0.25">
      <c r="A90" s="19" t="s">
        <v>50</v>
      </c>
      <c r="B90" s="18" t="e">
        <v>#N/A</v>
      </c>
      <c r="C90" s="18" t="s">
        <v>16</v>
      </c>
      <c r="D90" s="18">
        <v>375</v>
      </c>
      <c r="E90" s="19">
        <v>24</v>
      </c>
      <c r="F90" s="38">
        <v>63</v>
      </c>
      <c r="G90" s="1" t="s">
        <v>8</v>
      </c>
      <c r="J90" s="6"/>
      <c r="K90" s="6"/>
      <c r="L90" s="8"/>
    </row>
    <row r="91" spans="1:12" s="18" customFormat="1" ht="15" customHeight="1" x14ac:dyDescent="0.25">
      <c r="A91" s="19" t="s">
        <v>47</v>
      </c>
      <c r="B91" s="18" t="s">
        <v>48</v>
      </c>
      <c r="C91" s="18">
        <v>2019</v>
      </c>
      <c r="D91" s="18">
        <v>375</v>
      </c>
      <c r="E91" s="19">
        <v>24</v>
      </c>
      <c r="F91" s="38">
        <v>63</v>
      </c>
      <c r="G91" s="1" t="s">
        <v>8</v>
      </c>
      <c r="J91" s="6"/>
      <c r="K91" s="6"/>
      <c r="L91" s="8"/>
    </row>
    <row r="92" spans="1:12" s="18" customFormat="1" ht="15" customHeight="1" x14ac:dyDescent="0.25">
      <c r="A92" s="6" t="s">
        <v>2026</v>
      </c>
      <c r="B92" s="11" t="s">
        <v>2061</v>
      </c>
      <c r="C92" s="18" t="s">
        <v>7</v>
      </c>
      <c r="D92" s="7">
        <v>750</v>
      </c>
      <c r="E92" s="11">
        <v>12</v>
      </c>
      <c r="F92" s="9">
        <f>124*2</f>
        <v>248</v>
      </c>
      <c r="G92" s="1" t="s">
        <v>8</v>
      </c>
      <c r="H92" s="7"/>
      <c r="I92" s="9"/>
    </row>
    <row r="93" spans="1:12" s="18" customFormat="1" ht="15" customHeight="1" x14ac:dyDescent="0.25">
      <c r="A93" s="6" t="s">
        <v>2025</v>
      </c>
      <c r="B93" s="11" t="s">
        <v>2061</v>
      </c>
      <c r="C93" s="18" t="s">
        <v>7</v>
      </c>
      <c r="D93" s="7">
        <v>750</v>
      </c>
      <c r="E93" s="11">
        <v>12</v>
      </c>
      <c r="F93" s="9">
        <f>124*2</f>
        <v>248</v>
      </c>
      <c r="G93" s="1" t="s">
        <v>8</v>
      </c>
      <c r="H93" s="7"/>
      <c r="I93" s="9"/>
    </row>
    <row r="94" spans="1:12" s="18" customFormat="1" ht="15" customHeight="1" x14ac:dyDescent="0.25">
      <c r="A94" s="19" t="s">
        <v>805</v>
      </c>
      <c r="B94" s="19" t="s">
        <v>815</v>
      </c>
      <c r="C94" s="18" t="s">
        <v>16</v>
      </c>
      <c r="D94" s="18">
        <v>100</v>
      </c>
      <c r="E94" s="19">
        <v>48</v>
      </c>
      <c r="F94" s="38">
        <v>86</v>
      </c>
      <c r="G94" s="1" t="s">
        <v>8</v>
      </c>
      <c r="J94" s="6"/>
      <c r="K94" s="6"/>
      <c r="L94" s="8"/>
    </row>
    <row r="95" spans="1:12" s="18" customFormat="1" ht="15" customHeight="1" x14ac:dyDescent="0.25">
      <c r="A95" s="19" t="s">
        <v>806</v>
      </c>
      <c r="B95" s="19" t="s">
        <v>815</v>
      </c>
      <c r="C95" s="18" t="s">
        <v>16</v>
      </c>
      <c r="D95" s="18">
        <v>750</v>
      </c>
      <c r="E95" s="19">
        <v>6</v>
      </c>
      <c r="F95" s="38">
        <v>72.25</v>
      </c>
      <c r="G95" s="1" t="s">
        <v>8</v>
      </c>
      <c r="J95" s="6"/>
      <c r="K95" s="6"/>
      <c r="L95" s="8"/>
    </row>
    <row r="96" spans="1:12" s="18" customFormat="1" ht="15" customHeight="1" x14ac:dyDescent="0.25">
      <c r="A96" s="19" t="s">
        <v>807</v>
      </c>
      <c r="B96" s="19" t="s">
        <v>815</v>
      </c>
      <c r="C96" s="18" t="s">
        <v>16</v>
      </c>
      <c r="D96" s="18">
        <v>100</v>
      </c>
      <c r="E96" s="19">
        <v>48</v>
      </c>
      <c r="F96" s="38">
        <v>86</v>
      </c>
      <c r="G96" s="1" t="s">
        <v>8</v>
      </c>
      <c r="J96" s="6"/>
      <c r="K96" s="6"/>
      <c r="L96" s="8"/>
    </row>
    <row r="97" spans="1:12" s="18" customFormat="1" ht="15" customHeight="1" x14ac:dyDescent="0.25">
      <c r="A97" s="19" t="s">
        <v>808</v>
      </c>
      <c r="B97" s="19" t="s">
        <v>815</v>
      </c>
      <c r="C97" s="18" t="s">
        <v>16</v>
      </c>
      <c r="D97" s="18">
        <v>750</v>
      </c>
      <c r="E97" s="19">
        <v>6</v>
      </c>
      <c r="F97" s="38">
        <v>72.25</v>
      </c>
      <c r="G97" s="1" t="s">
        <v>8</v>
      </c>
      <c r="J97" s="6"/>
      <c r="K97" s="6"/>
      <c r="L97" s="8"/>
    </row>
    <row r="98" spans="1:12" s="18" customFormat="1" ht="15" customHeight="1" x14ac:dyDescent="0.25">
      <c r="A98" s="19" t="s">
        <v>54</v>
      </c>
      <c r="B98" s="18" t="e">
        <v>#N/A</v>
      </c>
      <c r="C98" s="18" t="s">
        <v>7</v>
      </c>
      <c r="D98" s="18">
        <v>750</v>
      </c>
      <c r="E98" s="19">
        <v>12</v>
      </c>
      <c r="F98" s="38">
        <v>120</v>
      </c>
      <c r="G98" s="1" t="s">
        <v>8</v>
      </c>
      <c r="J98" s="6"/>
      <c r="K98" s="6"/>
      <c r="L98" s="8"/>
    </row>
    <row r="99" spans="1:12" s="18" customFormat="1" ht="15" customHeight="1" x14ac:dyDescent="0.25">
      <c r="A99" s="1" t="s">
        <v>1414</v>
      </c>
      <c r="B99" s="2" t="s">
        <v>1431</v>
      </c>
      <c r="C99" s="1"/>
      <c r="D99" s="3">
        <v>750</v>
      </c>
      <c r="E99" s="2">
        <v>12</v>
      </c>
      <c r="F99" s="5">
        <v>210</v>
      </c>
      <c r="G99" s="1" t="s">
        <v>8</v>
      </c>
      <c r="H99" s="3"/>
      <c r="I99" s="5"/>
    </row>
    <row r="100" spans="1:12" s="18" customFormat="1" ht="15" customHeight="1" x14ac:dyDescent="0.25">
      <c r="A100" s="1" t="s">
        <v>1938</v>
      </c>
      <c r="B100" s="2" t="s">
        <v>1939</v>
      </c>
      <c r="C100" s="1"/>
      <c r="D100" s="1">
        <v>12</v>
      </c>
      <c r="E100" s="2">
        <v>6</v>
      </c>
      <c r="F100" s="9">
        <v>42</v>
      </c>
      <c r="G100" s="6" t="s">
        <v>8</v>
      </c>
      <c r="H100" s="7"/>
      <c r="I100" s="9"/>
      <c r="J100" s="6"/>
      <c r="K100" s="6"/>
      <c r="L100" s="8"/>
    </row>
    <row r="101" spans="1:12" s="18" customFormat="1" ht="15" customHeight="1" x14ac:dyDescent="0.25">
      <c r="A101" s="19" t="s">
        <v>55</v>
      </c>
      <c r="B101" s="18" t="s">
        <v>56</v>
      </c>
      <c r="C101" s="18" t="s">
        <v>7</v>
      </c>
      <c r="D101" s="18">
        <v>750</v>
      </c>
      <c r="E101" s="19">
        <v>12</v>
      </c>
      <c r="F101" s="38">
        <v>210</v>
      </c>
      <c r="G101" s="1" t="s">
        <v>8</v>
      </c>
    </row>
    <row r="102" spans="1:12" s="18" customFormat="1" ht="15" customHeight="1" x14ac:dyDescent="0.25">
      <c r="A102" s="19" t="s">
        <v>57</v>
      </c>
      <c r="B102" s="18" t="s">
        <v>58</v>
      </c>
      <c r="C102" s="18" t="s">
        <v>7</v>
      </c>
      <c r="D102" s="18">
        <v>750</v>
      </c>
      <c r="E102" s="19">
        <v>12</v>
      </c>
      <c r="F102" s="38">
        <v>228</v>
      </c>
      <c r="G102" s="1" t="s">
        <v>8</v>
      </c>
      <c r="J102" s="6"/>
      <c r="K102" s="6"/>
      <c r="L102" s="8"/>
    </row>
    <row r="103" spans="1:12" s="18" customFormat="1" ht="15" customHeight="1" x14ac:dyDescent="0.25">
      <c r="A103" s="6" t="s">
        <v>1676</v>
      </c>
      <c r="B103" s="11" t="s">
        <v>1687</v>
      </c>
      <c r="C103" s="6" t="s">
        <v>7</v>
      </c>
      <c r="D103" s="7">
        <v>750</v>
      </c>
      <c r="E103" s="11">
        <v>12</v>
      </c>
      <c r="F103" s="9">
        <v>360</v>
      </c>
      <c r="G103" s="6" t="s">
        <v>8</v>
      </c>
      <c r="H103" s="7"/>
      <c r="I103" s="9"/>
    </row>
    <row r="104" spans="1:12" s="18" customFormat="1" ht="15" customHeight="1" x14ac:dyDescent="0.25">
      <c r="A104" s="6" t="s">
        <v>1930</v>
      </c>
      <c r="B104" s="11" t="s">
        <v>1687</v>
      </c>
      <c r="C104" s="6" t="s">
        <v>7</v>
      </c>
      <c r="D104" s="7">
        <v>750</v>
      </c>
      <c r="E104" s="11">
        <v>12</v>
      </c>
      <c r="F104" s="9">
        <v>750</v>
      </c>
      <c r="G104" s="6" t="s">
        <v>8</v>
      </c>
      <c r="H104" s="7"/>
      <c r="I104" s="9"/>
    </row>
    <row r="105" spans="1:12" s="18" customFormat="1" ht="15" customHeight="1" x14ac:dyDescent="0.25">
      <c r="A105" s="6" t="s">
        <v>1929</v>
      </c>
      <c r="B105" s="11" t="s">
        <v>1687</v>
      </c>
      <c r="C105" s="6" t="s">
        <v>7</v>
      </c>
      <c r="D105" s="7">
        <v>750</v>
      </c>
      <c r="E105" s="11">
        <v>12</v>
      </c>
      <c r="F105" s="9">
        <v>1060</v>
      </c>
      <c r="G105" s="6" t="s">
        <v>8</v>
      </c>
      <c r="H105" s="7"/>
      <c r="I105" s="9"/>
    </row>
    <row r="106" spans="1:12" s="18" customFormat="1" ht="15" customHeight="1" x14ac:dyDescent="0.25">
      <c r="A106" s="6" t="s">
        <v>1677</v>
      </c>
      <c r="B106" s="11" t="s">
        <v>1687</v>
      </c>
      <c r="C106" s="6" t="s">
        <v>7</v>
      </c>
      <c r="D106" s="7">
        <v>750</v>
      </c>
      <c r="E106" s="11">
        <v>12</v>
      </c>
      <c r="F106" s="9">
        <v>420</v>
      </c>
      <c r="G106" s="6" t="s">
        <v>8</v>
      </c>
      <c r="H106" s="7"/>
      <c r="I106" s="9"/>
    </row>
    <row r="107" spans="1:12" s="18" customFormat="1" ht="15" customHeight="1" x14ac:dyDescent="0.25">
      <c r="A107" s="6" t="s">
        <v>1678</v>
      </c>
      <c r="B107" s="11" t="s">
        <v>1687</v>
      </c>
      <c r="C107" s="6" t="s">
        <v>7</v>
      </c>
      <c r="D107" s="7">
        <v>750</v>
      </c>
      <c r="E107" s="11">
        <v>12</v>
      </c>
      <c r="F107" s="9">
        <v>310</v>
      </c>
      <c r="G107" s="6" t="s">
        <v>8</v>
      </c>
      <c r="H107" s="7"/>
      <c r="I107" s="9"/>
    </row>
    <row r="108" spans="1:12" s="18" customFormat="1" ht="15" customHeight="1" x14ac:dyDescent="0.25">
      <c r="A108" s="6" t="s">
        <v>1679</v>
      </c>
      <c r="B108" s="11" t="s">
        <v>1688</v>
      </c>
      <c r="C108" s="6" t="s">
        <v>7</v>
      </c>
      <c r="D108" s="7">
        <v>750</v>
      </c>
      <c r="E108" s="11">
        <v>12</v>
      </c>
      <c r="F108" s="9">
        <v>170</v>
      </c>
      <c r="G108" s="6" t="s">
        <v>8</v>
      </c>
      <c r="H108" s="7"/>
      <c r="I108" s="9"/>
      <c r="J108" s="6"/>
      <c r="K108" s="6"/>
      <c r="L108" s="8"/>
    </row>
    <row r="109" spans="1:12" s="18" customFormat="1" ht="15" customHeight="1" x14ac:dyDescent="0.25">
      <c r="A109" s="6" t="s">
        <v>1680</v>
      </c>
      <c r="B109" s="11" t="s">
        <v>1688</v>
      </c>
      <c r="C109" s="6" t="s">
        <v>7</v>
      </c>
      <c r="D109" s="7">
        <v>750</v>
      </c>
      <c r="E109" s="11">
        <v>12</v>
      </c>
      <c r="F109" s="9">
        <v>210</v>
      </c>
      <c r="G109" s="6" t="s">
        <v>8</v>
      </c>
      <c r="H109" s="7"/>
      <c r="I109" s="9"/>
      <c r="J109" s="6"/>
      <c r="K109" s="6"/>
      <c r="L109" s="8"/>
    </row>
    <row r="110" spans="1:12" s="18" customFormat="1" ht="15" customHeight="1" x14ac:dyDescent="0.25">
      <c r="A110" s="23" t="s">
        <v>1017</v>
      </c>
      <c r="B110" s="25" t="s">
        <v>1252</v>
      </c>
      <c r="C110" s="18" t="s">
        <v>7</v>
      </c>
      <c r="D110" s="25">
        <v>750</v>
      </c>
      <c r="E110" s="25">
        <v>12</v>
      </c>
      <c r="F110" s="38">
        <v>252</v>
      </c>
      <c r="G110" s="1" t="s">
        <v>8</v>
      </c>
      <c r="H110" s="26"/>
      <c r="I110" s="27"/>
    </row>
    <row r="111" spans="1:12" s="18" customFormat="1" ht="15" customHeight="1" x14ac:dyDescent="0.25">
      <c r="A111" s="19" t="s">
        <v>828</v>
      </c>
      <c r="B111" s="18" t="s">
        <v>1253</v>
      </c>
      <c r="C111" s="18" t="s">
        <v>7</v>
      </c>
      <c r="D111" s="18">
        <v>355</v>
      </c>
      <c r="E111" s="19">
        <v>24</v>
      </c>
      <c r="F111" s="38">
        <v>36</v>
      </c>
      <c r="G111" s="1" t="s">
        <v>8</v>
      </c>
      <c r="J111" s="6"/>
      <c r="K111" s="6"/>
      <c r="L111" s="8"/>
    </row>
    <row r="112" spans="1:12" s="18" customFormat="1" ht="15" customHeight="1" x14ac:dyDescent="0.25">
      <c r="A112" s="19" t="s">
        <v>827</v>
      </c>
      <c r="B112" s="18" t="s">
        <v>1253</v>
      </c>
      <c r="C112" s="18" t="s">
        <v>7</v>
      </c>
      <c r="D112" s="18">
        <v>355</v>
      </c>
      <c r="E112" s="19">
        <v>24</v>
      </c>
      <c r="F112" s="38">
        <v>36</v>
      </c>
      <c r="G112" s="1" t="s">
        <v>8</v>
      </c>
      <c r="J112" s="6"/>
      <c r="K112" s="6"/>
      <c r="L112" s="8"/>
    </row>
    <row r="113" spans="1:12" s="18" customFormat="1" ht="15" customHeight="1" x14ac:dyDescent="0.25">
      <c r="A113" s="19" t="s">
        <v>826</v>
      </c>
      <c r="B113" s="18" t="s">
        <v>1253</v>
      </c>
      <c r="C113" s="18" t="s">
        <v>7</v>
      </c>
      <c r="D113" s="18">
        <v>355</v>
      </c>
      <c r="E113" s="19">
        <v>24</v>
      </c>
      <c r="F113" s="38">
        <v>36</v>
      </c>
      <c r="G113" s="1" t="s">
        <v>8</v>
      </c>
      <c r="J113" s="6"/>
      <c r="K113" s="6"/>
      <c r="L113" s="8"/>
    </row>
    <row r="114" spans="1:12" s="18" customFormat="1" ht="15" customHeight="1" x14ac:dyDescent="0.25">
      <c r="A114" s="19" t="s">
        <v>825</v>
      </c>
      <c r="B114" s="18" t="s">
        <v>1253</v>
      </c>
      <c r="C114" s="18" t="s">
        <v>7</v>
      </c>
      <c r="D114" s="18">
        <v>355</v>
      </c>
      <c r="E114" s="19">
        <v>24</v>
      </c>
      <c r="F114" s="38">
        <v>36</v>
      </c>
      <c r="G114" s="1" t="s">
        <v>8</v>
      </c>
      <c r="J114" s="6"/>
      <c r="K114" s="6"/>
      <c r="L114" s="8"/>
    </row>
    <row r="115" spans="1:12" s="18" customFormat="1" ht="15" customHeight="1" x14ac:dyDescent="0.25">
      <c r="A115" s="19" t="s">
        <v>859</v>
      </c>
      <c r="B115" s="18" t="s">
        <v>1253</v>
      </c>
      <c r="C115" s="18" t="s">
        <v>7</v>
      </c>
      <c r="D115" s="18">
        <v>355</v>
      </c>
      <c r="E115" s="19">
        <v>24</v>
      </c>
      <c r="F115" s="38">
        <v>36</v>
      </c>
      <c r="G115" s="1" t="s">
        <v>8</v>
      </c>
      <c r="J115" s="6"/>
      <c r="K115" s="6"/>
      <c r="L115" s="8"/>
    </row>
    <row r="116" spans="1:12" s="18" customFormat="1" ht="15" customHeight="1" x14ac:dyDescent="0.25">
      <c r="A116" s="19" t="s">
        <v>824</v>
      </c>
      <c r="B116" s="18" t="s">
        <v>1011</v>
      </c>
      <c r="C116" s="18" t="s">
        <v>7</v>
      </c>
      <c r="D116" s="18">
        <v>200</v>
      </c>
      <c r="E116" s="19">
        <v>24</v>
      </c>
      <c r="F116" s="38">
        <v>54</v>
      </c>
      <c r="G116" s="1" t="s">
        <v>8</v>
      </c>
      <c r="J116" s="6"/>
      <c r="K116" s="6"/>
      <c r="L116" s="8"/>
    </row>
    <row r="117" spans="1:12" s="18" customFormat="1" ht="15" customHeight="1" x14ac:dyDescent="0.25">
      <c r="A117" s="19" t="s">
        <v>823</v>
      </c>
      <c r="B117" s="18" t="s">
        <v>1253</v>
      </c>
      <c r="C117" s="18" t="s">
        <v>7</v>
      </c>
      <c r="D117" s="18">
        <v>200</v>
      </c>
      <c r="E117" s="19">
        <v>24</v>
      </c>
      <c r="F117" s="38">
        <v>54</v>
      </c>
      <c r="G117" s="1" t="s">
        <v>8</v>
      </c>
      <c r="J117" s="6"/>
      <c r="K117" s="6"/>
      <c r="L117" s="8"/>
    </row>
    <row r="118" spans="1:12" s="18" customFormat="1" ht="15" customHeight="1" x14ac:dyDescent="0.25">
      <c r="A118" s="19" t="s">
        <v>822</v>
      </c>
      <c r="B118" s="18" t="s">
        <v>1253</v>
      </c>
      <c r="C118" s="18" t="s">
        <v>7</v>
      </c>
      <c r="D118" s="18">
        <v>200</v>
      </c>
      <c r="E118" s="19">
        <v>24</v>
      </c>
      <c r="F118" s="38">
        <v>54</v>
      </c>
      <c r="G118" s="1" t="s">
        <v>8</v>
      </c>
      <c r="J118" s="6"/>
      <c r="K118" s="6"/>
      <c r="L118" s="8"/>
    </row>
    <row r="119" spans="1:12" s="18" customFormat="1" ht="15" customHeight="1" x14ac:dyDescent="0.25">
      <c r="A119" s="19" t="s">
        <v>821</v>
      </c>
      <c r="B119" s="18" t="s">
        <v>1253</v>
      </c>
      <c r="C119" s="18" t="s">
        <v>7</v>
      </c>
      <c r="D119" s="18">
        <v>200</v>
      </c>
      <c r="E119" s="19">
        <v>24</v>
      </c>
      <c r="F119" s="38">
        <v>54</v>
      </c>
      <c r="G119" s="1" t="s">
        <v>8</v>
      </c>
      <c r="J119" s="6"/>
      <c r="K119" s="6"/>
      <c r="L119" s="8"/>
    </row>
    <row r="120" spans="1:12" s="18" customFormat="1" ht="15" customHeight="1" x14ac:dyDescent="0.25">
      <c r="A120" s="19" t="s">
        <v>820</v>
      </c>
      <c r="B120" s="18" t="s">
        <v>1253</v>
      </c>
      <c r="C120" s="18" t="s">
        <v>7</v>
      </c>
      <c r="D120" s="18">
        <v>200</v>
      </c>
      <c r="E120" s="19">
        <v>24</v>
      </c>
      <c r="F120" s="38">
        <v>54</v>
      </c>
      <c r="G120" s="1" t="s">
        <v>8</v>
      </c>
      <c r="J120" s="6"/>
      <c r="K120" s="6"/>
      <c r="L120" s="8"/>
    </row>
    <row r="121" spans="1:12" s="18" customFormat="1" ht="15" customHeight="1" x14ac:dyDescent="0.25">
      <c r="A121" s="19" t="s">
        <v>819</v>
      </c>
      <c r="B121" s="18" t="s">
        <v>1253</v>
      </c>
      <c r="C121" s="18" t="s">
        <v>7</v>
      </c>
      <c r="D121" s="18">
        <v>200</v>
      </c>
      <c r="E121" s="19">
        <v>24</v>
      </c>
      <c r="F121" s="38">
        <v>54</v>
      </c>
      <c r="G121" s="1" t="s">
        <v>8</v>
      </c>
    </row>
    <row r="122" spans="1:12" s="18" customFormat="1" ht="15" customHeight="1" x14ac:dyDescent="0.25">
      <c r="A122" s="19" t="s">
        <v>818</v>
      </c>
      <c r="B122" s="18" t="s">
        <v>1253</v>
      </c>
      <c r="C122" s="18" t="s">
        <v>7</v>
      </c>
      <c r="D122" s="18">
        <v>200</v>
      </c>
      <c r="E122" s="19">
        <v>24</v>
      </c>
      <c r="F122" s="38">
        <v>54</v>
      </c>
      <c r="G122" s="1" t="s">
        <v>8</v>
      </c>
      <c r="J122" s="6"/>
      <c r="K122" s="6"/>
      <c r="L122" s="8"/>
    </row>
    <row r="123" spans="1:12" s="18" customFormat="1" ht="15" customHeight="1" x14ac:dyDescent="0.25">
      <c r="A123" s="19" t="s">
        <v>817</v>
      </c>
      <c r="B123" s="18" t="s">
        <v>1253</v>
      </c>
      <c r="C123" s="18" t="s">
        <v>7</v>
      </c>
      <c r="D123" s="18">
        <v>200</v>
      </c>
      <c r="E123" s="19">
        <v>24</v>
      </c>
      <c r="F123" s="38">
        <v>54</v>
      </c>
      <c r="G123" s="1" t="s">
        <v>8</v>
      </c>
      <c r="J123" s="6"/>
      <c r="K123" s="6"/>
      <c r="L123" s="8"/>
    </row>
    <row r="124" spans="1:12" s="18" customFormat="1" ht="15" customHeight="1" x14ac:dyDescent="0.25">
      <c r="A124" s="19" t="s">
        <v>816</v>
      </c>
      <c r="B124" s="18" t="s">
        <v>1253</v>
      </c>
      <c r="C124" s="18" t="s">
        <v>7</v>
      </c>
      <c r="D124" s="18">
        <v>200</v>
      </c>
      <c r="E124" s="19">
        <v>24</v>
      </c>
      <c r="F124" s="38">
        <v>54</v>
      </c>
      <c r="G124" s="1" t="s">
        <v>8</v>
      </c>
      <c r="J124" s="6"/>
      <c r="K124" s="6"/>
      <c r="L124" s="8"/>
    </row>
    <row r="125" spans="1:12" s="18" customFormat="1" ht="15" customHeight="1" x14ac:dyDescent="0.25">
      <c r="A125" s="19" t="s">
        <v>60</v>
      </c>
      <c r="B125" s="18" t="s">
        <v>61</v>
      </c>
      <c r="C125" s="18" t="s">
        <v>7</v>
      </c>
      <c r="D125" s="18">
        <v>750</v>
      </c>
      <c r="E125" s="19">
        <v>12</v>
      </c>
      <c r="F125" s="38">
        <v>91.98</v>
      </c>
      <c r="G125" s="1" t="s">
        <v>8</v>
      </c>
      <c r="J125" s="6"/>
      <c r="K125" s="6"/>
      <c r="L125" s="8"/>
    </row>
    <row r="126" spans="1:12" s="18" customFormat="1" ht="15" customHeight="1" x14ac:dyDescent="0.25">
      <c r="A126" s="19" t="s">
        <v>63</v>
      </c>
      <c r="B126" s="18" t="s">
        <v>61</v>
      </c>
      <c r="C126" s="18" t="s">
        <v>7</v>
      </c>
      <c r="D126" s="18">
        <v>750</v>
      </c>
      <c r="E126" s="19">
        <v>12</v>
      </c>
      <c r="F126" s="38">
        <v>59.98</v>
      </c>
      <c r="G126" s="1" t="s">
        <v>8</v>
      </c>
      <c r="J126" s="6"/>
      <c r="K126" s="6"/>
      <c r="L126" s="8"/>
    </row>
    <row r="127" spans="1:12" s="18" customFormat="1" ht="15" customHeight="1" x14ac:dyDescent="0.25">
      <c r="A127" s="19" t="s">
        <v>62</v>
      </c>
      <c r="B127" s="18" t="s">
        <v>61</v>
      </c>
      <c r="C127" s="18" t="s">
        <v>7</v>
      </c>
      <c r="D127" s="18">
        <v>750</v>
      </c>
      <c r="E127" s="19">
        <v>12</v>
      </c>
      <c r="F127" s="38">
        <v>236</v>
      </c>
      <c r="G127" s="1" t="s">
        <v>8</v>
      </c>
      <c r="J127" s="6"/>
      <c r="K127" s="6"/>
      <c r="L127" s="8"/>
    </row>
    <row r="128" spans="1:12" s="18" customFormat="1" ht="15" customHeight="1" x14ac:dyDescent="0.25">
      <c r="A128" s="19" t="s">
        <v>64</v>
      </c>
      <c r="B128" s="18" t="s">
        <v>61</v>
      </c>
      <c r="C128" s="18" t="s">
        <v>7</v>
      </c>
      <c r="D128" s="18">
        <v>750</v>
      </c>
      <c r="E128" s="19">
        <v>12</v>
      </c>
      <c r="F128" s="38">
        <v>197</v>
      </c>
      <c r="G128" s="1" t="s">
        <v>8</v>
      </c>
    </row>
    <row r="129" spans="1:12" s="18" customFormat="1" ht="15" customHeight="1" x14ac:dyDescent="0.25">
      <c r="A129" s="6" t="s">
        <v>2055</v>
      </c>
      <c r="B129" s="11" t="s">
        <v>2071</v>
      </c>
      <c r="C129" s="18" t="s">
        <v>7</v>
      </c>
      <c r="D129" s="7">
        <v>750</v>
      </c>
      <c r="E129" s="11">
        <v>12</v>
      </c>
      <c r="F129" s="9">
        <f>303*2</f>
        <v>606</v>
      </c>
      <c r="G129" s="1" t="s">
        <v>8</v>
      </c>
      <c r="H129" s="16"/>
      <c r="I129" s="9"/>
    </row>
    <row r="130" spans="1:12" s="18" customFormat="1" ht="15" customHeight="1" x14ac:dyDescent="0.25">
      <c r="A130" s="6" t="s">
        <v>2057</v>
      </c>
      <c r="B130" s="11" t="s">
        <v>2071</v>
      </c>
      <c r="C130" s="18" t="s">
        <v>7</v>
      </c>
      <c r="D130" s="7">
        <v>750</v>
      </c>
      <c r="E130" s="11">
        <v>12</v>
      </c>
      <c r="F130" s="9">
        <v>179.98</v>
      </c>
      <c r="G130" s="1" t="s">
        <v>8</v>
      </c>
      <c r="H130" s="16"/>
      <c r="I130" s="9"/>
    </row>
    <row r="131" spans="1:12" s="18" customFormat="1" ht="15" customHeight="1" x14ac:dyDescent="0.25">
      <c r="A131" s="6" t="s">
        <v>2056</v>
      </c>
      <c r="B131" s="11" t="s">
        <v>2071</v>
      </c>
      <c r="C131" s="18" t="s">
        <v>7</v>
      </c>
      <c r="D131" s="7">
        <v>750</v>
      </c>
      <c r="E131" s="11">
        <v>12</v>
      </c>
      <c r="F131" s="9">
        <v>179.98</v>
      </c>
      <c r="G131" s="1" t="s">
        <v>8</v>
      </c>
      <c r="H131" s="16"/>
      <c r="I131" s="9"/>
    </row>
    <row r="132" spans="1:12" s="18" customFormat="1" ht="15" customHeight="1" x14ac:dyDescent="0.25">
      <c r="A132" s="6" t="s">
        <v>1728</v>
      </c>
      <c r="B132" s="11" t="s">
        <v>1753</v>
      </c>
      <c r="C132" s="18" t="s">
        <v>7</v>
      </c>
      <c r="D132" s="7">
        <v>1</v>
      </c>
      <c r="E132" s="11">
        <v>12</v>
      </c>
      <c r="F132" s="9">
        <v>13.99</v>
      </c>
      <c r="G132" s="1" t="s">
        <v>8</v>
      </c>
      <c r="H132" s="7"/>
      <c r="I132" s="9"/>
      <c r="J132" s="6"/>
      <c r="K132" s="6"/>
      <c r="L132" s="8"/>
    </row>
    <row r="133" spans="1:12" s="18" customFormat="1" ht="15" customHeight="1" x14ac:dyDescent="0.25">
      <c r="A133" s="6" t="s">
        <v>1729</v>
      </c>
      <c r="B133" s="11" t="s">
        <v>1753</v>
      </c>
      <c r="C133" s="18" t="s">
        <v>7</v>
      </c>
      <c r="D133" s="7">
        <v>1</v>
      </c>
      <c r="E133" s="11">
        <v>12</v>
      </c>
      <c r="F133" s="9">
        <v>13.99</v>
      </c>
      <c r="G133" s="1" t="s">
        <v>8</v>
      </c>
      <c r="H133" s="7"/>
      <c r="I133" s="9"/>
      <c r="J133" s="6"/>
      <c r="K133" s="6"/>
      <c r="L133" s="8"/>
    </row>
    <row r="134" spans="1:12" s="18" customFormat="1" ht="15" customHeight="1" x14ac:dyDescent="0.25">
      <c r="A134" s="6" t="s">
        <v>1730</v>
      </c>
      <c r="B134" s="11" t="s">
        <v>1753</v>
      </c>
      <c r="C134" s="18" t="s">
        <v>7</v>
      </c>
      <c r="D134" s="7">
        <v>1</v>
      </c>
      <c r="E134" s="11">
        <v>12</v>
      </c>
      <c r="F134" s="9">
        <v>13.99</v>
      </c>
      <c r="G134" s="1" t="s">
        <v>8</v>
      </c>
      <c r="H134" s="7"/>
      <c r="I134" s="9"/>
      <c r="J134" s="6"/>
      <c r="K134" s="6"/>
      <c r="L134" s="8"/>
    </row>
    <row r="135" spans="1:12" s="18" customFormat="1" ht="15" customHeight="1" x14ac:dyDescent="0.25">
      <c r="A135" s="6" t="s">
        <v>1731</v>
      </c>
      <c r="B135" s="11" t="s">
        <v>1753</v>
      </c>
      <c r="C135" s="18" t="s">
        <v>7</v>
      </c>
      <c r="D135" s="7">
        <v>1</v>
      </c>
      <c r="E135" s="11">
        <v>12</v>
      </c>
      <c r="F135" s="9">
        <v>13.99</v>
      </c>
      <c r="G135" s="1" t="s">
        <v>8</v>
      </c>
      <c r="H135" s="7"/>
      <c r="I135" s="9"/>
      <c r="J135" s="6"/>
      <c r="K135" s="6"/>
      <c r="L135" s="8"/>
    </row>
    <row r="136" spans="1:12" s="18" customFormat="1" ht="15" customHeight="1" x14ac:dyDescent="0.25">
      <c r="A136" s="19" t="s">
        <v>65</v>
      </c>
      <c r="B136" s="18" t="s">
        <v>1254</v>
      </c>
      <c r="C136" s="18" t="s">
        <v>7</v>
      </c>
      <c r="D136" s="18">
        <v>1</v>
      </c>
      <c r="E136" s="19">
        <v>12</v>
      </c>
      <c r="F136" s="41">
        <v>138</v>
      </c>
      <c r="G136" s="1" t="s">
        <v>8</v>
      </c>
      <c r="J136" s="6"/>
      <c r="K136" s="6"/>
      <c r="L136" s="8"/>
    </row>
    <row r="137" spans="1:12" s="18" customFormat="1" ht="15" customHeight="1" x14ac:dyDescent="0.25">
      <c r="A137" s="1" t="s">
        <v>1596</v>
      </c>
      <c r="B137" s="2" t="s">
        <v>261</v>
      </c>
      <c r="C137" s="18" t="s">
        <v>7</v>
      </c>
      <c r="D137" s="3">
        <v>750</v>
      </c>
      <c r="E137" s="2">
        <v>12</v>
      </c>
      <c r="F137" s="5">
        <v>280</v>
      </c>
      <c r="G137" s="1" t="s">
        <v>8</v>
      </c>
      <c r="H137" s="3"/>
      <c r="I137" s="5"/>
      <c r="J137" s="6"/>
      <c r="K137" s="6"/>
      <c r="L137" s="8"/>
    </row>
    <row r="138" spans="1:12" s="18" customFormat="1" ht="15" customHeight="1" x14ac:dyDescent="0.25">
      <c r="A138" s="1" t="s">
        <v>1241</v>
      </c>
      <c r="B138" s="2" t="s">
        <v>261</v>
      </c>
      <c r="C138" s="1" t="s">
        <v>7</v>
      </c>
      <c r="D138" s="3">
        <v>750</v>
      </c>
      <c r="E138" s="2">
        <v>12</v>
      </c>
      <c r="F138" s="5">
        <v>140</v>
      </c>
      <c r="G138" s="1" t="s">
        <v>8</v>
      </c>
      <c r="H138" s="3"/>
      <c r="I138" s="5"/>
      <c r="J138" s="6"/>
      <c r="K138" s="6"/>
      <c r="L138" s="8"/>
    </row>
    <row r="139" spans="1:12" s="18" customFormat="1" ht="15" customHeight="1" x14ac:dyDescent="0.25">
      <c r="A139" s="6" t="s">
        <v>1871</v>
      </c>
      <c r="B139" s="11" t="s">
        <v>71</v>
      </c>
      <c r="C139" s="6" t="s">
        <v>7</v>
      </c>
      <c r="D139" s="7">
        <v>1000</v>
      </c>
      <c r="E139" s="11">
        <v>12</v>
      </c>
      <c r="F139" s="42">
        <v>250.5</v>
      </c>
      <c r="G139" s="1" t="s">
        <v>8</v>
      </c>
      <c r="H139" s="7"/>
      <c r="I139" s="9"/>
      <c r="J139" s="1"/>
      <c r="K139" s="1"/>
      <c r="L139" s="4"/>
    </row>
    <row r="140" spans="1:12" s="18" customFormat="1" ht="15" customHeight="1" x14ac:dyDescent="0.25">
      <c r="A140" s="22" t="s">
        <v>1694</v>
      </c>
      <c r="B140" s="6" t="s">
        <v>1695</v>
      </c>
      <c r="C140" s="7" t="s">
        <v>7</v>
      </c>
      <c r="D140" s="6">
        <v>50</v>
      </c>
      <c r="E140" s="45">
        <v>120</v>
      </c>
      <c r="F140" s="42">
        <v>228.06</v>
      </c>
      <c r="G140" s="7" t="s">
        <v>8</v>
      </c>
      <c r="H140" s="9"/>
      <c r="I140" s="6"/>
      <c r="J140" s="6"/>
      <c r="K140" s="6"/>
      <c r="L140" s="8"/>
    </row>
    <row r="141" spans="1:12" s="18" customFormat="1" ht="15" customHeight="1" x14ac:dyDescent="0.25">
      <c r="A141" s="22" t="s">
        <v>1696</v>
      </c>
      <c r="B141" s="6" t="s">
        <v>1695</v>
      </c>
      <c r="C141" s="7" t="s">
        <v>7</v>
      </c>
      <c r="D141" s="6">
        <v>750</v>
      </c>
      <c r="E141" s="45">
        <v>6</v>
      </c>
      <c r="F141" s="9">
        <v>118</v>
      </c>
      <c r="G141" s="7" t="s">
        <v>8</v>
      </c>
      <c r="H141" s="9"/>
      <c r="I141" s="6"/>
    </row>
    <row r="142" spans="1:12" s="18" customFormat="1" ht="15" customHeight="1" x14ac:dyDescent="0.25">
      <c r="A142" s="1" t="s">
        <v>1376</v>
      </c>
      <c r="B142" s="2" t="s">
        <v>69</v>
      </c>
      <c r="C142" s="1" t="s">
        <v>7</v>
      </c>
      <c r="D142" s="3">
        <v>200</v>
      </c>
      <c r="E142" s="2">
        <v>48</v>
      </c>
      <c r="F142" s="5">
        <v>276</v>
      </c>
      <c r="G142" s="1" t="s">
        <v>8</v>
      </c>
      <c r="H142" s="3"/>
      <c r="I142" s="5"/>
    </row>
    <row r="143" spans="1:12" s="18" customFormat="1" ht="15" customHeight="1" x14ac:dyDescent="0.25">
      <c r="A143" s="19" t="s">
        <v>873</v>
      </c>
      <c r="B143" s="18" t="s">
        <v>69</v>
      </c>
      <c r="C143" s="18" t="s">
        <v>7</v>
      </c>
      <c r="D143" s="18">
        <v>750</v>
      </c>
      <c r="E143" s="19">
        <v>6</v>
      </c>
      <c r="F143" s="5">
        <v>90.368540999999979</v>
      </c>
      <c r="G143" s="1" t="s">
        <v>8</v>
      </c>
      <c r="I143" s="18">
        <v>62.87</v>
      </c>
    </row>
    <row r="144" spans="1:12" s="18" customFormat="1" ht="15" customHeight="1" x14ac:dyDescent="0.25">
      <c r="A144" s="19" t="s">
        <v>68</v>
      </c>
      <c r="B144" s="18" t="s">
        <v>69</v>
      </c>
      <c r="C144" s="18" t="s">
        <v>7</v>
      </c>
      <c r="D144" s="18">
        <v>750</v>
      </c>
      <c r="E144" s="19">
        <v>12</v>
      </c>
      <c r="F144" s="38">
        <v>68.33</v>
      </c>
      <c r="G144" s="1" t="s">
        <v>8</v>
      </c>
    </row>
    <row r="145" spans="1:12" s="18" customFormat="1" ht="15" customHeight="1" x14ac:dyDescent="0.25">
      <c r="A145" s="22" t="s">
        <v>1693</v>
      </c>
      <c r="B145" s="6" t="s">
        <v>69</v>
      </c>
      <c r="C145" s="7" t="s">
        <v>7</v>
      </c>
      <c r="D145" s="6">
        <v>1</v>
      </c>
      <c r="E145" s="45">
        <v>6</v>
      </c>
      <c r="F145" s="9">
        <v>104.7</v>
      </c>
      <c r="G145" s="7" t="s">
        <v>8</v>
      </c>
      <c r="H145" s="9"/>
      <c r="I145" s="6"/>
    </row>
    <row r="146" spans="1:12" s="18" customFormat="1" ht="15" customHeight="1" x14ac:dyDescent="0.25">
      <c r="A146" s="19" t="s">
        <v>871</v>
      </c>
      <c r="B146" s="18" t="s">
        <v>93</v>
      </c>
      <c r="C146" s="18" t="s">
        <v>7</v>
      </c>
      <c r="D146" s="18">
        <v>375</v>
      </c>
      <c r="E146" s="19">
        <v>12</v>
      </c>
      <c r="F146" s="38">
        <v>115.48</v>
      </c>
      <c r="G146" s="1" t="s">
        <v>8</v>
      </c>
      <c r="J146" s="6"/>
      <c r="K146" s="6"/>
      <c r="L146" s="8"/>
    </row>
    <row r="147" spans="1:12" s="18" customFormat="1" ht="15" customHeight="1" x14ac:dyDescent="0.25">
      <c r="A147" s="19" t="s">
        <v>92</v>
      </c>
      <c r="B147" s="18" t="s">
        <v>93</v>
      </c>
      <c r="C147" s="18" t="s">
        <v>7</v>
      </c>
      <c r="D147" s="18">
        <v>375</v>
      </c>
      <c r="E147" s="19">
        <v>12</v>
      </c>
      <c r="F147" s="38">
        <v>121.25862000000001</v>
      </c>
      <c r="G147" s="1" t="s">
        <v>8</v>
      </c>
      <c r="J147" s="6"/>
      <c r="K147" s="6"/>
      <c r="L147" s="8"/>
    </row>
    <row r="148" spans="1:12" s="18" customFormat="1" ht="15" customHeight="1" x14ac:dyDescent="0.25">
      <c r="A148" s="19" t="s">
        <v>870</v>
      </c>
      <c r="B148" s="18" t="s">
        <v>93</v>
      </c>
      <c r="C148" s="18" t="s">
        <v>7</v>
      </c>
      <c r="D148" s="18">
        <v>50</v>
      </c>
      <c r="E148" s="19">
        <v>120</v>
      </c>
      <c r="F148" s="38">
        <v>167.78</v>
      </c>
      <c r="G148" s="1" t="s">
        <v>8</v>
      </c>
      <c r="J148" s="6"/>
      <c r="K148" s="6"/>
      <c r="L148" s="8"/>
    </row>
    <row r="149" spans="1:12" s="18" customFormat="1" ht="15" customHeight="1" x14ac:dyDescent="0.25">
      <c r="A149" s="19" t="s">
        <v>94</v>
      </c>
      <c r="B149" s="18" t="s">
        <v>93</v>
      </c>
      <c r="C149" s="18" t="s">
        <v>7</v>
      </c>
      <c r="D149" s="18">
        <v>50</v>
      </c>
      <c r="E149" s="19">
        <v>120</v>
      </c>
      <c r="F149" s="38">
        <v>176.1669</v>
      </c>
      <c r="G149" s="1" t="s">
        <v>8</v>
      </c>
      <c r="J149" s="6"/>
      <c r="K149" s="6"/>
      <c r="L149" s="8"/>
    </row>
    <row r="150" spans="1:12" s="18" customFormat="1" ht="15" customHeight="1" x14ac:dyDescent="0.25">
      <c r="A150" s="19" t="s">
        <v>872</v>
      </c>
      <c r="B150" s="18" t="s">
        <v>93</v>
      </c>
      <c r="C150" s="18" t="s">
        <v>7</v>
      </c>
      <c r="D150" s="18">
        <v>750</v>
      </c>
      <c r="E150" s="19">
        <v>6</v>
      </c>
      <c r="F150" s="38">
        <v>107.35578000000001</v>
      </c>
      <c r="G150" s="1" t="s">
        <v>8</v>
      </c>
      <c r="J150" s="6"/>
      <c r="K150" s="6"/>
      <c r="L150" s="8"/>
    </row>
    <row r="151" spans="1:12" s="18" customFormat="1" ht="15" customHeight="1" x14ac:dyDescent="0.25">
      <c r="A151" s="19" t="s">
        <v>95</v>
      </c>
      <c r="B151" s="18" t="s">
        <v>93</v>
      </c>
      <c r="C151" s="18" t="s">
        <v>16</v>
      </c>
      <c r="D151" s="18">
        <v>750</v>
      </c>
      <c r="E151" s="19">
        <v>6</v>
      </c>
      <c r="F151" s="38">
        <v>102.24</v>
      </c>
      <c r="G151" s="1" t="s">
        <v>8</v>
      </c>
      <c r="J151" s="6"/>
      <c r="K151" s="6"/>
      <c r="L151" s="8"/>
    </row>
    <row r="152" spans="1:12" s="18" customFormat="1" ht="15" customHeight="1" x14ac:dyDescent="0.25">
      <c r="A152" s="1" t="s">
        <v>1462</v>
      </c>
      <c r="B152" s="2" t="s">
        <v>67</v>
      </c>
      <c r="C152" s="1" t="s">
        <v>7</v>
      </c>
      <c r="D152" s="3">
        <v>1</v>
      </c>
      <c r="E152" s="2">
        <v>6</v>
      </c>
      <c r="F152" s="5">
        <v>78.620220000000003</v>
      </c>
      <c r="G152" s="1" t="s">
        <v>8</v>
      </c>
      <c r="H152" s="3"/>
      <c r="I152" s="5"/>
    </row>
    <row r="153" spans="1:12" s="18" customFormat="1" ht="15" customHeight="1" x14ac:dyDescent="0.25">
      <c r="A153" s="19" t="s">
        <v>66</v>
      </c>
      <c r="B153" s="18" t="s">
        <v>67</v>
      </c>
      <c r="C153" s="18" t="s">
        <v>7</v>
      </c>
      <c r="D153" s="18">
        <v>1000</v>
      </c>
      <c r="E153" s="19">
        <v>12</v>
      </c>
      <c r="F153" s="38">
        <v>227.22</v>
      </c>
      <c r="G153" s="1" t="s">
        <v>8</v>
      </c>
    </row>
    <row r="154" spans="1:12" s="18" customFormat="1" ht="15" customHeight="1" x14ac:dyDescent="0.25">
      <c r="A154" s="1" t="s">
        <v>1463</v>
      </c>
      <c r="B154" s="2" t="s">
        <v>67</v>
      </c>
      <c r="C154" s="1" t="s">
        <v>7</v>
      </c>
      <c r="D154" s="3">
        <v>1</v>
      </c>
      <c r="E154" s="2">
        <v>6</v>
      </c>
      <c r="F154" s="5">
        <v>78.620220000000003</v>
      </c>
      <c r="G154" s="1" t="s">
        <v>8</v>
      </c>
      <c r="H154" s="3"/>
      <c r="I154" s="5"/>
    </row>
    <row r="155" spans="1:12" s="18" customFormat="1" ht="15" customHeight="1" x14ac:dyDescent="0.25">
      <c r="A155" s="1" t="s">
        <v>1464</v>
      </c>
      <c r="B155" s="2" t="s">
        <v>67</v>
      </c>
      <c r="C155" s="1" t="s">
        <v>7</v>
      </c>
      <c r="D155" s="3">
        <v>1</v>
      </c>
      <c r="E155" s="2">
        <v>6</v>
      </c>
      <c r="F155" s="5">
        <v>78.623999999999995</v>
      </c>
      <c r="G155" s="1" t="s">
        <v>8</v>
      </c>
      <c r="H155" s="3"/>
      <c r="I155" s="5"/>
    </row>
    <row r="156" spans="1:12" s="18" customFormat="1" ht="15" customHeight="1" x14ac:dyDescent="0.25">
      <c r="A156" s="19" t="s">
        <v>70</v>
      </c>
      <c r="B156" s="18" t="s">
        <v>71</v>
      </c>
      <c r="C156" s="18" t="s">
        <v>7</v>
      </c>
      <c r="D156" s="18">
        <v>1</v>
      </c>
      <c r="E156" s="19">
        <v>6</v>
      </c>
      <c r="F156" s="5">
        <v>125.25030000000001</v>
      </c>
      <c r="G156" s="1" t="s">
        <v>8</v>
      </c>
      <c r="J156" s="1"/>
      <c r="K156" s="1"/>
      <c r="L156" s="4"/>
    </row>
    <row r="157" spans="1:12" s="18" customFormat="1" ht="15" customHeight="1" x14ac:dyDescent="0.25">
      <c r="A157" s="19" t="s">
        <v>74</v>
      </c>
      <c r="B157" s="18" t="e">
        <v>#N/A</v>
      </c>
      <c r="C157" s="18" t="s">
        <v>16</v>
      </c>
      <c r="D157" s="18">
        <v>375</v>
      </c>
      <c r="E157" s="19">
        <v>12</v>
      </c>
      <c r="F157" s="38">
        <v>119.26</v>
      </c>
      <c r="G157" s="1" t="s">
        <v>8</v>
      </c>
    </row>
    <row r="158" spans="1:12" s="18" customFormat="1" ht="15" customHeight="1" x14ac:dyDescent="0.25">
      <c r="A158" s="19" t="s">
        <v>735</v>
      </c>
      <c r="B158" s="18" t="s">
        <v>67</v>
      </c>
      <c r="C158" s="18" t="s">
        <v>7</v>
      </c>
      <c r="D158" s="18">
        <v>375</v>
      </c>
      <c r="E158" s="19">
        <v>12</v>
      </c>
      <c r="F158" s="38">
        <v>125.22762000000002</v>
      </c>
      <c r="G158" s="1" t="s">
        <v>8</v>
      </c>
      <c r="I158" s="18">
        <v>108.26</v>
      </c>
      <c r="J158" s="6"/>
      <c r="K158" s="6"/>
      <c r="L158" s="8"/>
    </row>
    <row r="159" spans="1:12" s="18" customFormat="1" ht="15" customHeight="1" x14ac:dyDescent="0.25">
      <c r="A159" s="19" t="s">
        <v>75</v>
      </c>
      <c r="B159" s="18" t="s">
        <v>67</v>
      </c>
      <c r="C159" s="18" t="s">
        <v>16</v>
      </c>
      <c r="D159" s="18">
        <v>375</v>
      </c>
      <c r="E159" s="19">
        <v>12</v>
      </c>
      <c r="F159" s="38">
        <v>119.26</v>
      </c>
      <c r="G159" s="1" t="s">
        <v>8</v>
      </c>
      <c r="J159" s="6"/>
      <c r="K159" s="6"/>
      <c r="L159" s="8"/>
    </row>
    <row r="160" spans="1:12" s="18" customFormat="1" ht="15" customHeight="1" x14ac:dyDescent="0.25">
      <c r="A160" s="19" t="s">
        <v>76</v>
      </c>
      <c r="B160" s="18" t="s">
        <v>1255</v>
      </c>
      <c r="C160" s="18" t="s">
        <v>16</v>
      </c>
      <c r="D160" s="18">
        <v>50</v>
      </c>
      <c r="E160" s="19">
        <v>120</v>
      </c>
      <c r="F160" s="38">
        <v>217.2</v>
      </c>
      <c r="G160" s="1" t="s">
        <v>8</v>
      </c>
      <c r="J160" s="6"/>
      <c r="K160" s="6"/>
      <c r="L160" s="8"/>
    </row>
    <row r="161" spans="1:12" s="18" customFormat="1" ht="15" customHeight="1" x14ac:dyDescent="0.25">
      <c r="A161" s="19" t="s">
        <v>72</v>
      </c>
      <c r="B161" s="18" t="e">
        <v>#N/A</v>
      </c>
      <c r="C161" s="18" t="s">
        <v>16</v>
      </c>
      <c r="D161" s="18">
        <v>1000</v>
      </c>
      <c r="E161" s="19">
        <v>6</v>
      </c>
      <c r="F161" s="38">
        <v>135.02000000000001</v>
      </c>
      <c r="G161" s="1" t="s">
        <v>8</v>
      </c>
    </row>
    <row r="162" spans="1:12" s="18" customFormat="1" ht="15" customHeight="1" x14ac:dyDescent="0.25">
      <c r="A162" s="19" t="s">
        <v>734</v>
      </c>
      <c r="B162" s="18" t="s">
        <v>67</v>
      </c>
      <c r="C162" s="18" t="s">
        <v>7</v>
      </c>
      <c r="D162" s="18">
        <v>1</v>
      </c>
      <c r="E162" s="19">
        <v>6</v>
      </c>
      <c r="F162" s="38">
        <v>141.77268000000001</v>
      </c>
      <c r="G162" s="1" t="s">
        <v>8</v>
      </c>
      <c r="I162" s="18">
        <v>118.08</v>
      </c>
    </row>
    <row r="163" spans="1:12" s="18" customFormat="1" ht="15" customHeight="1" x14ac:dyDescent="0.25">
      <c r="A163" s="19" t="s">
        <v>73</v>
      </c>
      <c r="B163" s="18" t="s">
        <v>67</v>
      </c>
      <c r="C163" s="18" t="s">
        <v>16</v>
      </c>
      <c r="D163" s="18">
        <v>1</v>
      </c>
      <c r="E163" s="19">
        <v>6</v>
      </c>
      <c r="F163" s="38">
        <v>135.02000000000001</v>
      </c>
      <c r="G163" s="1" t="s">
        <v>8</v>
      </c>
    </row>
    <row r="164" spans="1:12" s="18" customFormat="1" ht="15" customHeight="1" x14ac:dyDescent="0.25">
      <c r="A164" s="19" t="s">
        <v>77</v>
      </c>
      <c r="B164" s="18" t="s">
        <v>1255</v>
      </c>
      <c r="C164" s="18" t="s">
        <v>16</v>
      </c>
      <c r="D164" s="18">
        <v>750</v>
      </c>
      <c r="E164" s="19">
        <v>6</v>
      </c>
      <c r="F164" s="38">
        <v>112.38</v>
      </c>
      <c r="G164" s="1" t="s">
        <v>8</v>
      </c>
    </row>
    <row r="165" spans="1:12" s="18" customFormat="1" ht="15" customHeight="1" x14ac:dyDescent="0.25">
      <c r="A165" s="19" t="s">
        <v>79</v>
      </c>
      <c r="B165" s="18" t="s">
        <v>67</v>
      </c>
      <c r="C165" s="18" t="s">
        <v>7</v>
      </c>
      <c r="D165" s="18">
        <v>375</v>
      </c>
      <c r="E165" s="19">
        <v>12</v>
      </c>
      <c r="F165" s="38">
        <v>90.72</v>
      </c>
      <c r="G165" s="1" t="s">
        <v>8</v>
      </c>
      <c r="J165" s="6"/>
      <c r="K165" s="6"/>
      <c r="L165" s="8"/>
    </row>
    <row r="166" spans="1:12" s="18" customFormat="1" ht="15" customHeight="1" x14ac:dyDescent="0.25">
      <c r="A166" s="19" t="s">
        <v>80</v>
      </c>
      <c r="B166" s="18" t="e">
        <v>#N/A</v>
      </c>
      <c r="C166" s="18" t="s">
        <v>7</v>
      </c>
      <c r="D166" s="18">
        <v>375</v>
      </c>
      <c r="E166" s="19">
        <v>12</v>
      </c>
      <c r="F166" s="38">
        <v>86.4</v>
      </c>
      <c r="G166" s="1" t="s">
        <v>8</v>
      </c>
      <c r="J166" s="6"/>
      <c r="K166" s="6"/>
      <c r="L166" s="8"/>
    </row>
    <row r="167" spans="1:12" s="18" customFormat="1" ht="15" customHeight="1" x14ac:dyDescent="0.25">
      <c r="A167" s="19" t="s">
        <v>78</v>
      </c>
      <c r="B167" s="18" t="s">
        <v>67</v>
      </c>
      <c r="C167" s="18" t="s">
        <v>16</v>
      </c>
      <c r="D167" s="18">
        <v>1</v>
      </c>
      <c r="E167" s="19">
        <v>6</v>
      </c>
      <c r="F167" s="38">
        <v>74.88</v>
      </c>
      <c r="G167" s="1" t="s">
        <v>8</v>
      </c>
      <c r="J167" s="6"/>
      <c r="K167" s="6"/>
      <c r="L167" s="8"/>
    </row>
    <row r="168" spans="1:12" s="18" customFormat="1" ht="15" customHeight="1" x14ac:dyDescent="0.25">
      <c r="A168" s="19" t="s">
        <v>82</v>
      </c>
      <c r="B168" s="18" t="s">
        <v>67</v>
      </c>
      <c r="C168" s="18" t="s">
        <v>7</v>
      </c>
      <c r="D168" s="18">
        <v>375</v>
      </c>
      <c r="E168" s="19">
        <v>12</v>
      </c>
      <c r="F168" s="38">
        <v>90.72</v>
      </c>
      <c r="G168" s="1" t="s">
        <v>8</v>
      </c>
      <c r="J168" s="6"/>
      <c r="K168" s="6"/>
      <c r="L168" s="8"/>
    </row>
    <row r="169" spans="1:12" s="18" customFormat="1" ht="15" customHeight="1" x14ac:dyDescent="0.25">
      <c r="A169" s="19" t="s">
        <v>83</v>
      </c>
      <c r="B169" s="18" t="e">
        <v>#N/A</v>
      </c>
      <c r="C169" s="18" t="s">
        <v>7</v>
      </c>
      <c r="D169" s="18">
        <v>375</v>
      </c>
      <c r="E169" s="19">
        <v>12</v>
      </c>
      <c r="F169" s="38">
        <v>86.4</v>
      </c>
      <c r="G169" s="1" t="s">
        <v>8</v>
      </c>
      <c r="J169" s="6"/>
      <c r="K169" s="6"/>
      <c r="L169" s="8"/>
    </row>
    <row r="170" spans="1:12" s="18" customFormat="1" ht="15" customHeight="1" x14ac:dyDescent="0.25">
      <c r="A170" s="19" t="s">
        <v>81</v>
      </c>
      <c r="B170" s="18" t="s">
        <v>67</v>
      </c>
      <c r="C170" s="18" t="s">
        <v>7</v>
      </c>
      <c r="D170" s="18">
        <v>1</v>
      </c>
      <c r="E170" s="19">
        <v>6</v>
      </c>
      <c r="F170" s="38">
        <v>74.88</v>
      </c>
      <c r="G170" s="1" t="s">
        <v>8</v>
      </c>
      <c r="J170" s="6"/>
      <c r="K170" s="6"/>
      <c r="L170" s="8"/>
    </row>
    <row r="171" spans="1:12" s="18" customFormat="1" ht="15" customHeight="1" x14ac:dyDescent="0.25">
      <c r="A171" s="19" t="s">
        <v>85</v>
      </c>
      <c r="B171" s="18" t="s">
        <v>67</v>
      </c>
      <c r="C171" s="18" t="s">
        <v>7</v>
      </c>
      <c r="D171" s="18">
        <v>375</v>
      </c>
      <c r="E171" s="19">
        <v>12</v>
      </c>
      <c r="F171" s="38">
        <v>90.72</v>
      </c>
      <c r="G171" s="1" t="s">
        <v>8</v>
      </c>
    </row>
    <row r="172" spans="1:12" s="18" customFormat="1" ht="15" customHeight="1" x14ac:dyDescent="0.25">
      <c r="A172" s="19" t="s">
        <v>86</v>
      </c>
      <c r="B172" s="18" t="e">
        <v>#N/A</v>
      </c>
      <c r="C172" s="18" t="s">
        <v>7</v>
      </c>
      <c r="D172" s="18">
        <v>375</v>
      </c>
      <c r="E172" s="19">
        <v>12</v>
      </c>
      <c r="F172" s="38">
        <v>86.4</v>
      </c>
      <c r="G172" s="1" t="s">
        <v>8</v>
      </c>
    </row>
    <row r="173" spans="1:12" s="18" customFormat="1" ht="15" customHeight="1" x14ac:dyDescent="0.25">
      <c r="A173" s="19" t="s">
        <v>84</v>
      </c>
      <c r="B173" s="18" t="s">
        <v>67</v>
      </c>
      <c r="C173" s="18" t="s">
        <v>16</v>
      </c>
      <c r="D173" s="18">
        <v>1</v>
      </c>
      <c r="E173" s="19">
        <v>6</v>
      </c>
      <c r="F173" s="38">
        <v>74.88</v>
      </c>
      <c r="G173" s="1" t="s">
        <v>8</v>
      </c>
    </row>
    <row r="174" spans="1:12" s="18" customFormat="1" ht="15" customHeight="1" x14ac:dyDescent="0.25">
      <c r="A174" s="23" t="s">
        <v>1697</v>
      </c>
      <c r="B174" s="6" t="s">
        <v>67</v>
      </c>
      <c r="C174" s="7" t="s">
        <v>7</v>
      </c>
      <c r="D174" s="6">
        <v>750</v>
      </c>
      <c r="E174" s="45">
        <v>6</v>
      </c>
      <c r="F174" s="9">
        <v>79.52</v>
      </c>
      <c r="G174" s="7" t="s">
        <v>8</v>
      </c>
      <c r="H174" s="9"/>
      <c r="I174" s="6">
        <v>66.11</v>
      </c>
      <c r="J174" s="6"/>
      <c r="K174" s="6"/>
      <c r="L174" s="8"/>
    </row>
    <row r="175" spans="1:12" s="18" customFormat="1" ht="15" customHeight="1" x14ac:dyDescent="0.25">
      <c r="A175" s="19" t="s">
        <v>868</v>
      </c>
      <c r="B175" s="18" t="s">
        <v>88</v>
      </c>
      <c r="C175" s="18" t="s">
        <v>7</v>
      </c>
      <c r="D175" s="18">
        <v>375</v>
      </c>
      <c r="E175" s="19">
        <v>12</v>
      </c>
      <c r="F175" s="38">
        <v>121.25862000000001</v>
      </c>
      <c r="G175" s="1" t="s">
        <v>8</v>
      </c>
      <c r="I175" s="18">
        <v>98.32</v>
      </c>
    </row>
    <row r="176" spans="1:12" s="18" customFormat="1" ht="15" customHeight="1" x14ac:dyDescent="0.25">
      <c r="A176" s="19" t="s">
        <v>867</v>
      </c>
      <c r="B176" s="18" t="s">
        <v>88</v>
      </c>
      <c r="C176" s="18" t="s">
        <v>7</v>
      </c>
      <c r="D176" s="18">
        <v>50</v>
      </c>
      <c r="E176" s="19">
        <v>120</v>
      </c>
      <c r="F176" s="38">
        <v>176.1669</v>
      </c>
      <c r="G176" s="1" t="s">
        <v>8</v>
      </c>
    </row>
    <row r="177" spans="1:12" s="18" customFormat="1" ht="15" customHeight="1" x14ac:dyDescent="0.25">
      <c r="A177" s="19" t="s">
        <v>869</v>
      </c>
      <c r="B177" s="18" t="s">
        <v>88</v>
      </c>
      <c r="C177" s="18" t="s">
        <v>7</v>
      </c>
      <c r="D177" s="18">
        <v>750</v>
      </c>
      <c r="E177" s="19">
        <v>6</v>
      </c>
      <c r="F177" s="38">
        <v>105.87024</v>
      </c>
      <c r="G177" s="1" t="s">
        <v>8</v>
      </c>
      <c r="I177" s="18">
        <v>84.46</v>
      </c>
      <c r="J177" s="1"/>
      <c r="K177" s="1"/>
      <c r="L177" s="4"/>
    </row>
    <row r="178" spans="1:12" s="18" customFormat="1" ht="15" customHeight="1" x14ac:dyDescent="0.25">
      <c r="A178" s="23" t="s">
        <v>1145</v>
      </c>
      <c r="B178" s="2" t="s">
        <v>88</v>
      </c>
      <c r="C178" s="1" t="s">
        <v>7</v>
      </c>
      <c r="D178" s="3">
        <v>750</v>
      </c>
      <c r="E178" s="2">
        <v>6</v>
      </c>
      <c r="F178" s="5">
        <v>100.83</v>
      </c>
      <c r="G178" s="1" t="s">
        <v>8</v>
      </c>
      <c r="H178" s="3"/>
      <c r="I178" s="5"/>
    </row>
    <row r="179" spans="1:12" s="18" customFormat="1" ht="15" customHeight="1" x14ac:dyDescent="0.25">
      <c r="A179" s="19" t="s">
        <v>87</v>
      </c>
      <c r="B179" s="18" t="s">
        <v>88</v>
      </c>
      <c r="C179" s="18" t="s">
        <v>7</v>
      </c>
      <c r="D179" s="18">
        <v>375</v>
      </c>
      <c r="E179" s="19">
        <v>12</v>
      </c>
      <c r="F179" s="38">
        <v>115.48</v>
      </c>
      <c r="G179" s="1" t="s">
        <v>8</v>
      </c>
    </row>
    <row r="180" spans="1:12" s="18" customFormat="1" ht="15" customHeight="1" x14ac:dyDescent="0.25">
      <c r="A180" s="19" t="s">
        <v>89</v>
      </c>
      <c r="B180" s="18" t="s">
        <v>88</v>
      </c>
      <c r="C180" s="18" t="s">
        <v>7</v>
      </c>
      <c r="D180" s="18">
        <v>50</v>
      </c>
      <c r="E180" s="19">
        <v>120</v>
      </c>
      <c r="F180" s="38">
        <v>167.78</v>
      </c>
      <c r="G180" s="1" t="s">
        <v>8</v>
      </c>
    </row>
    <row r="181" spans="1:12" s="18" customFormat="1" ht="15" customHeight="1" x14ac:dyDescent="0.25">
      <c r="A181" s="19" t="s">
        <v>90</v>
      </c>
      <c r="B181" s="18" t="s">
        <v>88</v>
      </c>
      <c r="C181" s="18" t="s">
        <v>16</v>
      </c>
      <c r="D181" s="18">
        <v>750</v>
      </c>
      <c r="E181" s="19">
        <v>6</v>
      </c>
      <c r="F181" s="38">
        <v>100.83</v>
      </c>
      <c r="G181" s="1" t="s">
        <v>8</v>
      </c>
    </row>
    <row r="182" spans="1:12" s="18" customFormat="1" ht="15" customHeight="1" x14ac:dyDescent="0.25">
      <c r="A182" s="19" t="s">
        <v>91</v>
      </c>
      <c r="B182" s="18" t="s">
        <v>88</v>
      </c>
      <c r="C182" s="18" t="s">
        <v>16</v>
      </c>
      <c r="D182" s="18">
        <v>750</v>
      </c>
      <c r="E182" s="19">
        <v>6</v>
      </c>
      <c r="F182" s="38">
        <v>100.83</v>
      </c>
      <c r="G182" s="1" t="s">
        <v>8</v>
      </c>
    </row>
    <row r="183" spans="1:12" s="18" customFormat="1" ht="15" customHeight="1" x14ac:dyDescent="0.25">
      <c r="A183" s="19" t="s">
        <v>96</v>
      </c>
      <c r="B183" s="18" t="s">
        <v>97</v>
      </c>
      <c r="C183" s="18" t="s">
        <v>16</v>
      </c>
      <c r="D183" s="18">
        <v>750</v>
      </c>
      <c r="E183" s="19">
        <v>6</v>
      </c>
      <c r="F183" s="38">
        <v>75.73</v>
      </c>
      <c r="G183" s="1" t="s">
        <v>8</v>
      </c>
      <c r="J183" s="6"/>
      <c r="K183" s="6"/>
      <c r="L183" s="8"/>
    </row>
    <row r="184" spans="1:12" s="18" customFormat="1" ht="15" customHeight="1" x14ac:dyDescent="0.25">
      <c r="A184" s="19" t="s">
        <v>98</v>
      </c>
      <c r="B184" s="18" t="s">
        <v>1256</v>
      </c>
      <c r="C184" s="18" t="s">
        <v>7</v>
      </c>
      <c r="D184" s="18">
        <v>1</v>
      </c>
      <c r="E184" s="19">
        <v>12</v>
      </c>
      <c r="F184" s="38">
        <v>114.345</v>
      </c>
      <c r="G184" s="1" t="s">
        <v>8</v>
      </c>
      <c r="J184" s="6"/>
      <c r="K184" s="6"/>
      <c r="L184" s="8"/>
    </row>
    <row r="185" spans="1:12" s="18" customFormat="1" ht="15" customHeight="1" x14ac:dyDescent="0.25">
      <c r="A185" s="1" t="s">
        <v>1065</v>
      </c>
      <c r="B185" s="2" t="s">
        <v>1108</v>
      </c>
      <c r="C185" s="1" t="s">
        <v>7</v>
      </c>
      <c r="D185" s="2">
        <v>750</v>
      </c>
      <c r="E185" s="2">
        <v>12</v>
      </c>
      <c r="F185" s="5">
        <v>264</v>
      </c>
      <c r="G185" s="1" t="s">
        <v>8</v>
      </c>
      <c r="H185" s="3"/>
      <c r="I185" s="21"/>
      <c r="J185" s="6"/>
      <c r="K185" s="6"/>
      <c r="L185" s="8"/>
    </row>
    <row r="186" spans="1:12" s="18" customFormat="1" ht="15" customHeight="1" x14ac:dyDescent="0.25">
      <c r="A186" s="1" t="s">
        <v>1064</v>
      </c>
      <c r="B186" s="2" t="s">
        <v>1108</v>
      </c>
      <c r="C186" s="1" t="s">
        <v>7</v>
      </c>
      <c r="D186" s="2">
        <v>750</v>
      </c>
      <c r="E186" s="2">
        <v>12</v>
      </c>
      <c r="F186" s="5">
        <v>264</v>
      </c>
      <c r="G186" s="1" t="s">
        <v>8</v>
      </c>
      <c r="H186" s="3"/>
      <c r="I186" s="21"/>
      <c r="J186" s="6"/>
      <c r="K186" s="6"/>
      <c r="L186" s="8"/>
    </row>
    <row r="187" spans="1:12" s="18" customFormat="1" ht="15" customHeight="1" x14ac:dyDescent="0.25">
      <c r="A187" s="19" t="s">
        <v>328</v>
      </c>
      <c r="B187" s="18" t="s">
        <v>329</v>
      </c>
      <c r="C187" s="18" t="s">
        <v>7</v>
      </c>
      <c r="D187" s="18">
        <v>750</v>
      </c>
      <c r="E187" s="19">
        <v>12</v>
      </c>
      <c r="F187" s="38">
        <v>284</v>
      </c>
      <c r="G187" s="1" t="s">
        <v>8</v>
      </c>
      <c r="J187" s="6"/>
      <c r="K187" s="6"/>
      <c r="L187" s="8"/>
    </row>
    <row r="188" spans="1:12" s="18" customFormat="1" ht="15" customHeight="1" x14ac:dyDescent="0.25">
      <c r="A188" s="19" t="s">
        <v>791</v>
      </c>
      <c r="B188" s="19" t="s">
        <v>329</v>
      </c>
      <c r="D188" s="18">
        <v>750</v>
      </c>
      <c r="E188" s="19">
        <v>12</v>
      </c>
      <c r="F188" s="38">
        <v>284</v>
      </c>
      <c r="G188" s="1" t="s">
        <v>8</v>
      </c>
      <c r="J188" s="6"/>
      <c r="K188" s="6"/>
      <c r="L188" s="8"/>
    </row>
    <row r="189" spans="1:12" s="18" customFormat="1" ht="15" customHeight="1" x14ac:dyDescent="0.25">
      <c r="A189" s="19" t="s">
        <v>802</v>
      </c>
      <c r="B189" s="19" t="s">
        <v>329</v>
      </c>
      <c r="C189" s="18" t="s">
        <v>7</v>
      </c>
      <c r="D189" s="18">
        <v>750</v>
      </c>
      <c r="E189" s="19">
        <v>12</v>
      </c>
      <c r="F189" s="38">
        <v>284</v>
      </c>
      <c r="G189" s="1" t="s">
        <v>8</v>
      </c>
      <c r="J189" s="6"/>
      <c r="K189" s="6"/>
      <c r="L189" s="8"/>
    </row>
    <row r="190" spans="1:12" s="18" customFormat="1" ht="15" customHeight="1" x14ac:dyDescent="0.25">
      <c r="A190" s="19" t="s">
        <v>792</v>
      </c>
      <c r="B190" s="19" t="s">
        <v>329</v>
      </c>
      <c r="D190" s="18">
        <v>750</v>
      </c>
      <c r="E190" s="19">
        <v>12</v>
      </c>
      <c r="F190" s="38">
        <v>284</v>
      </c>
      <c r="G190" s="1" t="s">
        <v>8</v>
      </c>
      <c r="J190" s="6"/>
      <c r="K190" s="6"/>
      <c r="L190" s="8"/>
    </row>
    <row r="191" spans="1:12" s="18" customFormat="1" ht="15" customHeight="1" x14ac:dyDescent="0.25">
      <c r="A191" s="6" t="s">
        <v>1915</v>
      </c>
      <c r="B191" s="11" t="s">
        <v>1257</v>
      </c>
      <c r="C191" s="6" t="s">
        <v>7</v>
      </c>
      <c r="D191" s="7">
        <v>750</v>
      </c>
      <c r="E191" s="11">
        <v>12</v>
      </c>
      <c r="F191" s="9">
        <v>75</v>
      </c>
      <c r="G191" s="6" t="s">
        <v>8</v>
      </c>
      <c r="H191" s="7"/>
      <c r="I191" s="9"/>
      <c r="J191" s="6"/>
      <c r="K191" s="6"/>
      <c r="L191" s="8"/>
    </row>
    <row r="192" spans="1:12" s="18" customFormat="1" ht="15" customHeight="1" x14ac:dyDescent="0.25">
      <c r="A192" s="19" t="s">
        <v>99</v>
      </c>
      <c r="B192" s="18" t="e">
        <v>#N/A</v>
      </c>
      <c r="C192" s="18" t="s">
        <v>7</v>
      </c>
      <c r="D192" s="18">
        <v>200</v>
      </c>
      <c r="E192" s="19">
        <v>12</v>
      </c>
      <c r="F192" s="38">
        <v>107</v>
      </c>
      <c r="G192" s="1" t="s">
        <v>8</v>
      </c>
      <c r="J192" s="6"/>
      <c r="K192" s="6"/>
      <c r="L192" s="8"/>
    </row>
    <row r="193" spans="1:12" s="18" customFormat="1" ht="15" customHeight="1" x14ac:dyDescent="0.25">
      <c r="A193" s="19" t="s">
        <v>101</v>
      </c>
      <c r="B193" s="18" t="e">
        <v>#N/A</v>
      </c>
      <c r="C193" s="18" t="s">
        <v>7</v>
      </c>
      <c r="D193" s="18">
        <v>200</v>
      </c>
      <c r="E193" s="19">
        <v>12</v>
      </c>
      <c r="F193" s="38">
        <v>107</v>
      </c>
      <c r="G193" s="1" t="s">
        <v>8</v>
      </c>
      <c r="J193" s="6"/>
      <c r="K193" s="6"/>
      <c r="L193" s="8"/>
    </row>
    <row r="194" spans="1:12" s="18" customFormat="1" ht="15" customHeight="1" x14ac:dyDescent="0.25">
      <c r="A194" s="19" t="s">
        <v>100</v>
      </c>
      <c r="B194" s="18" t="s">
        <v>1257</v>
      </c>
      <c r="C194" s="18" t="s">
        <v>16</v>
      </c>
      <c r="D194" s="18">
        <v>750</v>
      </c>
      <c r="E194" s="19">
        <v>12</v>
      </c>
      <c r="F194" s="38">
        <v>124</v>
      </c>
      <c r="G194" s="1" t="s">
        <v>8</v>
      </c>
      <c r="J194" s="6"/>
      <c r="K194" s="6"/>
      <c r="L194" s="8"/>
    </row>
    <row r="195" spans="1:12" s="18" customFormat="1" ht="15" customHeight="1" x14ac:dyDescent="0.25">
      <c r="A195" s="19" t="s">
        <v>102</v>
      </c>
      <c r="B195" s="18" t="s">
        <v>103</v>
      </c>
      <c r="C195" s="18" t="s">
        <v>7</v>
      </c>
      <c r="D195" s="18">
        <v>1</v>
      </c>
      <c r="E195" s="19">
        <v>12</v>
      </c>
      <c r="F195" s="38">
        <v>158</v>
      </c>
      <c r="G195" s="1" t="s">
        <v>8</v>
      </c>
      <c r="J195" s="6"/>
      <c r="K195" s="6"/>
      <c r="L195" s="8"/>
    </row>
    <row r="196" spans="1:12" s="18" customFormat="1" ht="15" customHeight="1" x14ac:dyDescent="0.25">
      <c r="A196" s="19" t="s">
        <v>104</v>
      </c>
      <c r="B196" s="18" t="s">
        <v>103</v>
      </c>
      <c r="C196" s="18" t="s">
        <v>7</v>
      </c>
      <c r="D196" s="18">
        <v>750</v>
      </c>
      <c r="E196" s="19">
        <v>12</v>
      </c>
      <c r="F196" s="38">
        <v>120</v>
      </c>
      <c r="G196" s="1" t="s">
        <v>8</v>
      </c>
      <c r="J196" s="6"/>
      <c r="K196" s="6"/>
      <c r="L196" s="8"/>
    </row>
    <row r="197" spans="1:12" s="18" customFormat="1" ht="15" customHeight="1" x14ac:dyDescent="0.25">
      <c r="A197" s="19" t="s">
        <v>105</v>
      </c>
      <c r="B197" s="18" t="e">
        <v>#N/A</v>
      </c>
      <c r="C197" s="18" t="s">
        <v>7</v>
      </c>
      <c r="D197" s="18">
        <v>750</v>
      </c>
      <c r="E197" s="19">
        <v>12</v>
      </c>
      <c r="F197" s="38">
        <v>155</v>
      </c>
      <c r="G197" s="1" t="s">
        <v>8</v>
      </c>
      <c r="J197" s="6"/>
      <c r="K197" s="6"/>
      <c r="L197" s="8"/>
    </row>
    <row r="198" spans="1:12" s="18" customFormat="1" ht="15" customHeight="1" x14ac:dyDescent="0.25">
      <c r="A198" s="19" t="s">
        <v>105</v>
      </c>
      <c r="B198" s="18" t="e">
        <v>#N/A</v>
      </c>
      <c r="C198" s="18" t="s">
        <v>7</v>
      </c>
      <c r="D198" s="18">
        <v>50</v>
      </c>
      <c r="E198" s="19">
        <v>120</v>
      </c>
      <c r="F198" s="38">
        <v>135</v>
      </c>
      <c r="G198" s="1" t="s">
        <v>8</v>
      </c>
      <c r="J198" s="6"/>
      <c r="K198" s="6"/>
      <c r="L198" s="8"/>
    </row>
    <row r="199" spans="1:12" s="18" customFormat="1" ht="15" customHeight="1" x14ac:dyDescent="0.25">
      <c r="A199" s="19" t="s">
        <v>736</v>
      </c>
      <c r="B199" s="18" t="s">
        <v>106</v>
      </c>
      <c r="C199" s="18" t="s">
        <v>7</v>
      </c>
      <c r="D199" s="18">
        <v>750</v>
      </c>
      <c r="E199" s="19">
        <v>12</v>
      </c>
      <c r="F199" s="38">
        <v>233</v>
      </c>
      <c r="G199" s="1" t="s">
        <v>8</v>
      </c>
      <c r="H199" s="18" t="s">
        <v>9</v>
      </c>
      <c r="J199" s="1"/>
      <c r="K199" s="1"/>
      <c r="L199" s="4"/>
    </row>
    <row r="200" spans="1:12" s="18" customFormat="1" ht="15" customHeight="1" x14ac:dyDescent="0.25">
      <c r="A200" s="19" t="s">
        <v>752</v>
      </c>
      <c r="B200" s="18" t="s">
        <v>106</v>
      </c>
      <c r="C200" s="18" t="s">
        <v>7</v>
      </c>
      <c r="D200" s="18">
        <v>750</v>
      </c>
      <c r="E200" s="19">
        <v>12</v>
      </c>
      <c r="F200" s="38">
        <v>226</v>
      </c>
      <c r="G200" s="1" t="s">
        <v>8</v>
      </c>
      <c r="J200" s="6"/>
      <c r="K200" s="6"/>
      <c r="L200" s="8"/>
    </row>
    <row r="201" spans="1:12" s="18" customFormat="1" ht="15" customHeight="1" x14ac:dyDescent="0.25">
      <c r="A201" s="19" t="s">
        <v>107</v>
      </c>
      <c r="B201" s="18" t="s">
        <v>1258</v>
      </c>
      <c r="C201" s="18" t="s">
        <v>7</v>
      </c>
      <c r="D201" s="18">
        <v>750</v>
      </c>
      <c r="E201" s="19">
        <v>12</v>
      </c>
      <c r="F201" s="38">
        <v>276</v>
      </c>
      <c r="G201" s="1" t="s">
        <v>8</v>
      </c>
      <c r="H201" s="18" t="s">
        <v>9</v>
      </c>
      <c r="J201" s="1"/>
      <c r="K201" s="1"/>
      <c r="L201" s="4"/>
    </row>
    <row r="202" spans="1:12" s="18" customFormat="1" ht="15" customHeight="1" x14ac:dyDescent="0.25">
      <c r="A202" s="1" t="s">
        <v>1903</v>
      </c>
      <c r="B202" s="2" t="s">
        <v>1907</v>
      </c>
      <c r="C202" s="1" t="s">
        <v>7</v>
      </c>
      <c r="D202" s="1">
        <v>750</v>
      </c>
      <c r="E202" s="2">
        <v>12</v>
      </c>
      <c r="F202" s="9">
        <v>159.97999999999999</v>
      </c>
      <c r="G202" s="6" t="s">
        <v>8</v>
      </c>
      <c r="H202" s="7"/>
      <c r="I202" s="9"/>
      <c r="J202" s="1"/>
      <c r="K202" s="1"/>
      <c r="L202" s="4"/>
    </row>
    <row r="203" spans="1:12" s="18" customFormat="1" ht="15" customHeight="1" x14ac:dyDescent="0.25">
      <c r="A203" s="6" t="s">
        <v>1876</v>
      </c>
      <c r="B203" s="11" t="s">
        <v>1825</v>
      </c>
      <c r="C203" s="6" t="s">
        <v>7</v>
      </c>
      <c r="D203" s="7">
        <v>750</v>
      </c>
      <c r="E203" s="11">
        <v>12</v>
      </c>
      <c r="F203" s="9">
        <v>240</v>
      </c>
      <c r="G203" s="1" t="s">
        <v>8</v>
      </c>
      <c r="H203" s="16"/>
      <c r="I203" s="9"/>
      <c r="J203" s="1"/>
      <c r="K203" s="1"/>
      <c r="L203" s="4"/>
    </row>
    <row r="204" spans="1:12" s="18" customFormat="1" ht="15" customHeight="1" x14ac:dyDescent="0.25">
      <c r="A204" s="23" t="s">
        <v>1115</v>
      </c>
      <c r="B204" s="23" t="e">
        <v>#N/A</v>
      </c>
      <c r="C204" s="18" t="s">
        <v>7</v>
      </c>
      <c r="D204" s="23">
        <v>750</v>
      </c>
      <c r="E204" s="25">
        <v>12</v>
      </c>
      <c r="F204" s="39">
        <v>376.8</v>
      </c>
      <c r="G204" s="1" t="s">
        <v>8</v>
      </c>
      <c r="J204" s="6"/>
      <c r="K204" s="6"/>
      <c r="L204" s="8"/>
    </row>
    <row r="205" spans="1:12" s="18" customFormat="1" ht="15" customHeight="1" x14ac:dyDescent="0.25">
      <c r="A205" s="23" t="s">
        <v>111</v>
      </c>
      <c r="B205" s="23" t="s">
        <v>110</v>
      </c>
      <c r="C205" s="18" t="s">
        <v>7</v>
      </c>
      <c r="D205" s="23">
        <v>750</v>
      </c>
      <c r="E205" s="25">
        <v>12</v>
      </c>
      <c r="F205" s="39">
        <v>1146</v>
      </c>
      <c r="G205" s="1" t="s">
        <v>8</v>
      </c>
      <c r="J205" s="6"/>
      <c r="K205" s="6"/>
      <c r="L205" s="8"/>
    </row>
    <row r="206" spans="1:12" s="18" customFormat="1" ht="15" customHeight="1" x14ac:dyDescent="0.25">
      <c r="A206" s="23" t="s">
        <v>771</v>
      </c>
      <c r="B206" s="23" t="s">
        <v>110</v>
      </c>
      <c r="C206" s="18" t="s">
        <v>7</v>
      </c>
      <c r="D206" s="23">
        <v>750</v>
      </c>
      <c r="E206" s="25">
        <v>12</v>
      </c>
      <c r="F206" s="39">
        <v>384</v>
      </c>
      <c r="G206" s="1" t="s">
        <v>8</v>
      </c>
      <c r="J206" s="6"/>
      <c r="K206" s="6"/>
      <c r="L206" s="8"/>
    </row>
    <row r="207" spans="1:12" s="18" customFormat="1" ht="15" customHeight="1" x14ac:dyDescent="0.25">
      <c r="A207" s="23" t="s">
        <v>108</v>
      </c>
      <c r="B207" s="23" t="s">
        <v>110</v>
      </c>
      <c r="C207" s="18" t="s">
        <v>7</v>
      </c>
      <c r="D207" s="23">
        <v>750</v>
      </c>
      <c r="E207" s="25">
        <v>12</v>
      </c>
      <c r="F207" s="39">
        <v>328</v>
      </c>
      <c r="G207" s="1" t="s">
        <v>8</v>
      </c>
      <c r="J207" s="6"/>
      <c r="K207" s="6"/>
      <c r="L207" s="8"/>
    </row>
    <row r="208" spans="1:12" s="18" customFormat="1" ht="15" customHeight="1" x14ac:dyDescent="0.25">
      <c r="A208" s="23" t="s">
        <v>1117</v>
      </c>
      <c r="B208" s="23" t="s">
        <v>110</v>
      </c>
      <c r="C208" s="18" t="s">
        <v>7</v>
      </c>
      <c r="D208" s="23">
        <v>750</v>
      </c>
      <c r="E208" s="25">
        <v>12</v>
      </c>
      <c r="F208" s="39">
        <v>332.71</v>
      </c>
      <c r="G208" s="1" t="s">
        <v>8</v>
      </c>
      <c r="J208" s="6"/>
      <c r="K208" s="6"/>
      <c r="L208" s="8"/>
    </row>
    <row r="209" spans="1:12" s="18" customFormat="1" ht="15" customHeight="1" x14ac:dyDescent="0.25">
      <c r="A209" s="23" t="s">
        <v>1116</v>
      </c>
      <c r="B209" s="23" t="s">
        <v>110</v>
      </c>
      <c r="C209" s="18" t="s">
        <v>7</v>
      </c>
      <c r="D209" s="23">
        <v>750</v>
      </c>
      <c r="E209" s="25">
        <v>12</v>
      </c>
      <c r="F209" s="39">
        <v>306.83999999999997</v>
      </c>
      <c r="G209" s="1" t="s">
        <v>8</v>
      </c>
      <c r="J209" s="6"/>
      <c r="K209" s="6"/>
      <c r="L209" s="8"/>
    </row>
    <row r="210" spans="1:12" s="18" customFormat="1" ht="15" customHeight="1" x14ac:dyDescent="0.25">
      <c r="A210" s="23" t="s">
        <v>1335</v>
      </c>
      <c r="B210" s="23" t="s">
        <v>110</v>
      </c>
      <c r="C210" s="18" t="s">
        <v>7</v>
      </c>
      <c r="D210" s="18">
        <v>750</v>
      </c>
      <c r="E210" s="19">
        <v>12</v>
      </c>
      <c r="F210" s="39">
        <v>780</v>
      </c>
      <c r="G210" s="1" t="s">
        <v>8</v>
      </c>
      <c r="J210" s="6"/>
      <c r="K210" s="6"/>
      <c r="L210" s="8"/>
    </row>
    <row r="211" spans="1:12" s="18" customFormat="1" ht="15" customHeight="1" x14ac:dyDescent="0.25">
      <c r="A211" s="23" t="s">
        <v>1118</v>
      </c>
      <c r="B211" s="23" t="s">
        <v>110</v>
      </c>
      <c r="C211" s="18" t="s">
        <v>7</v>
      </c>
      <c r="D211" s="23">
        <v>200</v>
      </c>
      <c r="E211" s="25">
        <v>48</v>
      </c>
      <c r="F211" s="39">
        <v>1800</v>
      </c>
      <c r="G211" s="1" t="s">
        <v>8</v>
      </c>
      <c r="J211" s="6"/>
      <c r="K211" s="6"/>
      <c r="L211" s="8"/>
    </row>
    <row r="212" spans="1:12" s="18" customFormat="1" ht="15" customHeight="1" x14ac:dyDescent="0.25">
      <c r="A212" s="23" t="s">
        <v>1336</v>
      </c>
      <c r="B212" s="23" t="e">
        <v>#N/A</v>
      </c>
      <c r="C212" s="18" t="s">
        <v>7</v>
      </c>
      <c r="D212" s="18">
        <v>750</v>
      </c>
      <c r="E212" s="19">
        <v>12</v>
      </c>
      <c r="F212" s="39">
        <v>306.83999999999997</v>
      </c>
      <c r="G212" s="1" t="s">
        <v>8</v>
      </c>
      <c r="J212" s="6"/>
      <c r="K212" s="6"/>
      <c r="L212" s="8"/>
    </row>
    <row r="213" spans="1:12" s="18" customFormat="1" ht="15" customHeight="1" x14ac:dyDescent="0.25">
      <c r="A213" s="23" t="s">
        <v>1112</v>
      </c>
      <c r="B213" s="23" t="s">
        <v>799</v>
      </c>
      <c r="C213" s="18" t="s">
        <v>7</v>
      </c>
      <c r="D213" s="23">
        <v>750</v>
      </c>
      <c r="E213" s="25">
        <v>12</v>
      </c>
      <c r="F213" s="39">
        <v>306.83999999999997</v>
      </c>
      <c r="G213" s="1" t="s">
        <v>8</v>
      </c>
      <c r="J213" s="6"/>
      <c r="K213" s="6"/>
      <c r="L213" s="8"/>
    </row>
    <row r="214" spans="1:12" s="18" customFormat="1" ht="15" customHeight="1" x14ac:dyDescent="0.25">
      <c r="A214" s="23" t="s">
        <v>109</v>
      </c>
      <c r="B214" s="23" t="s">
        <v>799</v>
      </c>
      <c r="C214" s="18" t="s">
        <v>7</v>
      </c>
      <c r="D214" s="23">
        <v>750</v>
      </c>
      <c r="E214" s="25">
        <v>12</v>
      </c>
      <c r="F214" s="39">
        <v>350</v>
      </c>
      <c r="G214" s="1" t="s">
        <v>8</v>
      </c>
      <c r="J214" s="6"/>
      <c r="K214" s="6"/>
      <c r="L214" s="8"/>
    </row>
    <row r="215" spans="1:12" s="18" customFormat="1" ht="15" customHeight="1" x14ac:dyDescent="0.25">
      <c r="A215" s="23" t="s">
        <v>789</v>
      </c>
      <c r="B215" s="23" t="s">
        <v>799</v>
      </c>
      <c r="C215" s="18" t="s">
        <v>7</v>
      </c>
      <c r="D215" s="23">
        <v>750</v>
      </c>
      <c r="E215" s="25">
        <v>12</v>
      </c>
      <c r="F215" s="39">
        <v>300</v>
      </c>
      <c r="G215" s="1" t="s">
        <v>8</v>
      </c>
      <c r="J215" s="6"/>
      <c r="K215" s="6"/>
      <c r="L215" s="8"/>
    </row>
    <row r="216" spans="1:12" s="18" customFormat="1" ht="15" customHeight="1" x14ac:dyDescent="0.25">
      <c r="A216" s="23" t="s">
        <v>1113</v>
      </c>
      <c r="B216" s="23" t="s">
        <v>799</v>
      </c>
      <c r="C216" s="18" t="s">
        <v>7</v>
      </c>
      <c r="D216" s="23">
        <v>750</v>
      </c>
      <c r="E216" s="25">
        <v>12</v>
      </c>
      <c r="F216" s="39">
        <v>360</v>
      </c>
      <c r="G216" s="1" t="s">
        <v>8</v>
      </c>
      <c r="J216" s="6"/>
      <c r="K216" s="6"/>
      <c r="L216" s="8"/>
    </row>
    <row r="217" spans="1:12" s="18" customFormat="1" ht="15" customHeight="1" x14ac:dyDescent="0.25">
      <c r="A217" s="23" t="s">
        <v>1114</v>
      </c>
      <c r="B217" s="23" t="s">
        <v>799</v>
      </c>
      <c r="C217" s="18" t="s">
        <v>7</v>
      </c>
      <c r="D217" s="23">
        <v>750</v>
      </c>
      <c r="E217" s="25">
        <v>12</v>
      </c>
      <c r="F217" s="39">
        <v>275</v>
      </c>
      <c r="G217" s="1" t="s">
        <v>8</v>
      </c>
      <c r="J217" s="6"/>
      <c r="K217" s="6"/>
      <c r="L217" s="8"/>
    </row>
    <row r="218" spans="1:12" s="18" customFormat="1" ht="15" customHeight="1" x14ac:dyDescent="0.25">
      <c r="A218" s="19" t="s">
        <v>112</v>
      </c>
      <c r="B218" s="18" t="s">
        <v>1259</v>
      </c>
      <c r="C218" s="18" t="s">
        <v>7</v>
      </c>
      <c r="D218" s="18">
        <v>750</v>
      </c>
      <c r="E218" s="19">
        <v>12</v>
      </c>
      <c r="F218" s="38">
        <v>588</v>
      </c>
      <c r="G218" s="1" t="s">
        <v>8</v>
      </c>
      <c r="H218" s="18" t="s">
        <v>9</v>
      </c>
      <c r="J218" s="6"/>
      <c r="K218" s="6"/>
      <c r="L218" s="8"/>
    </row>
    <row r="219" spans="1:12" s="18" customFormat="1" ht="15" customHeight="1" x14ac:dyDescent="0.25">
      <c r="A219" s="19" t="s">
        <v>115</v>
      </c>
      <c r="B219" s="18" t="s">
        <v>1259</v>
      </c>
      <c r="C219" s="18" t="s">
        <v>7</v>
      </c>
      <c r="D219" s="18">
        <v>750</v>
      </c>
      <c r="E219" s="19">
        <v>12</v>
      </c>
      <c r="F219" s="38">
        <v>317</v>
      </c>
      <c r="G219" s="1" t="s">
        <v>8</v>
      </c>
      <c r="J219" s="6"/>
      <c r="K219" s="6"/>
      <c r="L219" s="8"/>
    </row>
    <row r="220" spans="1:12" s="18" customFormat="1" ht="15" customHeight="1" x14ac:dyDescent="0.25">
      <c r="A220" s="19" t="s">
        <v>116</v>
      </c>
      <c r="B220" s="18" t="s">
        <v>1259</v>
      </c>
      <c r="C220" s="18" t="s">
        <v>7</v>
      </c>
      <c r="D220" s="18">
        <v>750</v>
      </c>
      <c r="E220" s="19">
        <v>12</v>
      </c>
      <c r="F220" s="38">
        <v>317</v>
      </c>
      <c r="G220" s="1" t="s">
        <v>8</v>
      </c>
      <c r="H220" s="18" t="s">
        <v>9</v>
      </c>
      <c r="J220" s="6"/>
      <c r="K220" s="6"/>
      <c r="L220" s="8"/>
    </row>
    <row r="221" spans="1:12" s="18" customFormat="1" ht="15" customHeight="1" x14ac:dyDescent="0.25">
      <c r="A221" s="19" t="s">
        <v>113</v>
      </c>
      <c r="B221" s="18" t="s">
        <v>1259</v>
      </c>
      <c r="C221" s="18" t="s">
        <v>7</v>
      </c>
      <c r="D221" s="18">
        <v>750</v>
      </c>
      <c r="E221" s="19">
        <v>6</v>
      </c>
      <c r="F221" s="38">
        <v>652</v>
      </c>
      <c r="G221" s="1" t="s">
        <v>8</v>
      </c>
      <c r="J221" s="6"/>
      <c r="K221" s="6"/>
      <c r="L221" s="8"/>
    </row>
    <row r="222" spans="1:12" s="18" customFormat="1" ht="15" customHeight="1" x14ac:dyDescent="0.25">
      <c r="A222" s="19" t="s">
        <v>114</v>
      </c>
      <c r="B222" s="18" t="s">
        <v>1259</v>
      </c>
      <c r="C222" s="18" t="s">
        <v>7</v>
      </c>
      <c r="D222" s="18">
        <v>750</v>
      </c>
      <c r="E222" s="19">
        <v>6</v>
      </c>
      <c r="F222" s="38">
        <v>652</v>
      </c>
      <c r="G222" s="1" t="s">
        <v>8</v>
      </c>
      <c r="J222" s="6"/>
      <c r="K222" s="6"/>
      <c r="L222" s="8"/>
    </row>
    <row r="223" spans="1:12" s="18" customFormat="1" ht="15" customHeight="1" x14ac:dyDescent="0.25">
      <c r="A223" s="19" t="s">
        <v>117</v>
      </c>
      <c r="B223" s="18" t="s">
        <v>1259</v>
      </c>
      <c r="C223" s="18" t="s">
        <v>7</v>
      </c>
      <c r="D223" s="18">
        <v>750</v>
      </c>
      <c r="E223" s="19">
        <v>12</v>
      </c>
      <c r="F223" s="38">
        <v>208</v>
      </c>
      <c r="G223" s="1" t="s">
        <v>8</v>
      </c>
      <c r="J223" s="6"/>
      <c r="K223" s="6"/>
      <c r="L223" s="8"/>
    </row>
    <row r="224" spans="1:12" s="18" customFormat="1" ht="15" customHeight="1" x14ac:dyDescent="0.25">
      <c r="A224" s="19" t="s">
        <v>118</v>
      </c>
      <c r="B224" s="18" t="s">
        <v>1259</v>
      </c>
      <c r="C224" s="18" t="s">
        <v>7</v>
      </c>
      <c r="D224" s="18">
        <v>750</v>
      </c>
      <c r="E224" s="19">
        <v>12</v>
      </c>
      <c r="F224" s="38">
        <v>208</v>
      </c>
      <c r="G224" s="1" t="s">
        <v>8</v>
      </c>
      <c r="H224" s="18" t="s">
        <v>9</v>
      </c>
      <c r="J224" s="6"/>
      <c r="K224" s="6"/>
      <c r="L224" s="8"/>
    </row>
    <row r="225" spans="1:12" s="18" customFormat="1" ht="15" customHeight="1" x14ac:dyDescent="0.25">
      <c r="A225" s="19" t="s">
        <v>119</v>
      </c>
      <c r="B225" s="18" t="s">
        <v>1259</v>
      </c>
      <c r="C225" s="18" t="s">
        <v>7</v>
      </c>
      <c r="D225" s="18">
        <v>750</v>
      </c>
      <c r="E225" s="19">
        <v>12</v>
      </c>
      <c r="F225" s="38">
        <v>232</v>
      </c>
      <c r="G225" s="1" t="s">
        <v>8</v>
      </c>
      <c r="J225" s="6"/>
      <c r="K225" s="6"/>
      <c r="L225" s="8"/>
    </row>
    <row r="226" spans="1:12" s="18" customFormat="1" ht="15" customHeight="1" x14ac:dyDescent="0.25">
      <c r="A226" s="19" t="s">
        <v>120</v>
      </c>
      <c r="B226" s="18" t="s">
        <v>1259</v>
      </c>
      <c r="C226" s="18" t="s">
        <v>7</v>
      </c>
      <c r="D226" s="18">
        <v>750</v>
      </c>
      <c r="E226" s="19">
        <v>12</v>
      </c>
      <c r="F226" s="38">
        <v>232</v>
      </c>
      <c r="G226" s="1" t="s">
        <v>8</v>
      </c>
      <c r="J226" s="6"/>
      <c r="K226" s="6"/>
      <c r="L226" s="8"/>
    </row>
    <row r="227" spans="1:12" s="18" customFormat="1" ht="15" customHeight="1" x14ac:dyDescent="0.25">
      <c r="A227" s="1" t="s">
        <v>1221</v>
      </c>
      <c r="B227" s="2" t="s">
        <v>1319</v>
      </c>
      <c r="C227" s="1" t="s">
        <v>7</v>
      </c>
      <c r="D227" s="3">
        <v>1</v>
      </c>
      <c r="E227" s="2">
        <v>12</v>
      </c>
      <c r="F227" s="5">
        <v>96</v>
      </c>
      <c r="G227" s="1" t="s">
        <v>8</v>
      </c>
      <c r="H227" s="3"/>
      <c r="I227" s="5"/>
      <c r="J227" s="6"/>
      <c r="K227" s="6"/>
      <c r="L227" s="8"/>
    </row>
    <row r="228" spans="1:12" s="18" customFormat="1" ht="15" customHeight="1" x14ac:dyDescent="0.25">
      <c r="A228" s="1" t="s">
        <v>1222</v>
      </c>
      <c r="B228" s="2" t="s">
        <v>1319</v>
      </c>
      <c r="C228" s="1" t="s">
        <v>7</v>
      </c>
      <c r="D228" s="3">
        <v>750</v>
      </c>
      <c r="E228" s="2">
        <v>12</v>
      </c>
      <c r="F228" s="5">
        <v>60</v>
      </c>
      <c r="G228" s="1" t="s">
        <v>8</v>
      </c>
      <c r="H228" s="3"/>
      <c r="I228" s="5"/>
      <c r="J228" s="6"/>
      <c r="K228" s="6"/>
      <c r="L228" s="8"/>
    </row>
    <row r="229" spans="1:12" s="18" customFormat="1" ht="15" customHeight="1" x14ac:dyDescent="0.25">
      <c r="A229" s="1" t="s">
        <v>1223</v>
      </c>
      <c r="B229" s="2" t="s">
        <v>1319</v>
      </c>
      <c r="C229" s="1" t="s">
        <v>7</v>
      </c>
      <c r="D229" s="3">
        <v>1</v>
      </c>
      <c r="E229" s="2">
        <v>12</v>
      </c>
      <c r="F229" s="5">
        <v>60</v>
      </c>
      <c r="G229" s="1" t="s">
        <v>8</v>
      </c>
      <c r="H229" s="3"/>
      <c r="I229" s="5"/>
      <c r="J229" s="6"/>
      <c r="K229" s="6"/>
      <c r="L229" s="8"/>
    </row>
    <row r="230" spans="1:12" s="18" customFormat="1" ht="15" customHeight="1" x14ac:dyDescent="0.25">
      <c r="A230" s="1" t="s">
        <v>1224</v>
      </c>
      <c r="B230" s="2" t="s">
        <v>1319</v>
      </c>
      <c r="C230" s="1" t="s">
        <v>7</v>
      </c>
      <c r="D230" s="3">
        <v>1</v>
      </c>
      <c r="E230" s="2">
        <v>12</v>
      </c>
      <c r="F230" s="5">
        <v>60</v>
      </c>
      <c r="G230" s="1" t="s">
        <v>8</v>
      </c>
      <c r="H230" s="3"/>
      <c r="I230" s="5"/>
      <c r="J230" s="6"/>
      <c r="K230" s="6"/>
      <c r="L230" s="8"/>
    </row>
    <row r="231" spans="1:12" s="18" customFormat="1" ht="15" customHeight="1" x14ac:dyDescent="0.25">
      <c r="A231" s="1" t="s">
        <v>1225</v>
      </c>
      <c r="B231" s="2" t="s">
        <v>1320</v>
      </c>
      <c r="C231" s="1" t="s">
        <v>7</v>
      </c>
      <c r="D231" s="3">
        <v>250</v>
      </c>
      <c r="E231" s="2">
        <v>24</v>
      </c>
      <c r="F231" s="5">
        <v>34.799999999999997</v>
      </c>
      <c r="G231" s="1" t="s">
        <v>8</v>
      </c>
      <c r="H231" s="3"/>
      <c r="I231" s="5"/>
      <c r="J231" s="6"/>
      <c r="K231" s="6"/>
      <c r="L231" s="8"/>
    </row>
    <row r="232" spans="1:12" s="18" customFormat="1" ht="15" customHeight="1" x14ac:dyDescent="0.25">
      <c r="A232" s="19" t="s">
        <v>121</v>
      </c>
      <c r="B232" s="18" t="s">
        <v>1891</v>
      </c>
      <c r="C232" s="18" t="s">
        <v>7</v>
      </c>
      <c r="D232" s="18">
        <v>750</v>
      </c>
      <c r="E232" s="19">
        <v>12</v>
      </c>
      <c r="F232" s="38">
        <v>144</v>
      </c>
      <c r="G232" s="1" t="s">
        <v>8</v>
      </c>
      <c r="J232" s="6"/>
      <c r="K232" s="6"/>
      <c r="L232" s="8"/>
    </row>
    <row r="233" spans="1:12" s="18" customFormat="1" ht="15" customHeight="1" x14ac:dyDescent="0.25">
      <c r="A233" s="19" t="s">
        <v>122</v>
      </c>
      <c r="B233" s="18" t="s">
        <v>1891</v>
      </c>
      <c r="C233" s="18" t="s">
        <v>7</v>
      </c>
      <c r="D233" s="18">
        <v>750</v>
      </c>
      <c r="E233" s="19">
        <v>12</v>
      </c>
      <c r="F233" s="38">
        <v>228</v>
      </c>
      <c r="G233" s="1" t="s">
        <v>8</v>
      </c>
      <c r="H233" s="18" t="s">
        <v>9</v>
      </c>
      <c r="J233" s="6"/>
      <c r="K233" s="6"/>
      <c r="L233" s="8"/>
    </row>
    <row r="234" spans="1:12" s="18" customFormat="1" ht="15" customHeight="1" x14ac:dyDescent="0.25">
      <c r="A234" s="19" t="s">
        <v>123</v>
      </c>
      <c r="B234" s="18" t="s">
        <v>1891</v>
      </c>
      <c r="C234" s="18" t="s">
        <v>7</v>
      </c>
      <c r="D234" s="18">
        <v>750</v>
      </c>
      <c r="E234" s="19">
        <v>12</v>
      </c>
      <c r="F234" s="38">
        <v>254.28</v>
      </c>
      <c r="G234" s="1" t="s">
        <v>8</v>
      </c>
      <c r="J234" s="6"/>
      <c r="K234" s="6"/>
      <c r="L234" s="8"/>
    </row>
    <row r="235" spans="1:12" s="18" customFormat="1" ht="15" customHeight="1" x14ac:dyDescent="0.25">
      <c r="A235" s="6" t="s">
        <v>1616</v>
      </c>
      <c r="B235" s="11" t="s">
        <v>1260</v>
      </c>
      <c r="C235" s="6" t="s">
        <v>7</v>
      </c>
      <c r="D235" s="7">
        <v>750</v>
      </c>
      <c r="E235" s="11">
        <v>12</v>
      </c>
      <c r="F235" s="9">
        <v>368.3</v>
      </c>
      <c r="G235" s="6" t="s">
        <v>8</v>
      </c>
      <c r="H235" s="7"/>
      <c r="I235" s="9"/>
      <c r="J235" s="6"/>
      <c r="K235" s="6"/>
      <c r="L235" s="8"/>
    </row>
    <row r="236" spans="1:12" s="18" customFormat="1" ht="15" customHeight="1" x14ac:dyDescent="0.25">
      <c r="A236" s="22" t="s">
        <v>1616</v>
      </c>
      <c r="B236" s="23" t="s">
        <v>1260</v>
      </c>
      <c r="C236" s="23" t="s">
        <v>7</v>
      </c>
      <c r="D236" s="23">
        <v>750</v>
      </c>
      <c r="E236" s="25">
        <v>12</v>
      </c>
      <c r="F236" s="40">
        <v>360</v>
      </c>
      <c r="G236" s="1" t="s">
        <v>8</v>
      </c>
      <c r="H236" s="16"/>
      <c r="I236" s="9"/>
      <c r="J236" s="6"/>
      <c r="K236" s="6"/>
      <c r="L236" s="8"/>
    </row>
    <row r="237" spans="1:12" s="18" customFormat="1" ht="15" customHeight="1" x14ac:dyDescent="0.25">
      <c r="A237" s="19" t="s">
        <v>893</v>
      </c>
      <c r="B237" s="18" t="s">
        <v>1260</v>
      </c>
      <c r="C237" s="18" t="s">
        <v>894</v>
      </c>
      <c r="D237" s="18">
        <v>750</v>
      </c>
      <c r="E237" s="19">
        <v>12</v>
      </c>
      <c r="F237" s="38">
        <v>900</v>
      </c>
      <c r="G237" s="1" t="s">
        <v>8</v>
      </c>
    </row>
    <row r="238" spans="1:12" s="18" customFormat="1" ht="15" customHeight="1" x14ac:dyDescent="0.25">
      <c r="A238" s="19" t="s">
        <v>892</v>
      </c>
      <c r="B238" s="18" t="s">
        <v>1260</v>
      </c>
      <c r="C238" s="18" t="s">
        <v>7</v>
      </c>
      <c r="D238" s="18">
        <v>750</v>
      </c>
      <c r="E238" s="19">
        <v>12</v>
      </c>
      <c r="F238" s="38">
        <v>242.04</v>
      </c>
      <c r="G238" s="1" t="s">
        <v>8</v>
      </c>
      <c r="J238" s="6"/>
      <c r="K238" s="6"/>
      <c r="L238" s="8"/>
    </row>
    <row r="239" spans="1:12" s="18" customFormat="1" ht="15" customHeight="1" x14ac:dyDescent="0.25">
      <c r="A239" s="19" t="s">
        <v>891</v>
      </c>
      <c r="B239" s="18" t="s">
        <v>1260</v>
      </c>
      <c r="C239" s="18" t="s">
        <v>7</v>
      </c>
      <c r="D239" s="18">
        <v>750</v>
      </c>
      <c r="E239" s="19">
        <v>12</v>
      </c>
      <c r="F239" s="38">
        <v>164.04</v>
      </c>
      <c r="G239" s="1" t="s">
        <v>8</v>
      </c>
      <c r="J239" s="6"/>
      <c r="K239" s="6"/>
      <c r="L239" s="8"/>
    </row>
    <row r="240" spans="1:12" s="18" customFormat="1" ht="15" customHeight="1" x14ac:dyDescent="0.25">
      <c r="A240" s="23" t="s">
        <v>1698</v>
      </c>
      <c r="B240" s="25" t="s">
        <v>1703</v>
      </c>
      <c r="C240" s="6" t="s">
        <v>7</v>
      </c>
      <c r="D240" s="23">
        <v>750</v>
      </c>
      <c r="E240" s="25">
        <v>12</v>
      </c>
      <c r="F240" s="39">
        <v>240</v>
      </c>
      <c r="G240" s="1" t="s">
        <v>8</v>
      </c>
      <c r="H240" s="7"/>
      <c r="I240" s="9"/>
    </row>
    <row r="241" spans="1:12" s="18" customFormat="1" ht="15" customHeight="1" x14ac:dyDescent="0.25">
      <c r="A241" s="6" t="s">
        <v>1683</v>
      </c>
      <c r="B241" s="11" t="s">
        <v>1689</v>
      </c>
      <c r="C241" s="6" t="s">
        <v>7</v>
      </c>
      <c r="D241" s="7">
        <v>750</v>
      </c>
      <c r="E241" s="11">
        <v>12</v>
      </c>
      <c r="F241" s="9">
        <v>342.78</v>
      </c>
      <c r="G241" s="6" t="s">
        <v>8</v>
      </c>
      <c r="H241" s="7"/>
      <c r="I241" s="9"/>
      <c r="J241" s="6"/>
      <c r="K241" s="6"/>
      <c r="L241" s="8"/>
    </row>
    <row r="242" spans="1:12" s="18" customFormat="1" ht="15" customHeight="1" x14ac:dyDescent="0.25">
      <c r="A242" s="19" t="s">
        <v>125</v>
      </c>
      <c r="B242" s="18" t="s">
        <v>127</v>
      </c>
      <c r="C242" s="18" t="s">
        <v>7</v>
      </c>
      <c r="D242" s="18">
        <v>375</v>
      </c>
      <c r="E242" s="19">
        <v>6</v>
      </c>
      <c r="F242" s="38">
        <v>72</v>
      </c>
      <c r="G242" s="1" t="s">
        <v>8</v>
      </c>
    </row>
    <row r="243" spans="1:12" s="18" customFormat="1" ht="15" customHeight="1" x14ac:dyDescent="0.25">
      <c r="A243" s="19" t="s">
        <v>125</v>
      </c>
      <c r="B243" s="18" t="s">
        <v>127</v>
      </c>
      <c r="C243" s="18" t="s">
        <v>7</v>
      </c>
      <c r="D243" s="18">
        <v>750</v>
      </c>
      <c r="E243" s="19">
        <v>6</v>
      </c>
      <c r="F243" s="38">
        <v>138</v>
      </c>
      <c r="G243" s="1" t="s">
        <v>8</v>
      </c>
      <c r="J243" s="6"/>
      <c r="K243" s="6"/>
      <c r="L243" s="8"/>
    </row>
    <row r="244" spans="1:12" s="18" customFormat="1" ht="15" customHeight="1" x14ac:dyDescent="0.25">
      <c r="A244" s="19" t="s">
        <v>126</v>
      </c>
      <c r="B244" s="18" t="s">
        <v>127</v>
      </c>
      <c r="C244" s="18" t="s">
        <v>7</v>
      </c>
      <c r="D244" s="18">
        <v>375</v>
      </c>
      <c r="E244" s="19">
        <v>24</v>
      </c>
      <c r="F244" s="38">
        <v>288</v>
      </c>
      <c r="G244" s="1" t="s">
        <v>8</v>
      </c>
      <c r="J244" s="6"/>
      <c r="K244" s="6"/>
      <c r="L244" s="8"/>
    </row>
    <row r="245" spans="1:12" s="18" customFormat="1" ht="15" customHeight="1" x14ac:dyDescent="0.25">
      <c r="A245" s="19" t="s">
        <v>128</v>
      </c>
      <c r="B245" s="18" t="s">
        <v>127</v>
      </c>
      <c r="C245" s="18" t="s">
        <v>7</v>
      </c>
      <c r="D245" s="18">
        <v>750</v>
      </c>
      <c r="E245" s="19">
        <v>12</v>
      </c>
      <c r="F245" s="38">
        <v>276</v>
      </c>
      <c r="G245" s="1" t="s">
        <v>8</v>
      </c>
      <c r="J245" s="6"/>
      <c r="K245" s="6"/>
      <c r="L245" s="8"/>
    </row>
    <row r="246" spans="1:12" s="18" customFormat="1" ht="15" customHeight="1" x14ac:dyDescent="0.25">
      <c r="A246" s="19" t="s">
        <v>772</v>
      </c>
      <c r="B246" s="19" t="s">
        <v>794</v>
      </c>
      <c r="D246" s="18">
        <v>750</v>
      </c>
      <c r="E246" s="19">
        <v>12</v>
      </c>
      <c r="F246" s="38">
        <v>180</v>
      </c>
      <c r="G246" s="1" t="s">
        <v>8</v>
      </c>
      <c r="J246" s="6"/>
      <c r="K246" s="6"/>
      <c r="L246" s="8"/>
    </row>
    <row r="247" spans="1:12" s="18" customFormat="1" ht="15" customHeight="1" x14ac:dyDescent="0.25">
      <c r="A247" s="6" t="s">
        <v>1920</v>
      </c>
      <c r="B247" s="11" t="s">
        <v>132</v>
      </c>
      <c r="C247" s="6" t="s">
        <v>7</v>
      </c>
      <c r="D247" s="7">
        <v>750</v>
      </c>
      <c r="E247" s="11">
        <v>12</v>
      </c>
      <c r="F247" s="9">
        <v>74</v>
      </c>
      <c r="G247" s="6" t="s">
        <v>8</v>
      </c>
      <c r="H247" s="7"/>
      <c r="I247" s="9"/>
      <c r="J247" s="6"/>
      <c r="K247" s="6"/>
      <c r="L247" s="8"/>
    </row>
    <row r="248" spans="1:12" s="18" customFormat="1" ht="15" customHeight="1" x14ac:dyDescent="0.25">
      <c r="A248" s="19" t="s">
        <v>131</v>
      </c>
      <c r="B248" s="18" t="s">
        <v>132</v>
      </c>
      <c r="C248" s="18" t="s">
        <v>16</v>
      </c>
      <c r="D248" s="18">
        <v>750</v>
      </c>
      <c r="E248" s="19">
        <v>12</v>
      </c>
      <c r="F248" s="38">
        <v>70</v>
      </c>
      <c r="G248" s="1" t="s">
        <v>8</v>
      </c>
      <c r="J248" s="6"/>
      <c r="K248" s="6"/>
      <c r="L248" s="8"/>
    </row>
    <row r="249" spans="1:12" s="18" customFormat="1" ht="15" customHeight="1" x14ac:dyDescent="0.25">
      <c r="A249" s="19" t="s">
        <v>139</v>
      </c>
      <c r="B249" s="18" t="s">
        <v>132</v>
      </c>
      <c r="C249" s="18" t="s">
        <v>16</v>
      </c>
      <c r="D249" s="18">
        <v>750</v>
      </c>
      <c r="E249" s="19">
        <v>12</v>
      </c>
      <c r="F249" s="38">
        <v>70</v>
      </c>
      <c r="G249" s="1" t="s">
        <v>8</v>
      </c>
      <c r="J249" s="6"/>
      <c r="K249" s="6"/>
      <c r="L249" s="8"/>
    </row>
    <row r="250" spans="1:12" s="18" customFormat="1" ht="15" customHeight="1" x14ac:dyDescent="0.25">
      <c r="A250" s="19" t="s">
        <v>140</v>
      </c>
      <c r="B250" s="18" t="s">
        <v>132</v>
      </c>
      <c r="C250" s="18" t="s">
        <v>16</v>
      </c>
      <c r="D250" s="18">
        <v>750</v>
      </c>
      <c r="E250" s="19">
        <v>12</v>
      </c>
      <c r="F250" s="38">
        <v>70</v>
      </c>
      <c r="G250" s="1" t="s">
        <v>8</v>
      </c>
      <c r="H250" s="18" t="s">
        <v>9</v>
      </c>
      <c r="J250" s="6"/>
      <c r="K250" s="6"/>
      <c r="L250" s="8"/>
    </row>
    <row r="251" spans="1:12" s="18" customFormat="1" ht="15" customHeight="1" x14ac:dyDescent="0.25">
      <c r="A251" s="19" t="s">
        <v>136</v>
      </c>
      <c r="B251" s="18" t="s">
        <v>132</v>
      </c>
      <c r="C251" s="18" t="s">
        <v>16</v>
      </c>
      <c r="D251" s="18">
        <v>750</v>
      </c>
      <c r="E251" s="19">
        <v>12</v>
      </c>
      <c r="F251" s="38">
        <v>74</v>
      </c>
      <c r="G251" s="1" t="s">
        <v>8</v>
      </c>
      <c r="J251" s="6"/>
      <c r="K251" s="6"/>
      <c r="L251" s="8"/>
    </row>
    <row r="252" spans="1:12" s="18" customFormat="1" ht="15" customHeight="1" x14ac:dyDescent="0.25">
      <c r="A252" s="19" t="s">
        <v>137</v>
      </c>
      <c r="B252" s="18" t="s">
        <v>132</v>
      </c>
      <c r="C252" s="18" t="s">
        <v>16</v>
      </c>
      <c r="D252" s="18">
        <v>750</v>
      </c>
      <c r="E252" s="19">
        <v>12</v>
      </c>
      <c r="F252" s="38">
        <v>74</v>
      </c>
      <c r="G252" s="1" t="s">
        <v>8</v>
      </c>
      <c r="J252" s="6"/>
      <c r="K252" s="6"/>
      <c r="L252" s="8"/>
    </row>
    <row r="253" spans="1:12" s="18" customFormat="1" ht="15" customHeight="1" x14ac:dyDescent="0.25">
      <c r="A253" s="19" t="s">
        <v>133</v>
      </c>
      <c r="B253" s="18" t="s">
        <v>132</v>
      </c>
      <c r="C253" s="18" t="s">
        <v>16</v>
      </c>
      <c r="D253" s="18">
        <v>750</v>
      </c>
      <c r="E253" s="19">
        <v>12</v>
      </c>
      <c r="F253" s="38">
        <v>74</v>
      </c>
      <c r="G253" s="1" t="s">
        <v>8</v>
      </c>
      <c r="J253" s="6"/>
      <c r="K253" s="6"/>
      <c r="L253" s="8"/>
    </row>
    <row r="254" spans="1:12" s="18" customFormat="1" ht="15" customHeight="1" x14ac:dyDescent="0.25">
      <c r="A254" s="19" t="s">
        <v>135</v>
      </c>
      <c r="B254" s="18" t="s">
        <v>132</v>
      </c>
      <c r="C254" s="18" t="s">
        <v>16</v>
      </c>
      <c r="D254" s="18">
        <v>750</v>
      </c>
      <c r="E254" s="19">
        <v>12</v>
      </c>
      <c r="F254" s="38">
        <v>74</v>
      </c>
      <c r="G254" s="1" t="s">
        <v>8</v>
      </c>
      <c r="J254" s="6"/>
      <c r="K254" s="6"/>
      <c r="L254" s="8"/>
    </row>
    <row r="255" spans="1:12" s="18" customFormat="1" ht="15" customHeight="1" x14ac:dyDescent="0.25">
      <c r="A255" s="19" t="s">
        <v>134</v>
      </c>
      <c r="B255" s="18" t="s">
        <v>132</v>
      </c>
      <c r="C255" s="18" t="s">
        <v>16</v>
      </c>
      <c r="D255" s="18">
        <v>750</v>
      </c>
      <c r="E255" s="19">
        <v>12</v>
      </c>
      <c r="F255" s="38">
        <v>74</v>
      </c>
      <c r="G255" s="1" t="s">
        <v>8</v>
      </c>
      <c r="J255" s="6"/>
      <c r="K255" s="6"/>
      <c r="L255" s="8"/>
    </row>
    <row r="256" spans="1:12" s="18" customFormat="1" ht="15" customHeight="1" x14ac:dyDescent="0.25">
      <c r="A256" s="19" t="s">
        <v>134</v>
      </c>
      <c r="B256" s="18" t="s">
        <v>132</v>
      </c>
      <c r="C256" s="18" t="s">
        <v>16</v>
      </c>
      <c r="D256" s="18">
        <v>750</v>
      </c>
      <c r="E256" s="19">
        <v>12</v>
      </c>
      <c r="F256" s="38">
        <v>74</v>
      </c>
      <c r="G256" s="1" t="s">
        <v>8</v>
      </c>
      <c r="J256" s="6"/>
      <c r="K256" s="6"/>
      <c r="L256" s="8"/>
    </row>
    <row r="257" spans="1:12" s="18" customFormat="1" ht="15" customHeight="1" x14ac:dyDescent="0.25">
      <c r="A257" s="19" t="s">
        <v>141</v>
      </c>
      <c r="B257" s="18" t="s">
        <v>132</v>
      </c>
      <c r="C257" s="18" t="s">
        <v>16</v>
      </c>
      <c r="D257" s="18">
        <v>750</v>
      </c>
      <c r="E257" s="19">
        <v>12</v>
      </c>
      <c r="F257" s="38">
        <v>74</v>
      </c>
      <c r="G257" s="1" t="s">
        <v>8</v>
      </c>
      <c r="J257" s="6"/>
      <c r="K257" s="6"/>
      <c r="L257" s="8"/>
    </row>
    <row r="258" spans="1:12" s="18" customFormat="1" ht="15" customHeight="1" x14ac:dyDescent="0.25">
      <c r="A258" s="19" t="s">
        <v>143</v>
      </c>
      <c r="B258" s="18" t="s">
        <v>132</v>
      </c>
      <c r="C258" s="18" t="s">
        <v>16</v>
      </c>
      <c r="D258" s="18">
        <v>750</v>
      </c>
      <c r="E258" s="19">
        <v>12</v>
      </c>
      <c r="F258" s="38">
        <v>70</v>
      </c>
      <c r="G258" s="1" t="s">
        <v>8</v>
      </c>
      <c r="J258" s="6"/>
      <c r="K258" s="6"/>
      <c r="L258" s="8"/>
    </row>
    <row r="259" spans="1:12" s="18" customFormat="1" ht="15" customHeight="1" x14ac:dyDescent="0.25">
      <c r="A259" s="19" t="s">
        <v>142</v>
      </c>
      <c r="B259" s="18" t="s">
        <v>132</v>
      </c>
      <c r="C259" s="18" t="s">
        <v>16</v>
      </c>
      <c r="D259" s="18">
        <v>750</v>
      </c>
      <c r="E259" s="19">
        <v>12</v>
      </c>
      <c r="F259" s="38">
        <v>70</v>
      </c>
      <c r="G259" s="1" t="s">
        <v>8</v>
      </c>
      <c r="J259" s="6"/>
      <c r="K259" s="6"/>
      <c r="L259" s="8"/>
    </row>
    <row r="260" spans="1:12" s="18" customFormat="1" ht="15" customHeight="1" x14ac:dyDescent="0.25">
      <c r="A260" s="19" t="s">
        <v>144</v>
      </c>
      <c r="B260" s="18" t="s">
        <v>132</v>
      </c>
      <c r="C260" s="18" t="s">
        <v>16</v>
      </c>
      <c r="D260" s="18">
        <v>750</v>
      </c>
      <c r="E260" s="19">
        <v>12</v>
      </c>
      <c r="F260" s="38">
        <v>70</v>
      </c>
      <c r="G260" s="1" t="s">
        <v>8</v>
      </c>
      <c r="J260" s="6"/>
      <c r="K260" s="6"/>
      <c r="L260" s="8"/>
    </row>
    <row r="261" spans="1:12" s="18" customFormat="1" ht="15" customHeight="1" x14ac:dyDescent="0.25">
      <c r="A261" s="19" t="s">
        <v>145</v>
      </c>
      <c r="B261" s="18" t="s">
        <v>132</v>
      </c>
      <c r="C261" s="18" t="s">
        <v>16</v>
      </c>
      <c r="D261" s="18">
        <v>750</v>
      </c>
      <c r="E261" s="19">
        <v>12</v>
      </c>
      <c r="F261" s="38">
        <v>70</v>
      </c>
      <c r="G261" s="1" t="s">
        <v>8</v>
      </c>
      <c r="J261" s="6"/>
      <c r="K261" s="6"/>
      <c r="L261" s="8"/>
    </row>
    <row r="262" spans="1:12" s="18" customFormat="1" ht="15" customHeight="1" x14ac:dyDescent="0.25">
      <c r="A262" s="19" t="s">
        <v>138</v>
      </c>
      <c r="B262" s="18" t="s">
        <v>130</v>
      </c>
      <c r="C262" s="18" t="s">
        <v>16</v>
      </c>
      <c r="D262" s="18">
        <v>1.5</v>
      </c>
      <c r="E262" s="19">
        <v>6</v>
      </c>
      <c r="F262" s="38">
        <v>54</v>
      </c>
      <c r="G262" s="1" t="s">
        <v>8</v>
      </c>
      <c r="H262" s="18" t="s">
        <v>9</v>
      </c>
      <c r="J262" s="6"/>
      <c r="K262" s="6"/>
      <c r="L262" s="8"/>
    </row>
    <row r="263" spans="1:12" s="18" customFormat="1" ht="15" customHeight="1" x14ac:dyDescent="0.25">
      <c r="A263" s="19" t="s">
        <v>129</v>
      </c>
      <c r="B263" s="18" t="s">
        <v>132</v>
      </c>
      <c r="C263" s="18" t="s">
        <v>16</v>
      </c>
      <c r="D263" s="18">
        <v>750</v>
      </c>
      <c r="E263" s="19">
        <v>12</v>
      </c>
      <c r="F263" s="38">
        <v>70</v>
      </c>
      <c r="G263" s="1" t="s">
        <v>8</v>
      </c>
      <c r="H263" s="18" t="s">
        <v>9</v>
      </c>
      <c r="J263" s="6"/>
      <c r="K263" s="6"/>
      <c r="L263" s="8"/>
    </row>
    <row r="264" spans="1:12" s="18" customFormat="1" ht="15" customHeight="1" x14ac:dyDescent="0.25">
      <c r="A264" s="19" t="s">
        <v>685</v>
      </c>
      <c r="B264" s="18" t="s">
        <v>1261</v>
      </c>
      <c r="C264" s="18" t="s">
        <v>7</v>
      </c>
      <c r="D264" s="18">
        <v>100</v>
      </c>
      <c r="E264" s="19">
        <v>60</v>
      </c>
      <c r="F264" s="38">
        <v>210</v>
      </c>
      <c r="G264" s="1" t="s">
        <v>8</v>
      </c>
      <c r="J264" s="6"/>
      <c r="K264" s="6"/>
      <c r="L264" s="8"/>
    </row>
    <row r="265" spans="1:12" s="18" customFormat="1" ht="15" customHeight="1" x14ac:dyDescent="0.25">
      <c r="A265" s="6" t="s">
        <v>1456</v>
      </c>
      <c r="B265" s="2" t="s">
        <v>1399</v>
      </c>
      <c r="C265" s="1" t="s">
        <v>7</v>
      </c>
      <c r="D265" s="3">
        <v>1.75</v>
      </c>
      <c r="E265" s="2">
        <v>6</v>
      </c>
      <c r="F265" s="5">
        <v>570</v>
      </c>
      <c r="G265" s="1" t="s">
        <v>8</v>
      </c>
      <c r="H265" s="3"/>
      <c r="I265" s="5"/>
      <c r="J265" s="6"/>
      <c r="K265" s="6"/>
      <c r="L265" s="8"/>
    </row>
    <row r="266" spans="1:12" s="18" customFormat="1" ht="15" customHeight="1" x14ac:dyDescent="0.25">
      <c r="A266" s="19" t="s">
        <v>686</v>
      </c>
      <c r="B266" s="18" t="s">
        <v>1261</v>
      </c>
      <c r="C266" s="18" t="s">
        <v>7</v>
      </c>
      <c r="D266" s="18">
        <v>100</v>
      </c>
      <c r="E266" s="19">
        <v>60</v>
      </c>
      <c r="F266" s="38">
        <v>183.75</v>
      </c>
      <c r="G266" s="1" t="s">
        <v>8</v>
      </c>
      <c r="J266" s="6"/>
      <c r="K266" s="6"/>
      <c r="L266" s="8"/>
    </row>
    <row r="267" spans="1:12" s="18" customFormat="1" ht="15" customHeight="1" x14ac:dyDescent="0.25">
      <c r="A267" s="22" t="s">
        <v>1533</v>
      </c>
      <c r="B267" s="23" t="s">
        <v>1399</v>
      </c>
      <c r="C267" s="6" t="s">
        <v>7</v>
      </c>
      <c r="D267" s="23">
        <v>1.75</v>
      </c>
      <c r="E267" s="25">
        <v>4</v>
      </c>
      <c r="F267" s="40">
        <v>325</v>
      </c>
      <c r="G267" s="1" t="s">
        <v>8</v>
      </c>
      <c r="H267" s="22"/>
      <c r="I267" s="22"/>
      <c r="J267" s="6"/>
      <c r="K267" s="6"/>
      <c r="L267" s="8"/>
    </row>
    <row r="268" spans="1:12" s="18" customFormat="1" ht="15" customHeight="1" x14ac:dyDescent="0.25">
      <c r="A268" s="22" t="s">
        <v>1614</v>
      </c>
      <c r="B268" s="23" t="s">
        <v>1261</v>
      </c>
      <c r="C268" s="23" t="s">
        <v>7</v>
      </c>
      <c r="D268" s="23">
        <v>1750</v>
      </c>
      <c r="E268" s="25">
        <v>6</v>
      </c>
      <c r="F268" s="40">
        <v>10800</v>
      </c>
      <c r="G268" s="1" t="s">
        <v>8</v>
      </c>
      <c r="H268" s="16"/>
      <c r="I268" s="9"/>
      <c r="J268" s="6"/>
      <c r="K268" s="6"/>
      <c r="L268" s="8"/>
    </row>
    <row r="269" spans="1:12" s="18" customFormat="1" ht="15" customHeight="1" x14ac:dyDescent="0.25">
      <c r="A269" s="1" t="s">
        <v>1392</v>
      </c>
      <c r="B269" s="2" t="s">
        <v>1399</v>
      </c>
      <c r="C269" s="1" t="s">
        <v>7</v>
      </c>
      <c r="D269" s="3">
        <v>100</v>
      </c>
      <c r="E269" s="2">
        <v>60</v>
      </c>
      <c r="F269" s="5">
        <v>345</v>
      </c>
      <c r="G269" s="1" t="s">
        <v>8</v>
      </c>
      <c r="H269" s="3"/>
      <c r="I269" s="5"/>
      <c r="J269" s="6"/>
      <c r="K269" s="6"/>
      <c r="L269" s="8"/>
    </row>
    <row r="270" spans="1:12" s="18" customFormat="1" ht="15" customHeight="1" x14ac:dyDescent="0.25">
      <c r="A270" s="19" t="s">
        <v>687</v>
      </c>
      <c r="B270" s="18" t="s">
        <v>1261</v>
      </c>
      <c r="C270" s="18" t="s">
        <v>7</v>
      </c>
      <c r="D270" s="18">
        <v>100</v>
      </c>
      <c r="E270" s="19">
        <v>60</v>
      </c>
      <c r="F270" s="38">
        <v>191.25</v>
      </c>
      <c r="G270" s="1" t="s">
        <v>8</v>
      </c>
      <c r="J270" s="6"/>
      <c r="K270" s="6"/>
      <c r="L270" s="8"/>
    </row>
    <row r="271" spans="1:12" s="18" customFormat="1" ht="15" customHeight="1" x14ac:dyDescent="0.25">
      <c r="A271" s="19" t="s">
        <v>146</v>
      </c>
      <c r="B271" s="18" t="s">
        <v>1261</v>
      </c>
      <c r="C271" s="18" t="s">
        <v>7</v>
      </c>
      <c r="D271" s="18">
        <v>750</v>
      </c>
      <c r="E271" s="19">
        <v>12</v>
      </c>
      <c r="F271" s="38">
        <v>760</v>
      </c>
      <c r="G271" s="1" t="s">
        <v>8</v>
      </c>
      <c r="J271" s="6"/>
      <c r="K271" s="6"/>
      <c r="L271" s="8"/>
    </row>
    <row r="272" spans="1:12" s="18" customFormat="1" ht="15" customHeight="1" x14ac:dyDescent="0.25">
      <c r="A272" s="19" t="s">
        <v>147</v>
      </c>
      <c r="B272" s="18" t="s">
        <v>1261</v>
      </c>
      <c r="C272" s="18" t="s">
        <v>7</v>
      </c>
      <c r="D272" s="18">
        <v>1.75</v>
      </c>
      <c r="E272" s="19">
        <v>4</v>
      </c>
      <c r="F272" s="38">
        <v>724.23</v>
      </c>
      <c r="G272" s="1" t="s">
        <v>8</v>
      </c>
    </row>
    <row r="273" spans="1:12" s="18" customFormat="1" ht="15" customHeight="1" x14ac:dyDescent="0.25">
      <c r="A273" s="19" t="s">
        <v>148</v>
      </c>
      <c r="B273" s="18" t="s">
        <v>1261</v>
      </c>
      <c r="C273" s="18" t="s">
        <v>7</v>
      </c>
      <c r="D273" s="18">
        <v>750</v>
      </c>
      <c r="E273" s="19">
        <v>12</v>
      </c>
      <c r="F273" s="38">
        <v>760</v>
      </c>
      <c r="G273" s="1" t="s">
        <v>8</v>
      </c>
      <c r="J273" s="6"/>
      <c r="K273" s="6"/>
      <c r="L273" s="8"/>
    </row>
    <row r="274" spans="1:12" s="18" customFormat="1" ht="15" customHeight="1" x14ac:dyDescent="0.25">
      <c r="A274" s="19" t="s">
        <v>149</v>
      </c>
      <c r="B274" s="18" t="s">
        <v>1261</v>
      </c>
      <c r="C274" s="18" t="s">
        <v>7</v>
      </c>
      <c r="D274" s="18">
        <v>750</v>
      </c>
      <c r="E274" s="19">
        <v>12</v>
      </c>
      <c r="F274" s="38">
        <v>414</v>
      </c>
      <c r="G274" s="1" t="s">
        <v>8</v>
      </c>
      <c r="J274" s="6"/>
      <c r="K274" s="6"/>
      <c r="L274" s="8"/>
    </row>
    <row r="275" spans="1:12" s="18" customFormat="1" ht="15" customHeight="1" x14ac:dyDescent="0.25">
      <c r="A275" s="19" t="s">
        <v>150</v>
      </c>
      <c r="B275" s="18" t="s">
        <v>1261</v>
      </c>
      <c r="C275" s="18" t="s">
        <v>7</v>
      </c>
      <c r="D275" s="18">
        <v>750</v>
      </c>
      <c r="E275" s="19">
        <v>12</v>
      </c>
      <c r="F275" s="38">
        <v>414</v>
      </c>
      <c r="G275" s="1" t="s">
        <v>8</v>
      </c>
      <c r="J275" s="6"/>
      <c r="K275" s="6"/>
      <c r="L275" s="8"/>
    </row>
    <row r="276" spans="1:12" s="18" customFormat="1" ht="15" customHeight="1" x14ac:dyDescent="0.25">
      <c r="A276" s="19" t="s">
        <v>151</v>
      </c>
      <c r="B276" s="18" t="s">
        <v>1261</v>
      </c>
      <c r="C276" s="18" t="s">
        <v>7</v>
      </c>
      <c r="D276" s="18">
        <v>750</v>
      </c>
      <c r="E276" s="19">
        <v>12</v>
      </c>
      <c r="F276" s="38">
        <v>8969.98</v>
      </c>
      <c r="G276" s="1" t="s">
        <v>8</v>
      </c>
      <c r="J276" s="6"/>
      <c r="K276" s="6"/>
      <c r="L276" s="8"/>
    </row>
    <row r="277" spans="1:12" s="18" customFormat="1" ht="15" customHeight="1" x14ac:dyDescent="0.25">
      <c r="A277" s="19" t="s">
        <v>151</v>
      </c>
      <c r="B277" s="18" t="s">
        <v>1261</v>
      </c>
      <c r="C277" s="18" t="s">
        <v>7</v>
      </c>
      <c r="D277" s="18">
        <v>750</v>
      </c>
      <c r="E277" s="19">
        <v>12</v>
      </c>
      <c r="F277" s="38">
        <v>8969.98</v>
      </c>
      <c r="G277" s="1" t="s">
        <v>8</v>
      </c>
      <c r="J277" s="6"/>
      <c r="K277" s="6"/>
      <c r="L277" s="8"/>
    </row>
    <row r="278" spans="1:12" s="18" customFormat="1" ht="15" customHeight="1" x14ac:dyDescent="0.25">
      <c r="A278" s="19" t="s">
        <v>153</v>
      </c>
      <c r="B278" s="18" t="s">
        <v>1261</v>
      </c>
      <c r="C278" s="18" t="s">
        <v>7</v>
      </c>
      <c r="D278" s="18">
        <v>750</v>
      </c>
      <c r="E278" s="19">
        <v>12</v>
      </c>
      <c r="F278" s="38">
        <v>538</v>
      </c>
      <c r="G278" s="1" t="s">
        <v>8</v>
      </c>
      <c r="J278" s="6"/>
      <c r="K278" s="6"/>
      <c r="L278" s="8"/>
    </row>
    <row r="279" spans="1:12" s="18" customFormat="1" ht="15" customHeight="1" x14ac:dyDescent="0.25">
      <c r="A279" s="19" t="s">
        <v>152</v>
      </c>
      <c r="B279" s="18" t="s">
        <v>1261</v>
      </c>
      <c r="C279" s="18" t="s">
        <v>7</v>
      </c>
      <c r="D279" s="18">
        <v>750</v>
      </c>
      <c r="E279" s="19">
        <v>12</v>
      </c>
      <c r="F279" s="38">
        <v>538</v>
      </c>
      <c r="G279" s="1" t="s">
        <v>8</v>
      </c>
      <c r="J279" s="6"/>
      <c r="K279" s="6"/>
      <c r="L279" s="8"/>
    </row>
    <row r="280" spans="1:12" s="18" customFormat="1" ht="15" customHeight="1" x14ac:dyDescent="0.25">
      <c r="A280" s="11" t="s">
        <v>854</v>
      </c>
      <c r="B280" s="6" t="s">
        <v>155</v>
      </c>
      <c r="C280" s="6" t="s">
        <v>7</v>
      </c>
      <c r="D280" s="6">
        <v>750</v>
      </c>
      <c r="E280" s="11">
        <v>12</v>
      </c>
      <c r="F280" s="9">
        <v>320</v>
      </c>
      <c r="G280" s="1" t="s">
        <v>8</v>
      </c>
      <c r="H280" s="6"/>
      <c r="I280" s="6"/>
      <c r="J280" s="6"/>
      <c r="K280" s="6"/>
      <c r="L280" s="8"/>
    </row>
    <row r="281" spans="1:12" s="18" customFormat="1" ht="15" customHeight="1" x14ac:dyDescent="0.25">
      <c r="A281" s="11" t="s">
        <v>854</v>
      </c>
      <c r="B281" s="6" t="s">
        <v>155</v>
      </c>
      <c r="C281" s="6" t="s">
        <v>7</v>
      </c>
      <c r="D281" s="6">
        <v>750</v>
      </c>
      <c r="E281" s="11">
        <v>12</v>
      </c>
      <c r="F281" s="9">
        <v>320</v>
      </c>
      <c r="G281" s="1" t="s">
        <v>8</v>
      </c>
      <c r="H281" s="6"/>
      <c r="I281" s="6"/>
      <c r="J281" s="6"/>
      <c r="K281" s="6"/>
      <c r="L281" s="8"/>
    </row>
    <row r="282" spans="1:12" s="18" customFormat="1" ht="15" customHeight="1" x14ac:dyDescent="0.25">
      <c r="A282" s="11" t="s">
        <v>853</v>
      </c>
      <c r="B282" s="6" t="s">
        <v>155</v>
      </c>
      <c r="C282" s="6" t="s">
        <v>7</v>
      </c>
      <c r="D282" s="6">
        <v>750</v>
      </c>
      <c r="E282" s="11">
        <v>12</v>
      </c>
      <c r="F282" s="9">
        <v>320</v>
      </c>
      <c r="G282" s="1" t="s">
        <v>8</v>
      </c>
      <c r="H282" s="6"/>
      <c r="I282" s="6"/>
      <c r="J282" s="6"/>
      <c r="K282" s="6"/>
      <c r="L282" s="8"/>
    </row>
    <row r="283" spans="1:12" s="18" customFormat="1" ht="15" customHeight="1" x14ac:dyDescent="0.25">
      <c r="A283" s="11" t="s">
        <v>853</v>
      </c>
      <c r="B283" s="6" t="s">
        <v>155</v>
      </c>
      <c r="C283" s="6" t="s">
        <v>7</v>
      </c>
      <c r="D283" s="6">
        <v>750</v>
      </c>
      <c r="E283" s="11">
        <v>12</v>
      </c>
      <c r="F283" s="9">
        <v>320</v>
      </c>
      <c r="G283" s="1" t="s">
        <v>8</v>
      </c>
      <c r="H283" s="6"/>
      <c r="I283" s="6"/>
      <c r="J283" s="6"/>
      <c r="K283" s="6"/>
      <c r="L283" s="8"/>
    </row>
    <row r="284" spans="1:12" s="18" customFormat="1" ht="15" customHeight="1" x14ac:dyDescent="0.25">
      <c r="A284" s="22" t="s">
        <v>1517</v>
      </c>
      <c r="B284" s="23" t="s">
        <v>1526</v>
      </c>
      <c r="C284" s="6" t="s">
        <v>7</v>
      </c>
      <c r="D284" s="23">
        <v>750</v>
      </c>
      <c r="E284" s="25">
        <v>12</v>
      </c>
      <c r="F284" s="40">
        <v>598.91999999999996</v>
      </c>
      <c r="G284" s="1" t="s">
        <v>8</v>
      </c>
      <c r="H284" s="22"/>
      <c r="I284" s="22"/>
      <c r="J284" s="6"/>
      <c r="K284" s="6"/>
      <c r="L284" s="8"/>
    </row>
    <row r="285" spans="1:12" s="18" customFormat="1" ht="15" customHeight="1" x14ac:dyDescent="0.25">
      <c r="A285" s="1" t="s">
        <v>1340</v>
      </c>
      <c r="B285" s="2" t="s">
        <v>796</v>
      </c>
      <c r="C285" s="23" t="s">
        <v>7</v>
      </c>
      <c r="D285" s="3">
        <v>750</v>
      </c>
      <c r="E285" s="2">
        <v>12</v>
      </c>
      <c r="F285" s="5">
        <v>333.32</v>
      </c>
      <c r="G285" s="1" t="s">
        <v>8</v>
      </c>
      <c r="H285" s="28"/>
      <c r="I285" s="5"/>
      <c r="J285" s="6"/>
      <c r="K285" s="6"/>
      <c r="L285" s="8"/>
    </row>
    <row r="286" spans="1:12" s="18" customFormat="1" ht="15" customHeight="1" x14ac:dyDescent="0.25">
      <c r="A286" s="1" t="s">
        <v>1339</v>
      </c>
      <c r="B286" s="2" t="s">
        <v>796</v>
      </c>
      <c r="C286" s="23" t="s">
        <v>7</v>
      </c>
      <c r="D286" s="3">
        <v>700</v>
      </c>
      <c r="E286" s="2">
        <v>6</v>
      </c>
      <c r="F286" s="5">
        <v>166.66</v>
      </c>
      <c r="G286" s="1" t="s">
        <v>8</v>
      </c>
      <c r="H286" s="3"/>
      <c r="I286" s="5"/>
      <c r="J286" s="6"/>
      <c r="K286" s="6"/>
      <c r="L286" s="8"/>
    </row>
    <row r="287" spans="1:12" s="18" customFormat="1" ht="15" customHeight="1" x14ac:dyDescent="0.25">
      <c r="A287" s="1" t="s">
        <v>1341</v>
      </c>
      <c r="B287" s="2" t="s">
        <v>796</v>
      </c>
      <c r="C287" s="23" t="s">
        <v>7</v>
      </c>
      <c r="D287" s="3">
        <v>50</v>
      </c>
      <c r="E287" s="2">
        <v>24</v>
      </c>
      <c r="F287" s="5">
        <v>40</v>
      </c>
      <c r="G287" s="1" t="s">
        <v>8</v>
      </c>
      <c r="H287" s="3"/>
      <c r="I287" s="5"/>
      <c r="J287" s="6"/>
      <c r="K287" s="6"/>
      <c r="L287" s="8"/>
    </row>
    <row r="288" spans="1:12" s="18" customFormat="1" ht="15" customHeight="1" x14ac:dyDescent="0.25">
      <c r="A288" s="6" t="s">
        <v>1674</v>
      </c>
      <c r="B288" s="11" t="s">
        <v>155</v>
      </c>
      <c r="C288" s="6" t="s">
        <v>7</v>
      </c>
      <c r="D288" s="7">
        <v>750</v>
      </c>
      <c r="E288" s="11">
        <v>12</v>
      </c>
      <c r="F288" s="9">
        <v>756</v>
      </c>
      <c r="G288" s="6" t="s">
        <v>8</v>
      </c>
      <c r="H288" s="7"/>
      <c r="I288" s="9"/>
      <c r="J288" s="6"/>
      <c r="K288" s="6"/>
      <c r="L288" s="8"/>
    </row>
    <row r="289" spans="1:12" s="18" customFormat="1" ht="15" customHeight="1" x14ac:dyDescent="0.25">
      <c r="A289" s="6" t="s">
        <v>1673</v>
      </c>
      <c r="B289" s="11" t="s">
        <v>155</v>
      </c>
      <c r="C289" s="6" t="s">
        <v>7</v>
      </c>
      <c r="D289" s="7">
        <v>750</v>
      </c>
      <c r="E289" s="11">
        <v>12</v>
      </c>
      <c r="F289" s="9">
        <v>756</v>
      </c>
      <c r="G289" s="6" t="s">
        <v>8</v>
      </c>
      <c r="H289" s="7"/>
      <c r="I289" s="9"/>
      <c r="J289" s="6"/>
      <c r="K289" s="6"/>
      <c r="L289" s="8"/>
    </row>
    <row r="290" spans="1:12" s="18" customFormat="1" ht="15" customHeight="1" x14ac:dyDescent="0.25">
      <c r="A290" s="6" t="s">
        <v>1672</v>
      </c>
      <c r="B290" s="11" t="s">
        <v>155</v>
      </c>
      <c r="C290" s="6" t="s">
        <v>7</v>
      </c>
      <c r="D290" s="7">
        <v>750</v>
      </c>
      <c r="E290" s="11">
        <v>12</v>
      </c>
      <c r="F290" s="9">
        <v>756</v>
      </c>
      <c r="G290" s="6" t="s">
        <v>8</v>
      </c>
      <c r="H290" s="7"/>
      <c r="I290" s="9"/>
      <c r="J290" s="6"/>
      <c r="K290" s="6"/>
      <c r="L290" s="8"/>
    </row>
    <row r="291" spans="1:12" s="18" customFormat="1" ht="15" customHeight="1" x14ac:dyDescent="0.25">
      <c r="A291" s="6" t="s">
        <v>1671</v>
      </c>
      <c r="B291" s="11" t="s">
        <v>155</v>
      </c>
      <c r="C291" s="6" t="s">
        <v>7</v>
      </c>
      <c r="D291" s="7">
        <v>750</v>
      </c>
      <c r="E291" s="11">
        <v>12</v>
      </c>
      <c r="F291" s="9">
        <v>756</v>
      </c>
      <c r="G291" s="6" t="s">
        <v>8</v>
      </c>
      <c r="H291" s="7"/>
      <c r="I291" s="9"/>
      <c r="J291" s="6"/>
      <c r="K291" s="6"/>
      <c r="L291" s="8"/>
    </row>
    <row r="292" spans="1:12" s="18" customFormat="1" ht="15" customHeight="1" x14ac:dyDescent="0.25">
      <c r="A292" s="6" t="s">
        <v>1670</v>
      </c>
      <c r="B292" s="11" t="s">
        <v>155</v>
      </c>
      <c r="C292" s="6" t="s">
        <v>7</v>
      </c>
      <c r="D292" s="7">
        <v>750</v>
      </c>
      <c r="E292" s="11">
        <v>12</v>
      </c>
      <c r="F292" s="9">
        <v>756</v>
      </c>
      <c r="G292" s="6" t="s">
        <v>8</v>
      </c>
      <c r="H292" s="7"/>
      <c r="I292" s="9"/>
      <c r="J292" s="6"/>
      <c r="K292" s="6"/>
      <c r="L292" s="8"/>
    </row>
    <row r="293" spans="1:12" s="18" customFormat="1" ht="15" customHeight="1" x14ac:dyDescent="0.25">
      <c r="A293" s="6" t="s">
        <v>1668</v>
      </c>
      <c r="B293" s="11" t="s">
        <v>155</v>
      </c>
      <c r="C293" s="6" t="s">
        <v>7</v>
      </c>
      <c r="D293" s="7">
        <v>750</v>
      </c>
      <c r="E293" s="11">
        <v>12</v>
      </c>
      <c r="F293" s="9">
        <v>756</v>
      </c>
      <c r="G293" s="6" t="s">
        <v>8</v>
      </c>
      <c r="H293" s="7"/>
      <c r="I293" s="9"/>
      <c r="J293" s="6"/>
      <c r="K293" s="6"/>
      <c r="L293" s="8"/>
    </row>
    <row r="294" spans="1:12" s="18" customFormat="1" ht="15" customHeight="1" x14ac:dyDescent="0.25">
      <c r="A294" s="6" t="s">
        <v>1669</v>
      </c>
      <c r="B294" s="11" t="s">
        <v>155</v>
      </c>
      <c r="C294" s="6" t="s">
        <v>7</v>
      </c>
      <c r="D294" s="7">
        <v>750</v>
      </c>
      <c r="E294" s="11">
        <v>12</v>
      </c>
      <c r="F294" s="9">
        <v>756</v>
      </c>
      <c r="G294" s="6" t="s">
        <v>8</v>
      </c>
      <c r="H294" s="7"/>
      <c r="I294" s="9"/>
      <c r="J294" s="6"/>
      <c r="K294" s="6"/>
      <c r="L294" s="8"/>
    </row>
    <row r="295" spans="1:12" s="18" customFormat="1" ht="15" customHeight="1" x14ac:dyDescent="0.25">
      <c r="A295" s="6" t="s">
        <v>1667</v>
      </c>
      <c r="B295" s="11" t="s">
        <v>155</v>
      </c>
      <c r="C295" s="6" t="s">
        <v>7</v>
      </c>
      <c r="D295" s="7">
        <v>750</v>
      </c>
      <c r="E295" s="11">
        <v>12</v>
      </c>
      <c r="F295" s="9">
        <v>756</v>
      </c>
      <c r="G295" s="6" t="s">
        <v>8</v>
      </c>
      <c r="H295" s="7"/>
      <c r="I295" s="9"/>
      <c r="J295" s="6"/>
      <c r="K295" s="6"/>
      <c r="L295" s="8"/>
    </row>
    <row r="296" spans="1:12" s="18" customFormat="1" ht="15" customHeight="1" x14ac:dyDescent="0.25">
      <c r="A296" s="6" t="s">
        <v>1666</v>
      </c>
      <c r="B296" s="11" t="s">
        <v>155</v>
      </c>
      <c r="C296" s="6" t="s">
        <v>7</v>
      </c>
      <c r="D296" s="7">
        <v>750</v>
      </c>
      <c r="E296" s="11">
        <v>12</v>
      </c>
      <c r="F296" s="9">
        <v>756</v>
      </c>
      <c r="G296" s="6" t="s">
        <v>8</v>
      </c>
      <c r="H296" s="7"/>
      <c r="I296" s="9"/>
      <c r="J296" s="6"/>
      <c r="K296" s="6"/>
      <c r="L296" s="8"/>
    </row>
    <row r="297" spans="1:12" s="18" customFormat="1" ht="15" customHeight="1" x14ac:dyDescent="0.25">
      <c r="A297" s="6" t="s">
        <v>1665</v>
      </c>
      <c r="B297" s="11" t="s">
        <v>155</v>
      </c>
      <c r="C297" s="6" t="s">
        <v>7</v>
      </c>
      <c r="D297" s="7">
        <v>750</v>
      </c>
      <c r="E297" s="11">
        <v>12</v>
      </c>
      <c r="F297" s="9">
        <v>756</v>
      </c>
      <c r="G297" s="6" t="s">
        <v>8</v>
      </c>
      <c r="H297" s="7"/>
      <c r="I297" s="9"/>
      <c r="J297" s="6"/>
      <c r="K297" s="6"/>
      <c r="L297" s="8"/>
    </row>
    <row r="298" spans="1:12" s="18" customFormat="1" ht="15" customHeight="1" x14ac:dyDescent="0.25">
      <c r="A298" s="6" t="s">
        <v>1664</v>
      </c>
      <c r="B298" s="11" t="s">
        <v>155</v>
      </c>
      <c r="C298" s="6" t="s">
        <v>7</v>
      </c>
      <c r="D298" s="7">
        <v>750</v>
      </c>
      <c r="E298" s="11">
        <v>12</v>
      </c>
      <c r="F298" s="9">
        <v>756</v>
      </c>
      <c r="G298" s="6" t="s">
        <v>8</v>
      </c>
      <c r="H298" s="7"/>
      <c r="I298" s="9"/>
      <c r="J298" s="6"/>
      <c r="K298" s="6"/>
      <c r="L298" s="8"/>
    </row>
    <row r="299" spans="1:12" s="18" customFormat="1" ht="15" customHeight="1" x14ac:dyDescent="0.25">
      <c r="A299" s="6" t="s">
        <v>1663</v>
      </c>
      <c r="B299" s="11" t="s">
        <v>155</v>
      </c>
      <c r="C299" s="6" t="s">
        <v>7</v>
      </c>
      <c r="D299" s="7">
        <v>750</v>
      </c>
      <c r="E299" s="11">
        <v>12</v>
      </c>
      <c r="F299" s="9">
        <v>756</v>
      </c>
      <c r="G299" s="6" t="s">
        <v>8</v>
      </c>
      <c r="H299" s="7"/>
      <c r="I299" s="9"/>
      <c r="J299" s="6"/>
      <c r="K299" s="6"/>
      <c r="L299" s="8"/>
    </row>
    <row r="300" spans="1:12" s="18" customFormat="1" ht="15" customHeight="1" x14ac:dyDescent="0.25">
      <c r="A300" s="6" t="s">
        <v>1662</v>
      </c>
      <c r="B300" s="11" t="s">
        <v>155</v>
      </c>
      <c r="C300" s="6" t="s">
        <v>7</v>
      </c>
      <c r="D300" s="7">
        <v>750</v>
      </c>
      <c r="E300" s="11">
        <v>12</v>
      </c>
      <c r="F300" s="9">
        <v>756</v>
      </c>
      <c r="G300" s="6" t="s">
        <v>8</v>
      </c>
      <c r="H300" s="7"/>
      <c r="I300" s="9"/>
      <c r="J300" s="6"/>
      <c r="K300" s="6"/>
      <c r="L300" s="8"/>
    </row>
    <row r="301" spans="1:12" s="18" customFormat="1" ht="15" customHeight="1" x14ac:dyDescent="0.25">
      <c r="A301" s="6" t="s">
        <v>1927</v>
      </c>
      <c r="B301" s="11" t="s">
        <v>155</v>
      </c>
      <c r="C301" s="6" t="s">
        <v>7</v>
      </c>
      <c r="D301" s="7">
        <v>750</v>
      </c>
      <c r="E301" s="11">
        <v>12</v>
      </c>
      <c r="F301" s="9">
        <v>420</v>
      </c>
      <c r="G301" s="6" t="s">
        <v>8</v>
      </c>
      <c r="H301" s="7"/>
      <c r="I301" s="9"/>
      <c r="J301" s="6"/>
      <c r="K301" s="6"/>
      <c r="L301" s="8"/>
    </row>
    <row r="302" spans="1:12" s="18" customFormat="1" ht="15" customHeight="1" x14ac:dyDescent="0.25">
      <c r="A302" s="6" t="s">
        <v>1926</v>
      </c>
      <c r="B302" s="11" t="s">
        <v>155</v>
      </c>
      <c r="C302" s="6" t="s">
        <v>7</v>
      </c>
      <c r="D302" s="7">
        <v>750</v>
      </c>
      <c r="E302" s="11">
        <v>12</v>
      </c>
      <c r="F302" s="9">
        <v>420</v>
      </c>
      <c r="G302" s="6" t="s">
        <v>8</v>
      </c>
      <c r="H302" s="7"/>
      <c r="I302" s="9"/>
      <c r="J302" s="6"/>
      <c r="K302" s="6"/>
      <c r="L302" s="8"/>
    </row>
    <row r="303" spans="1:12" s="18" customFormat="1" ht="15" customHeight="1" x14ac:dyDescent="0.25">
      <c r="A303" s="11" t="s">
        <v>854</v>
      </c>
      <c r="B303" s="6" t="s">
        <v>155</v>
      </c>
      <c r="C303" s="6" t="s">
        <v>7</v>
      </c>
      <c r="D303" s="6">
        <v>750</v>
      </c>
      <c r="E303" s="11">
        <v>12</v>
      </c>
      <c r="F303" s="9">
        <v>320</v>
      </c>
      <c r="G303" s="1" t="s">
        <v>8</v>
      </c>
      <c r="H303" s="6"/>
      <c r="I303" s="6"/>
      <c r="J303" s="6"/>
      <c r="K303" s="6"/>
      <c r="L303" s="8"/>
    </row>
    <row r="304" spans="1:12" s="18" customFormat="1" ht="15" customHeight="1" x14ac:dyDescent="0.25">
      <c r="A304" s="11" t="s">
        <v>853</v>
      </c>
      <c r="B304" s="6" t="s">
        <v>155</v>
      </c>
      <c r="C304" s="6" t="s">
        <v>7</v>
      </c>
      <c r="D304" s="6">
        <v>750</v>
      </c>
      <c r="E304" s="11">
        <v>12</v>
      </c>
      <c r="F304" s="9">
        <v>320</v>
      </c>
      <c r="G304" s="1" t="s">
        <v>8</v>
      </c>
      <c r="H304" s="6"/>
      <c r="I304" s="6"/>
      <c r="J304" s="6"/>
      <c r="K304" s="6"/>
      <c r="L304" s="8"/>
    </row>
    <row r="305" spans="1:12" s="18" customFormat="1" ht="15" customHeight="1" x14ac:dyDescent="0.25">
      <c r="A305" s="19" t="s">
        <v>159</v>
      </c>
      <c r="B305" s="18" t="s">
        <v>155</v>
      </c>
      <c r="C305" s="18" t="s">
        <v>7</v>
      </c>
      <c r="D305" s="18">
        <v>750</v>
      </c>
      <c r="E305" s="19">
        <v>12</v>
      </c>
      <c r="F305" s="38">
        <v>344</v>
      </c>
      <c r="G305" s="1" t="s">
        <v>8</v>
      </c>
      <c r="J305" s="6"/>
      <c r="K305" s="6"/>
      <c r="L305" s="8"/>
    </row>
    <row r="306" spans="1:12" s="18" customFormat="1" ht="15" customHeight="1" x14ac:dyDescent="0.25">
      <c r="A306" s="19" t="s">
        <v>163</v>
      </c>
      <c r="B306" s="18" t="s">
        <v>155</v>
      </c>
      <c r="C306" s="18" t="s">
        <v>7</v>
      </c>
      <c r="D306" s="18">
        <v>750</v>
      </c>
      <c r="E306" s="19">
        <v>12</v>
      </c>
      <c r="F306" s="38">
        <v>390</v>
      </c>
      <c r="G306" s="1" t="s">
        <v>8</v>
      </c>
      <c r="J306" s="6"/>
      <c r="K306" s="6"/>
      <c r="L306" s="8"/>
    </row>
    <row r="307" spans="1:12" s="18" customFormat="1" ht="15" customHeight="1" x14ac:dyDescent="0.25">
      <c r="A307" s="19" t="s">
        <v>158</v>
      </c>
      <c r="B307" s="18" t="s">
        <v>155</v>
      </c>
      <c r="C307" s="18" t="s">
        <v>7</v>
      </c>
      <c r="D307" s="18">
        <v>750</v>
      </c>
      <c r="E307" s="19">
        <v>12</v>
      </c>
      <c r="F307" s="38">
        <v>356</v>
      </c>
      <c r="G307" s="1" t="s">
        <v>8</v>
      </c>
      <c r="J307" s="6"/>
      <c r="K307" s="6"/>
      <c r="L307" s="8"/>
    </row>
    <row r="308" spans="1:12" s="18" customFormat="1" ht="15" customHeight="1" x14ac:dyDescent="0.25">
      <c r="A308" s="11" t="s">
        <v>154</v>
      </c>
      <c r="B308" s="6" t="s">
        <v>155</v>
      </c>
      <c r="C308" s="6" t="s">
        <v>7</v>
      </c>
      <c r="D308" s="6">
        <v>750</v>
      </c>
      <c r="E308" s="11">
        <v>12</v>
      </c>
      <c r="F308" s="9">
        <v>356</v>
      </c>
      <c r="G308" s="1" t="s">
        <v>8</v>
      </c>
      <c r="H308" s="6"/>
      <c r="I308" s="6"/>
      <c r="J308" s="6"/>
      <c r="K308" s="6"/>
      <c r="L308" s="8"/>
    </row>
    <row r="309" spans="1:12" s="18" customFormat="1" ht="15" customHeight="1" x14ac:dyDescent="0.25">
      <c r="A309" s="11" t="s">
        <v>944</v>
      </c>
      <c r="B309" s="6" t="s">
        <v>155</v>
      </c>
      <c r="C309" s="6" t="s">
        <v>7</v>
      </c>
      <c r="D309" s="6">
        <v>750</v>
      </c>
      <c r="E309" s="11">
        <v>12</v>
      </c>
      <c r="F309" s="9">
        <v>360</v>
      </c>
      <c r="G309" s="1" t="s">
        <v>8</v>
      </c>
      <c r="H309" s="6"/>
      <c r="I309" s="6"/>
      <c r="J309" s="6"/>
      <c r="K309" s="6"/>
      <c r="L309" s="8"/>
    </row>
    <row r="310" spans="1:12" s="18" customFormat="1" ht="15" customHeight="1" x14ac:dyDescent="0.25">
      <c r="A310" s="19" t="s">
        <v>944</v>
      </c>
      <c r="B310" s="18" t="s">
        <v>155</v>
      </c>
      <c r="C310" s="18" t="s">
        <v>7</v>
      </c>
      <c r="D310" s="18">
        <v>750</v>
      </c>
      <c r="E310" s="19">
        <v>12</v>
      </c>
      <c r="F310" s="38">
        <v>598.91999999999996</v>
      </c>
      <c r="G310" s="1" t="s">
        <v>8</v>
      </c>
      <c r="J310" s="6"/>
      <c r="K310" s="6"/>
      <c r="L310" s="8"/>
    </row>
    <row r="311" spans="1:12" s="18" customFormat="1" ht="15" customHeight="1" x14ac:dyDescent="0.25">
      <c r="A311" s="19" t="s">
        <v>943</v>
      </c>
      <c r="B311" s="18" t="s">
        <v>155</v>
      </c>
      <c r="C311" s="18" t="s">
        <v>7</v>
      </c>
      <c r="D311" s="18">
        <v>750</v>
      </c>
      <c r="E311" s="19">
        <v>12</v>
      </c>
      <c r="F311" s="38">
        <v>598.91999999999996</v>
      </c>
      <c r="G311" s="1" t="s">
        <v>8</v>
      </c>
      <c r="J311" s="6"/>
      <c r="K311" s="6"/>
      <c r="L311" s="8"/>
    </row>
    <row r="312" spans="1:12" s="18" customFormat="1" ht="15" customHeight="1" x14ac:dyDescent="0.25">
      <c r="A312" s="19" t="s">
        <v>943</v>
      </c>
      <c r="B312" s="18" t="s">
        <v>155</v>
      </c>
      <c r="C312" s="18" t="s">
        <v>7</v>
      </c>
      <c r="D312" s="18">
        <v>750</v>
      </c>
      <c r="E312" s="19">
        <v>12</v>
      </c>
      <c r="F312" s="38">
        <v>598.91999999999996</v>
      </c>
      <c r="G312" s="1" t="s">
        <v>8</v>
      </c>
      <c r="J312" s="6"/>
      <c r="K312" s="6"/>
      <c r="L312" s="8"/>
    </row>
    <row r="313" spans="1:12" s="18" customFormat="1" ht="15" customHeight="1" x14ac:dyDescent="0.25">
      <c r="A313" s="19" t="s">
        <v>157</v>
      </c>
      <c r="B313" s="18" t="s">
        <v>155</v>
      </c>
      <c r="C313" s="18" t="s">
        <v>7</v>
      </c>
      <c r="D313" s="18">
        <v>750</v>
      </c>
      <c r="E313" s="19">
        <v>12</v>
      </c>
      <c r="F313" s="38">
        <v>344</v>
      </c>
      <c r="G313" s="1" t="s">
        <v>8</v>
      </c>
      <c r="J313" s="6"/>
      <c r="K313" s="6"/>
      <c r="L313" s="8"/>
    </row>
    <row r="314" spans="1:12" s="18" customFormat="1" ht="15" customHeight="1" x14ac:dyDescent="0.25">
      <c r="A314" s="19" t="s">
        <v>713</v>
      </c>
      <c r="B314" s="18" t="s">
        <v>155</v>
      </c>
      <c r="D314" s="18">
        <v>50</v>
      </c>
      <c r="E314" s="19">
        <v>24</v>
      </c>
      <c r="F314" s="38">
        <v>32</v>
      </c>
      <c r="G314" s="1" t="s">
        <v>8</v>
      </c>
      <c r="J314" s="6"/>
      <c r="K314" s="6"/>
      <c r="L314" s="8"/>
    </row>
    <row r="315" spans="1:12" s="18" customFormat="1" ht="15" customHeight="1" x14ac:dyDescent="0.25">
      <c r="A315" s="19" t="s">
        <v>156</v>
      </c>
      <c r="B315" s="18" t="s">
        <v>796</v>
      </c>
      <c r="C315" s="18" t="s">
        <v>7</v>
      </c>
      <c r="D315" s="18">
        <v>750</v>
      </c>
      <c r="E315" s="19">
        <v>12</v>
      </c>
      <c r="F315" s="38">
        <v>180</v>
      </c>
      <c r="G315" s="1" t="s">
        <v>8</v>
      </c>
      <c r="J315" s="6"/>
      <c r="K315" s="6"/>
      <c r="L315" s="8"/>
    </row>
    <row r="316" spans="1:12" s="18" customFormat="1" ht="15" customHeight="1" x14ac:dyDescent="0.25">
      <c r="A316" s="19" t="s">
        <v>160</v>
      </c>
      <c r="B316" s="18" t="s">
        <v>155</v>
      </c>
      <c r="D316" s="18">
        <v>50</v>
      </c>
      <c r="E316" s="19">
        <v>24</v>
      </c>
      <c r="F316" s="38">
        <v>42</v>
      </c>
      <c r="G316" s="1" t="s">
        <v>8</v>
      </c>
      <c r="J316" s="6"/>
      <c r="K316" s="6"/>
      <c r="L316" s="8"/>
    </row>
    <row r="317" spans="1:12" s="18" customFormat="1" ht="15" customHeight="1" x14ac:dyDescent="0.25">
      <c r="A317" s="19" t="s">
        <v>161</v>
      </c>
      <c r="B317" s="18" t="s">
        <v>155</v>
      </c>
      <c r="D317" s="18">
        <v>50</v>
      </c>
      <c r="E317" s="19">
        <v>24</v>
      </c>
      <c r="F317" s="38">
        <v>42</v>
      </c>
      <c r="G317" s="1" t="s">
        <v>8</v>
      </c>
      <c r="J317" s="6"/>
      <c r="K317" s="6"/>
      <c r="L317" s="8"/>
    </row>
    <row r="318" spans="1:12" s="18" customFormat="1" ht="15" customHeight="1" x14ac:dyDescent="0.25">
      <c r="A318" s="19" t="s">
        <v>162</v>
      </c>
      <c r="B318" s="18" t="s">
        <v>155</v>
      </c>
      <c r="D318" s="18">
        <v>50</v>
      </c>
      <c r="E318" s="19">
        <v>24</v>
      </c>
      <c r="F318" s="38">
        <v>42</v>
      </c>
      <c r="G318" s="1" t="s">
        <v>8</v>
      </c>
      <c r="J318" s="6"/>
      <c r="K318" s="6"/>
      <c r="L318" s="8"/>
    </row>
    <row r="319" spans="1:12" s="18" customFormat="1" ht="15" customHeight="1" x14ac:dyDescent="0.25">
      <c r="A319" s="19" t="s">
        <v>27</v>
      </c>
      <c r="B319" s="18" t="e">
        <v>#N/A</v>
      </c>
      <c r="C319" s="18" t="s">
        <v>7</v>
      </c>
      <c r="D319" s="18">
        <v>750</v>
      </c>
      <c r="E319" s="19">
        <v>12</v>
      </c>
      <c r="F319" s="38">
        <v>466.67</v>
      </c>
      <c r="G319" s="1" t="s">
        <v>8</v>
      </c>
      <c r="J319" s="6"/>
      <c r="K319" s="6"/>
      <c r="L319" s="8"/>
    </row>
    <row r="320" spans="1:12" s="18" customFormat="1" ht="15" customHeight="1" x14ac:dyDescent="0.25">
      <c r="A320" s="19" t="s">
        <v>29</v>
      </c>
      <c r="B320" s="18" t="e">
        <v>#N/A</v>
      </c>
      <c r="C320" s="18" t="s">
        <v>7</v>
      </c>
      <c r="D320" s="18">
        <v>750</v>
      </c>
      <c r="E320" s="19">
        <v>12</v>
      </c>
      <c r="F320" s="38">
        <v>406.19</v>
      </c>
      <c r="G320" s="1" t="s">
        <v>8</v>
      </c>
    </row>
    <row r="321" spans="1:12" s="18" customFormat="1" ht="15" customHeight="1" x14ac:dyDescent="0.25">
      <c r="A321" s="19" t="s">
        <v>30</v>
      </c>
      <c r="B321" s="18" t="e">
        <v>#N/A</v>
      </c>
      <c r="C321" s="18" t="s">
        <v>7</v>
      </c>
      <c r="D321" s="18">
        <v>750</v>
      </c>
      <c r="E321" s="19">
        <v>12</v>
      </c>
      <c r="F321" s="38">
        <v>436.43</v>
      </c>
      <c r="G321" s="1" t="s">
        <v>8</v>
      </c>
      <c r="J321" s="6"/>
      <c r="K321" s="6"/>
      <c r="L321" s="8"/>
    </row>
    <row r="322" spans="1:12" s="18" customFormat="1" ht="15" customHeight="1" x14ac:dyDescent="0.25">
      <c r="A322" s="19" t="s">
        <v>165</v>
      </c>
      <c r="B322" s="18" t="s">
        <v>1262</v>
      </c>
      <c r="C322" s="18" t="s">
        <v>7</v>
      </c>
      <c r="D322" s="18">
        <v>750</v>
      </c>
      <c r="E322" s="19">
        <v>12</v>
      </c>
      <c r="F322" s="38">
        <v>305.68</v>
      </c>
      <c r="G322" s="1" t="s">
        <v>8</v>
      </c>
      <c r="J322" s="6"/>
      <c r="K322" s="6"/>
      <c r="L322" s="8"/>
    </row>
    <row r="323" spans="1:12" s="18" customFormat="1" ht="15" customHeight="1" x14ac:dyDescent="0.25">
      <c r="A323" s="19" t="s">
        <v>166</v>
      </c>
      <c r="B323" s="18" t="s">
        <v>1262</v>
      </c>
      <c r="C323" s="18" t="s">
        <v>7</v>
      </c>
      <c r="D323" s="18">
        <v>750</v>
      </c>
      <c r="E323" s="19">
        <v>12</v>
      </c>
      <c r="F323" s="38">
        <v>349.13</v>
      </c>
      <c r="G323" s="1" t="s">
        <v>8</v>
      </c>
      <c r="J323" s="6"/>
      <c r="K323" s="6"/>
      <c r="L323" s="8"/>
    </row>
    <row r="324" spans="1:12" s="18" customFormat="1" ht="15" customHeight="1" x14ac:dyDescent="0.25">
      <c r="A324" s="19" t="s">
        <v>164</v>
      </c>
      <c r="B324" s="18" t="s">
        <v>1262</v>
      </c>
      <c r="C324" s="18" t="s">
        <v>7</v>
      </c>
      <c r="D324" s="18">
        <v>750</v>
      </c>
      <c r="E324" s="19">
        <v>12</v>
      </c>
      <c r="F324" s="38">
        <v>370.84</v>
      </c>
      <c r="G324" s="1" t="s">
        <v>8</v>
      </c>
      <c r="J324" s="6"/>
      <c r="K324" s="6"/>
      <c r="L324" s="8"/>
    </row>
    <row r="325" spans="1:12" s="18" customFormat="1" ht="15" customHeight="1" x14ac:dyDescent="0.25">
      <c r="A325" s="19" t="s">
        <v>171</v>
      </c>
      <c r="B325" s="18" t="s">
        <v>1262</v>
      </c>
      <c r="C325" s="18" t="s">
        <v>7</v>
      </c>
      <c r="D325" s="18">
        <v>750</v>
      </c>
      <c r="E325" s="19">
        <v>12</v>
      </c>
      <c r="F325" s="38">
        <v>370.84</v>
      </c>
      <c r="G325" s="1" t="s">
        <v>8</v>
      </c>
      <c r="J325" s="6"/>
      <c r="K325" s="6"/>
      <c r="L325" s="8"/>
    </row>
    <row r="326" spans="1:12" s="18" customFormat="1" ht="15" customHeight="1" x14ac:dyDescent="0.25">
      <c r="A326" s="19" t="s">
        <v>167</v>
      </c>
      <c r="B326" s="18" t="s">
        <v>168</v>
      </c>
      <c r="C326" s="18" t="s">
        <v>7</v>
      </c>
      <c r="D326" s="18">
        <v>750</v>
      </c>
      <c r="E326" s="19">
        <v>12</v>
      </c>
      <c r="F326" s="38">
        <v>271.08</v>
      </c>
      <c r="G326" s="1" t="s">
        <v>8</v>
      </c>
      <c r="J326" s="6"/>
      <c r="K326" s="6"/>
      <c r="L326" s="8"/>
    </row>
    <row r="327" spans="1:12" s="18" customFormat="1" ht="15" customHeight="1" x14ac:dyDescent="0.25">
      <c r="A327" s="19" t="s">
        <v>169</v>
      </c>
      <c r="B327" s="18" t="s">
        <v>168</v>
      </c>
      <c r="C327" s="18" t="s">
        <v>7</v>
      </c>
      <c r="D327" s="18">
        <v>750</v>
      </c>
      <c r="E327" s="19">
        <v>12</v>
      </c>
      <c r="F327" s="38">
        <v>220.68</v>
      </c>
      <c r="G327" s="1" t="s">
        <v>8</v>
      </c>
      <c r="J327" s="6"/>
      <c r="K327" s="6"/>
      <c r="L327" s="8"/>
    </row>
    <row r="328" spans="1:12" s="18" customFormat="1" ht="15" customHeight="1" x14ac:dyDescent="0.25">
      <c r="A328" s="19" t="s">
        <v>170</v>
      </c>
      <c r="B328" s="18" t="s">
        <v>168</v>
      </c>
      <c r="C328" s="18" t="s">
        <v>7</v>
      </c>
      <c r="D328" s="18">
        <v>750</v>
      </c>
      <c r="E328" s="19">
        <v>12</v>
      </c>
      <c r="F328" s="38">
        <v>242.28</v>
      </c>
      <c r="G328" s="1" t="s">
        <v>8</v>
      </c>
      <c r="J328" s="6"/>
      <c r="K328" s="6"/>
      <c r="L328" s="8"/>
    </row>
    <row r="329" spans="1:12" s="18" customFormat="1" ht="15" customHeight="1" x14ac:dyDescent="0.25">
      <c r="A329" s="19" t="s">
        <v>688</v>
      </c>
      <c r="B329" s="18" t="s">
        <v>1263</v>
      </c>
      <c r="C329" s="18" t="s">
        <v>7</v>
      </c>
      <c r="D329" s="18">
        <v>355</v>
      </c>
      <c r="E329" s="19">
        <v>24</v>
      </c>
      <c r="F329" s="38">
        <v>84</v>
      </c>
      <c r="G329" s="1" t="s">
        <v>8</v>
      </c>
      <c r="J329" s="6"/>
      <c r="K329" s="6"/>
      <c r="L329" s="8"/>
    </row>
    <row r="330" spans="1:12" s="18" customFormat="1" ht="15" customHeight="1" x14ac:dyDescent="0.25">
      <c r="A330" s="19" t="s">
        <v>689</v>
      </c>
      <c r="B330" s="18" t="s">
        <v>1263</v>
      </c>
      <c r="C330" s="18" t="s">
        <v>7</v>
      </c>
      <c r="D330" s="18">
        <v>355</v>
      </c>
      <c r="E330" s="19">
        <v>24</v>
      </c>
      <c r="F330" s="38">
        <v>84</v>
      </c>
      <c r="G330" s="1" t="s">
        <v>8</v>
      </c>
      <c r="J330" s="6"/>
      <c r="K330" s="6"/>
      <c r="L330" s="8"/>
    </row>
    <row r="331" spans="1:12" s="18" customFormat="1" ht="15" customHeight="1" x14ac:dyDescent="0.25">
      <c r="A331" s="19" t="s">
        <v>690</v>
      </c>
      <c r="B331" s="18" t="s">
        <v>1263</v>
      </c>
      <c r="C331" s="18" t="s">
        <v>7</v>
      </c>
      <c r="D331" s="18">
        <v>355</v>
      </c>
      <c r="E331" s="19">
        <v>24</v>
      </c>
      <c r="F331" s="38">
        <v>84</v>
      </c>
      <c r="G331" s="1" t="s">
        <v>8</v>
      </c>
      <c r="J331" s="6"/>
      <c r="K331" s="6"/>
      <c r="L331" s="8"/>
    </row>
    <row r="332" spans="1:12" s="18" customFormat="1" ht="15" customHeight="1" x14ac:dyDescent="0.25">
      <c r="A332" s="19" t="s">
        <v>691</v>
      </c>
      <c r="B332" s="18" t="s">
        <v>1263</v>
      </c>
      <c r="C332" s="18" t="s">
        <v>7</v>
      </c>
      <c r="D332" s="18">
        <v>355</v>
      </c>
      <c r="E332" s="19">
        <v>24</v>
      </c>
      <c r="F332" s="38">
        <v>84</v>
      </c>
      <c r="G332" s="1" t="s">
        <v>8</v>
      </c>
      <c r="J332" s="6"/>
      <c r="K332" s="6"/>
      <c r="L332" s="8"/>
    </row>
    <row r="333" spans="1:12" s="18" customFormat="1" ht="15" customHeight="1" x14ac:dyDescent="0.25">
      <c r="A333" s="19" t="s">
        <v>692</v>
      </c>
      <c r="B333" s="18" t="s">
        <v>1263</v>
      </c>
      <c r="C333" s="18" t="s">
        <v>7</v>
      </c>
      <c r="D333" s="18">
        <v>355</v>
      </c>
      <c r="E333" s="19">
        <v>24</v>
      </c>
      <c r="F333" s="38">
        <v>84</v>
      </c>
      <c r="G333" s="1" t="s">
        <v>8</v>
      </c>
      <c r="J333" s="6"/>
      <c r="K333" s="6"/>
      <c r="L333" s="8"/>
    </row>
    <row r="334" spans="1:12" s="18" customFormat="1" ht="15" customHeight="1" x14ac:dyDescent="0.25">
      <c r="A334" s="19" t="s">
        <v>693</v>
      </c>
      <c r="B334" s="18" t="s">
        <v>1263</v>
      </c>
      <c r="C334" s="18" t="s">
        <v>7</v>
      </c>
      <c r="D334" s="18">
        <v>355</v>
      </c>
      <c r="E334" s="19">
        <v>24</v>
      </c>
      <c r="F334" s="38">
        <v>84</v>
      </c>
      <c r="G334" s="1" t="s">
        <v>8</v>
      </c>
      <c r="J334" s="6"/>
      <c r="K334" s="6"/>
      <c r="L334" s="8"/>
    </row>
    <row r="335" spans="1:12" s="18" customFormat="1" ht="15" customHeight="1" x14ac:dyDescent="0.25">
      <c r="A335" s="1" t="s">
        <v>1082</v>
      </c>
      <c r="B335" s="2" t="s">
        <v>1263</v>
      </c>
      <c r="C335" s="1" t="s">
        <v>7</v>
      </c>
      <c r="D335" s="2">
        <v>355</v>
      </c>
      <c r="E335" s="2">
        <v>24</v>
      </c>
      <c r="F335" s="5">
        <v>43</v>
      </c>
      <c r="G335" s="1" t="s">
        <v>8</v>
      </c>
      <c r="H335" s="3"/>
      <c r="I335" s="21"/>
      <c r="J335" s="6"/>
      <c r="K335" s="6"/>
      <c r="L335" s="8"/>
    </row>
    <row r="336" spans="1:12" s="18" customFormat="1" ht="15" customHeight="1" x14ac:dyDescent="0.25">
      <c r="A336" s="19" t="s">
        <v>906</v>
      </c>
      <c r="B336" s="18" t="s">
        <v>1263</v>
      </c>
      <c r="C336" s="18" t="s">
        <v>7</v>
      </c>
      <c r="D336" s="18">
        <v>355</v>
      </c>
      <c r="E336" s="19">
        <v>24</v>
      </c>
      <c r="F336" s="38">
        <v>60</v>
      </c>
      <c r="G336" s="1" t="s">
        <v>8</v>
      </c>
      <c r="J336" s="6"/>
      <c r="K336" s="6"/>
      <c r="L336" s="8"/>
    </row>
    <row r="337" spans="1:12" s="18" customFormat="1" ht="15" customHeight="1" x14ac:dyDescent="0.25">
      <c r="A337" s="19" t="s">
        <v>905</v>
      </c>
      <c r="B337" s="18" t="s">
        <v>1263</v>
      </c>
      <c r="C337" s="18" t="s">
        <v>7</v>
      </c>
      <c r="D337" s="18">
        <v>355</v>
      </c>
      <c r="E337" s="19">
        <v>24</v>
      </c>
      <c r="F337" s="38">
        <v>60</v>
      </c>
      <c r="G337" s="1" t="s">
        <v>8</v>
      </c>
      <c r="J337" s="6"/>
      <c r="K337" s="6"/>
      <c r="L337" s="8"/>
    </row>
    <row r="338" spans="1:12" s="18" customFormat="1" ht="15" customHeight="1" x14ac:dyDescent="0.25">
      <c r="A338" s="6" t="s">
        <v>1026</v>
      </c>
      <c r="B338" s="11" t="s">
        <v>1024</v>
      </c>
      <c r="C338" s="6" t="s">
        <v>7</v>
      </c>
      <c r="D338" s="7">
        <v>750</v>
      </c>
      <c r="E338" s="11">
        <v>12</v>
      </c>
      <c r="F338" s="9">
        <v>228</v>
      </c>
      <c r="G338" s="1" t="s">
        <v>8</v>
      </c>
      <c r="H338" s="16"/>
      <c r="I338" s="9"/>
      <c r="J338" s="6"/>
      <c r="K338" s="6"/>
      <c r="L338" s="8"/>
    </row>
    <row r="339" spans="1:12" s="18" customFormat="1" ht="15" customHeight="1" x14ac:dyDescent="0.25">
      <c r="A339" s="23" t="s">
        <v>1026</v>
      </c>
      <c r="B339" s="2" t="s">
        <v>1024</v>
      </c>
      <c r="C339" s="1" t="s">
        <v>7</v>
      </c>
      <c r="D339" s="3">
        <v>750</v>
      </c>
      <c r="E339" s="2">
        <v>12</v>
      </c>
      <c r="F339" s="5">
        <v>204</v>
      </c>
      <c r="G339" s="1" t="s">
        <v>8</v>
      </c>
      <c r="H339" s="3"/>
      <c r="I339" s="5"/>
      <c r="J339" s="6"/>
      <c r="K339" s="6"/>
      <c r="L339" s="8"/>
    </row>
    <row r="340" spans="1:12" s="18" customFormat="1" ht="15" customHeight="1" x14ac:dyDescent="0.25">
      <c r="A340" s="6" t="s">
        <v>2029</v>
      </c>
      <c r="B340" s="11" t="s">
        <v>1024</v>
      </c>
      <c r="C340" s="18" t="s">
        <v>7</v>
      </c>
      <c r="D340" s="7">
        <v>200</v>
      </c>
      <c r="E340" s="11">
        <v>48</v>
      </c>
      <c r="F340" s="9">
        <f>157.48*2</f>
        <v>314.95999999999998</v>
      </c>
      <c r="G340" s="1" t="s">
        <v>8</v>
      </c>
      <c r="H340" s="7"/>
      <c r="I340" s="9"/>
    </row>
    <row r="341" spans="1:12" s="18" customFormat="1" ht="15" customHeight="1" x14ac:dyDescent="0.25">
      <c r="A341" s="1" t="s">
        <v>1379</v>
      </c>
      <c r="B341" s="2" t="s">
        <v>173</v>
      </c>
      <c r="C341" s="1" t="s">
        <v>7</v>
      </c>
      <c r="D341" s="3">
        <v>750</v>
      </c>
      <c r="E341" s="2">
        <v>12</v>
      </c>
      <c r="F341" s="5">
        <v>1180</v>
      </c>
      <c r="G341" s="1" t="s">
        <v>8</v>
      </c>
      <c r="H341" s="3"/>
      <c r="I341" s="5"/>
      <c r="J341" s="6"/>
      <c r="K341" s="6"/>
      <c r="L341" s="8"/>
    </row>
    <row r="342" spans="1:12" s="18" customFormat="1" ht="15" customHeight="1" x14ac:dyDescent="0.25">
      <c r="A342" s="1" t="s">
        <v>1378</v>
      </c>
      <c r="B342" s="2" t="s">
        <v>173</v>
      </c>
      <c r="C342" s="1" t="s">
        <v>7</v>
      </c>
      <c r="D342" s="3">
        <v>750</v>
      </c>
      <c r="E342" s="2">
        <v>12</v>
      </c>
      <c r="F342" s="5">
        <v>388</v>
      </c>
      <c r="G342" s="1" t="s">
        <v>8</v>
      </c>
      <c r="H342" s="3"/>
      <c r="I342" s="5"/>
      <c r="J342" s="6"/>
      <c r="K342" s="6"/>
      <c r="L342" s="8"/>
    </row>
    <row r="343" spans="1:12" s="18" customFormat="1" ht="15" customHeight="1" x14ac:dyDescent="0.25">
      <c r="A343" s="6" t="s">
        <v>1675</v>
      </c>
      <c r="B343" s="11" t="s">
        <v>1447</v>
      </c>
      <c r="C343" s="6" t="s">
        <v>7</v>
      </c>
      <c r="D343" s="7">
        <v>750</v>
      </c>
      <c r="E343" s="11">
        <v>12</v>
      </c>
      <c r="F343" s="9">
        <v>6000</v>
      </c>
      <c r="G343" s="6" t="s">
        <v>8</v>
      </c>
      <c r="H343" s="7"/>
      <c r="I343" s="9"/>
      <c r="J343" s="6"/>
      <c r="K343" s="6"/>
      <c r="L343" s="8"/>
    </row>
    <row r="344" spans="1:12" s="18" customFormat="1" ht="15" customHeight="1" x14ac:dyDescent="0.25">
      <c r="A344" s="6" t="s">
        <v>1750</v>
      </c>
      <c r="B344" s="11" t="s">
        <v>173</v>
      </c>
      <c r="C344" s="18" t="s">
        <v>7</v>
      </c>
      <c r="D344" s="7">
        <v>1750</v>
      </c>
      <c r="E344" s="11">
        <v>6</v>
      </c>
      <c r="F344" s="9">
        <v>337.5</v>
      </c>
      <c r="G344" s="1" t="s">
        <v>8</v>
      </c>
      <c r="H344" s="7"/>
      <c r="I344" s="9"/>
      <c r="J344" s="6"/>
      <c r="K344" s="6"/>
      <c r="L344" s="8"/>
    </row>
    <row r="345" spans="1:12" s="18" customFormat="1" ht="15" customHeight="1" x14ac:dyDescent="0.25">
      <c r="A345" s="1" t="s">
        <v>1377</v>
      </c>
      <c r="B345" s="2" t="s">
        <v>173</v>
      </c>
      <c r="C345" s="1" t="s">
        <v>7</v>
      </c>
      <c r="D345" s="3">
        <v>750</v>
      </c>
      <c r="E345" s="2">
        <v>12</v>
      </c>
      <c r="F345" s="5">
        <v>24000</v>
      </c>
      <c r="G345" s="1" t="s">
        <v>8</v>
      </c>
      <c r="H345" s="3"/>
      <c r="I345" s="5"/>
      <c r="J345" s="6"/>
      <c r="K345" s="6"/>
      <c r="L345" s="8"/>
    </row>
    <row r="346" spans="1:12" s="18" customFormat="1" ht="15" customHeight="1" x14ac:dyDescent="0.25">
      <c r="A346" s="1" t="s">
        <v>1415</v>
      </c>
      <c r="B346" s="2" t="s">
        <v>1447</v>
      </c>
      <c r="C346" s="1" t="s">
        <v>7</v>
      </c>
      <c r="D346" s="3">
        <v>750</v>
      </c>
      <c r="E346" s="2">
        <v>12</v>
      </c>
      <c r="F346" s="5">
        <v>500</v>
      </c>
      <c r="G346" s="1" t="s">
        <v>8</v>
      </c>
      <c r="H346" s="3"/>
      <c r="I346" s="5"/>
      <c r="J346" s="6"/>
      <c r="K346" s="6"/>
      <c r="L346" s="8"/>
    </row>
    <row r="347" spans="1:12" s="18" customFormat="1" ht="15" customHeight="1" x14ac:dyDescent="0.25">
      <c r="A347" s="6" t="s">
        <v>2023</v>
      </c>
      <c r="B347" s="11" t="s">
        <v>173</v>
      </c>
      <c r="C347" s="18" t="s">
        <v>7</v>
      </c>
      <c r="D347" s="7">
        <v>375</v>
      </c>
      <c r="E347" s="11">
        <v>24</v>
      </c>
      <c r="F347" s="9">
        <f>212*2</f>
        <v>424</v>
      </c>
      <c r="G347" s="1" t="s">
        <v>8</v>
      </c>
      <c r="H347" s="7"/>
      <c r="I347" s="9"/>
      <c r="J347" s="6"/>
      <c r="K347" s="6"/>
      <c r="L347" s="8"/>
    </row>
    <row r="348" spans="1:12" s="18" customFormat="1" ht="15" customHeight="1" x14ac:dyDescent="0.25">
      <c r="A348" s="6" t="s">
        <v>1751</v>
      </c>
      <c r="B348" s="11" t="s">
        <v>1763</v>
      </c>
      <c r="C348" s="18" t="s">
        <v>7</v>
      </c>
      <c r="D348" s="7">
        <v>1750</v>
      </c>
      <c r="E348" s="11">
        <v>6</v>
      </c>
      <c r="F348" s="9">
        <v>397.5</v>
      </c>
      <c r="G348" s="1" t="s">
        <v>8</v>
      </c>
      <c r="H348" s="7"/>
      <c r="I348" s="9"/>
      <c r="J348" s="6"/>
      <c r="K348" s="6"/>
      <c r="L348" s="8"/>
    </row>
    <row r="349" spans="1:12" s="18" customFormat="1" ht="15" customHeight="1" x14ac:dyDescent="0.25">
      <c r="A349" s="6" t="s">
        <v>2022</v>
      </c>
      <c r="B349" s="11" t="s">
        <v>173</v>
      </c>
      <c r="C349" s="18" t="s">
        <v>7</v>
      </c>
      <c r="D349" s="7">
        <v>1750</v>
      </c>
      <c r="E349" s="11">
        <v>6</v>
      </c>
      <c r="F349" s="9">
        <v>397.5</v>
      </c>
      <c r="G349" s="1" t="s">
        <v>8</v>
      </c>
      <c r="H349" s="7"/>
      <c r="I349" s="9"/>
      <c r="J349" s="6"/>
      <c r="K349" s="6"/>
      <c r="L349" s="8"/>
    </row>
    <row r="350" spans="1:12" s="18" customFormat="1" ht="15" customHeight="1" x14ac:dyDescent="0.25">
      <c r="A350" s="6" t="s">
        <v>2021</v>
      </c>
      <c r="B350" s="11" t="s">
        <v>173</v>
      </c>
      <c r="C350" s="18" t="s">
        <v>7</v>
      </c>
      <c r="D350" s="7">
        <v>1</v>
      </c>
      <c r="E350" s="11">
        <v>12</v>
      </c>
      <c r="F350" s="9">
        <f>245*2</f>
        <v>490</v>
      </c>
      <c r="G350" s="1" t="s">
        <v>8</v>
      </c>
      <c r="H350" s="7"/>
      <c r="I350" s="9"/>
      <c r="J350" s="6"/>
      <c r="K350" s="6"/>
      <c r="L350" s="8"/>
    </row>
    <row r="351" spans="1:12" s="18" customFormat="1" ht="15" customHeight="1" x14ac:dyDescent="0.25">
      <c r="A351" s="6" t="s">
        <v>2020</v>
      </c>
      <c r="B351" s="11" t="s">
        <v>1447</v>
      </c>
      <c r="C351" s="18" t="s">
        <v>7</v>
      </c>
      <c r="D351" s="7">
        <v>750</v>
      </c>
      <c r="E351" s="11">
        <v>12</v>
      </c>
      <c r="F351" s="9">
        <v>400</v>
      </c>
      <c r="G351" s="1" t="s">
        <v>8</v>
      </c>
      <c r="H351" s="7"/>
      <c r="I351" s="9"/>
      <c r="J351" s="6"/>
      <c r="K351" s="6"/>
      <c r="L351" s="8"/>
    </row>
    <row r="352" spans="1:12" s="18" customFormat="1" ht="15" customHeight="1" x14ac:dyDescent="0.25">
      <c r="A352" s="6" t="s">
        <v>2019</v>
      </c>
      <c r="B352" s="11" t="s">
        <v>173</v>
      </c>
      <c r="C352" s="18" t="s">
        <v>7</v>
      </c>
      <c r="D352" s="7">
        <v>50</v>
      </c>
      <c r="E352" s="11">
        <v>60</v>
      </c>
      <c r="F352" s="9">
        <v>170</v>
      </c>
      <c r="G352" s="1" t="s">
        <v>8</v>
      </c>
      <c r="H352" s="7"/>
      <c r="I352" s="9"/>
      <c r="J352" s="6"/>
      <c r="K352" s="6"/>
      <c r="L352" s="8"/>
    </row>
    <row r="353" spans="1:12" s="18" customFormat="1" ht="15" customHeight="1" x14ac:dyDescent="0.25">
      <c r="A353" s="23" t="s">
        <v>1699</v>
      </c>
      <c r="B353" s="25" t="s">
        <v>173</v>
      </c>
      <c r="C353" s="6" t="s">
        <v>7</v>
      </c>
      <c r="D353" s="23">
        <v>375</v>
      </c>
      <c r="E353" s="25">
        <v>8</v>
      </c>
      <c r="F353" s="39">
        <v>142</v>
      </c>
      <c r="G353" s="1" t="s">
        <v>8</v>
      </c>
      <c r="H353" s="7"/>
      <c r="I353" s="9"/>
      <c r="J353" s="6"/>
      <c r="K353" s="6"/>
      <c r="L353" s="8"/>
    </row>
    <row r="354" spans="1:12" s="18" customFormat="1" ht="15" customHeight="1" x14ac:dyDescent="0.25">
      <c r="A354" s="19" t="s">
        <v>180</v>
      </c>
      <c r="B354" s="18" t="s">
        <v>173</v>
      </c>
      <c r="C354" s="18" t="s">
        <v>7</v>
      </c>
      <c r="D354" s="18">
        <v>50</v>
      </c>
      <c r="E354" s="19">
        <v>60</v>
      </c>
      <c r="F354" s="38">
        <v>225</v>
      </c>
      <c r="G354" s="1" t="s">
        <v>8</v>
      </c>
      <c r="J354" s="6"/>
      <c r="K354" s="6"/>
      <c r="L354" s="8"/>
    </row>
    <row r="355" spans="1:12" s="18" customFormat="1" ht="15" customHeight="1" x14ac:dyDescent="0.25">
      <c r="A355" s="19" t="s">
        <v>180</v>
      </c>
      <c r="B355" s="18" t="s">
        <v>173</v>
      </c>
      <c r="C355" s="18" t="s">
        <v>7</v>
      </c>
      <c r="D355" s="18">
        <v>50</v>
      </c>
      <c r="E355" s="19">
        <v>60</v>
      </c>
      <c r="F355" s="38">
        <v>225</v>
      </c>
      <c r="G355" s="1" t="s">
        <v>8</v>
      </c>
      <c r="J355" s="6"/>
      <c r="K355" s="6"/>
      <c r="L355" s="8"/>
    </row>
    <row r="356" spans="1:12" s="18" customFormat="1" ht="15" customHeight="1" x14ac:dyDescent="0.25">
      <c r="A356" s="19" t="s">
        <v>177</v>
      </c>
      <c r="B356" s="18" t="s">
        <v>173</v>
      </c>
      <c r="C356" s="18" t="s">
        <v>7</v>
      </c>
      <c r="D356" s="18">
        <v>1</v>
      </c>
      <c r="E356" s="19">
        <v>12</v>
      </c>
      <c r="F356" s="38">
        <v>370</v>
      </c>
      <c r="G356" s="1" t="s">
        <v>8</v>
      </c>
      <c r="J356" s="6"/>
      <c r="K356" s="6"/>
      <c r="L356" s="8"/>
    </row>
    <row r="357" spans="1:12" s="18" customFormat="1" ht="15" customHeight="1" x14ac:dyDescent="0.25">
      <c r="A357" s="19" t="s">
        <v>175</v>
      </c>
      <c r="B357" s="18" t="s">
        <v>173</v>
      </c>
      <c r="C357" s="18" t="s">
        <v>7</v>
      </c>
      <c r="D357" s="18">
        <v>1</v>
      </c>
      <c r="E357" s="19">
        <v>12</v>
      </c>
      <c r="F357" s="38">
        <v>460</v>
      </c>
      <c r="G357" s="1" t="s">
        <v>8</v>
      </c>
      <c r="J357" s="6"/>
      <c r="K357" s="6"/>
      <c r="L357" s="8"/>
    </row>
    <row r="358" spans="1:12" s="18" customFormat="1" ht="15" customHeight="1" x14ac:dyDescent="0.25">
      <c r="A358" s="19" t="s">
        <v>175</v>
      </c>
      <c r="B358" s="18" t="s">
        <v>173</v>
      </c>
      <c r="C358" s="18" t="s">
        <v>7</v>
      </c>
      <c r="D358" s="18">
        <v>375</v>
      </c>
      <c r="E358" s="19">
        <v>24</v>
      </c>
      <c r="F358" s="38">
        <v>764</v>
      </c>
      <c r="G358" s="1" t="s">
        <v>8</v>
      </c>
      <c r="J358" s="6"/>
      <c r="K358" s="6"/>
      <c r="L358" s="8"/>
    </row>
    <row r="359" spans="1:12" s="18" customFormat="1" ht="15" customHeight="1" x14ac:dyDescent="0.25">
      <c r="A359" s="19" t="s">
        <v>175</v>
      </c>
      <c r="B359" s="18" t="s">
        <v>173</v>
      </c>
      <c r="C359" s="18" t="s">
        <v>7</v>
      </c>
      <c r="D359" s="18">
        <v>750</v>
      </c>
      <c r="E359" s="19">
        <v>12</v>
      </c>
      <c r="F359" s="38">
        <v>758</v>
      </c>
      <c r="G359" s="1" t="s">
        <v>8</v>
      </c>
      <c r="J359" s="6"/>
      <c r="K359" s="6"/>
      <c r="L359" s="8"/>
    </row>
    <row r="360" spans="1:12" s="18" customFormat="1" ht="15" customHeight="1" x14ac:dyDescent="0.25">
      <c r="A360" s="19" t="s">
        <v>176</v>
      </c>
      <c r="B360" s="18" t="s">
        <v>173</v>
      </c>
      <c r="C360" s="18" t="s">
        <v>7</v>
      </c>
      <c r="D360" s="18">
        <v>50</v>
      </c>
      <c r="E360" s="19">
        <v>60</v>
      </c>
      <c r="F360" s="38">
        <v>315</v>
      </c>
      <c r="G360" s="1" t="s">
        <v>8</v>
      </c>
      <c r="J360" s="6"/>
      <c r="K360" s="6"/>
      <c r="L360" s="8"/>
    </row>
    <row r="361" spans="1:12" s="18" customFormat="1" ht="15" customHeight="1" x14ac:dyDescent="0.25">
      <c r="A361" s="19" t="s">
        <v>172</v>
      </c>
      <c r="B361" s="18" t="s">
        <v>173</v>
      </c>
      <c r="C361" s="18" t="s">
        <v>7</v>
      </c>
      <c r="D361" s="18">
        <v>750</v>
      </c>
      <c r="E361" s="19">
        <v>12</v>
      </c>
      <c r="F361" s="38">
        <v>820</v>
      </c>
      <c r="G361" s="1" t="s">
        <v>8</v>
      </c>
      <c r="J361" s="6"/>
      <c r="K361" s="6"/>
      <c r="L361" s="8"/>
    </row>
    <row r="362" spans="1:12" s="18" customFormat="1" ht="15" customHeight="1" x14ac:dyDescent="0.25">
      <c r="A362" s="19" t="s">
        <v>174</v>
      </c>
      <c r="B362" s="18" t="s">
        <v>173</v>
      </c>
      <c r="C362" s="18" t="s">
        <v>7</v>
      </c>
      <c r="D362" s="18">
        <v>750</v>
      </c>
      <c r="E362" s="19">
        <v>12</v>
      </c>
      <c r="F362" s="38">
        <v>980</v>
      </c>
      <c r="G362" s="1" t="s">
        <v>8</v>
      </c>
      <c r="J362" s="6"/>
      <c r="K362" s="6"/>
      <c r="L362" s="8"/>
    </row>
    <row r="363" spans="1:12" s="18" customFormat="1" ht="15" customHeight="1" x14ac:dyDescent="0.25">
      <c r="A363" s="19" t="s">
        <v>178</v>
      </c>
      <c r="B363" s="18" t="s">
        <v>173</v>
      </c>
      <c r="C363" s="18" t="s">
        <v>7</v>
      </c>
      <c r="D363" s="18">
        <v>750</v>
      </c>
      <c r="E363" s="19">
        <v>12</v>
      </c>
      <c r="F363" s="38">
        <v>304</v>
      </c>
      <c r="G363" s="1" t="s">
        <v>8</v>
      </c>
      <c r="J363" s="6"/>
      <c r="K363" s="6"/>
      <c r="L363" s="8"/>
    </row>
    <row r="364" spans="1:12" s="18" customFormat="1" ht="15" customHeight="1" x14ac:dyDescent="0.25">
      <c r="A364" s="19" t="s">
        <v>178</v>
      </c>
      <c r="B364" s="18" t="s">
        <v>173</v>
      </c>
      <c r="C364" s="18" t="s">
        <v>7</v>
      </c>
      <c r="D364" s="18">
        <v>375</v>
      </c>
      <c r="E364" s="19">
        <v>24</v>
      </c>
      <c r="F364" s="38">
        <v>352</v>
      </c>
      <c r="G364" s="1" t="s">
        <v>8</v>
      </c>
      <c r="J364" s="6"/>
      <c r="K364" s="6"/>
      <c r="L364" s="8"/>
    </row>
    <row r="365" spans="1:12" s="18" customFormat="1" ht="15" customHeight="1" x14ac:dyDescent="0.25">
      <c r="A365" s="19" t="s">
        <v>179</v>
      </c>
      <c r="B365" s="18" t="s">
        <v>173</v>
      </c>
      <c r="C365" s="18" t="s">
        <v>7</v>
      </c>
      <c r="D365" s="18">
        <v>50</v>
      </c>
      <c r="E365" s="19">
        <v>120</v>
      </c>
      <c r="F365" s="38">
        <v>304</v>
      </c>
      <c r="G365" s="1" t="s">
        <v>8</v>
      </c>
      <c r="J365" s="6"/>
      <c r="K365" s="6"/>
      <c r="L365" s="8"/>
    </row>
    <row r="366" spans="1:12" s="18" customFormat="1" ht="15" customHeight="1" x14ac:dyDescent="0.25">
      <c r="A366" s="19" t="s">
        <v>920</v>
      </c>
      <c r="B366" s="18" t="s">
        <v>173</v>
      </c>
      <c r="C366" s="18" t="s">
        <v>7</v>
      </c>
      <c r="D366" s="18">
        <v>800</v>
      </c>
      <c r="E366" s="19">
        <v>6</v>
      </c>
      <c r="F366" s="38">
        <v>152</v>
      </c>
      <c r="G366" s="1" t="s">
        <v>8</v>
      </c>
      <c r="I366" s="20"/>
      <c r="J366" s="6"/>
      <c r="K366" s="6"/>
      <c r="L366" s="8"/>
    </row>
    <row r="367" spans="1:12" s="18" customFormat="1" ht="15" customHeight="1" x14ac:dyDescent="0.25">
      <c r="A367" s="19" t="s">
        <v>182</v>
      </c>
      <c r="B367" s="18" t="s">
        <v>173</v>
      </c>
      <c r="C367" s="18" t="s">
        <v>7</v>
      </c>
      <c r="D367" s="18">
        <v>50</v>
      </c>
      <c r="E367" s="19">
        <v>120</v>
      </c>
      <c r="F367" s="38">
        <v>1288</v>
      </c>
      <c r="G367" s="1" t="s">
        <v>8</v>
      </c>
      <c r="J367" s="6"/>
      <c r="K367" s="6"/>
      <c r="L367" s="8"/>
    </row>
    <row r="368" spans="1:12" s="18" customFormat="1" ht="15" customHeight="1" x14ac:dyDescent="0.25">
      <c r="A368" s="19" t="s">
        <v>183</v>
      </c>
      <c r="B368" s="18" t="s">
        <v>173</v>
      </c>
      <c r="C368" s="18" t="s">
        <v>7</v>
      </c>
      <c r="D368" s="18">
        <v>375</v>
      </c>
      <c r="E368" s="19">
        <v>24</v>
      </c>
      <c r="F368" s="38">
        <v>2004</v>
      </c>
      <c r="G368" s="1" t="s">
        <v>8</v>
      </c>
      <c r="J368" s="6"/>
      <c r="K368" s="6"/>
      <c r="L368" s="8"/>
    </row>
    <row r="369" spans="1:12" s="18" customFormat="1" ht="15" customHeight="1" x14ac:dyDescent="0.25">
      <c r="A369" s="19" t="s">
        <v>181</v>
      </c>
      <c r="B369" s="18" t="s">
        <v>173</v>
      </c>
      <c r="C369" s="18" t="s">
        <v>7</v>
      </c>
      <c r="D369" s="18">
        <v>750</v>
      </c>
      <c r="E369" s="19">
        <v>12</v>
      </c>
      <c r="F369" s="38">
        <v>2000</v>
      </c>
      <c r="G369" s="1" t="s">
        <v>8</v>
      </c>
      <c r="J369" s="6"/>
      <c r="K369" s="6"/>
      <c r="L369" s="8"/>
    </row>
    <row r="370" spans="1:12" s="18" customFormat="1" ht="15" customHeight="1" x14ac:dyDescent="0.25">
      <c r="A370" s="19" t="s">
        <v>800</v>
      </c>
      <c r="B370" s="18" t="s">
        <v>173</v>
      </c>
      <c r="C370" s="18" t="s">
        <v>7</v>
      </c>
      <c r="D370" s="18">
        <v>750</v>
      </c>
      <c r="E370" s="19">
        <v>12</v>
      </c>
      <c r="F370" s="38">
        <v>2200</v>
      </c>
      <c r="G370" s="1" t="s">
        <v>8</v>
      </c>
      <c r="J370" s="6"/>
      <c r="K370" s="6"/>
      <c r="L370" s="8"/>
    </row>
    <row r="371" spans="1:12" s="18" customFormat="1" ht="15" customHeight="1" x14ac:dyDescent="0.25">
      <c r="A371" s="19" t="s">
        <v>184</v>
      </c>
      <c r="B371" s="18" t="s">
        <v>173</v>
      </c>
      <c r="C371" s="18" t="s">
        <v>7</v>
      </c>
      <c r="D371" s="18">
        <v>1</v>
      </c>
      <c r="E371" s="19">
        <v>12</v>
      </c>
      <c r="F371" s="38">
        <v>520</v>
      </c>
      <c r="G371" s="1" t="s">
        <v>8</v>
      </c>
      <c r="J371" s="6"/>
      <c r="K371" s="6"/>
      <c r="L371" s="8"/>
    </row>
    <row r="372" spans="1:12" s="18" customFormat="1" ht="15" customHeight="1" x14ac:dyDescent="0.25">
      <c r="A372" s="19" t="s">
        <v>184</v>
      </c>
      <c r="B372" s="18" t="s">
        <v>173</v>
      </c>
      <c r="C372" s="18" t="s">
        <v>7</v>
      </c>
      <c r="D372" s="18">
        <v>375</v>
      </c>
      <c r="E372" s="19">
        <v>24</v>
      </c>
      <c r="F372" s="38">
        <v>462</v>
      </c>
      <c r="G372" s="1" t="s">
        <v>8</v>
      </c>
      <c r="J372" s="6"/>
      <c r="K372" s="6"/>
      <c r="L372" s="8"/>
    </row>
    <row r="373" spans="1:12" s="18" customFormat="1" ht="15" customHeight="1" x14ac:dyDescent="0.25">
      <c r="A373" s="19" t="s">
        <v>185</v>
      </c>
      <c r="B373" s="18" t="s">
        <v>173</v>
      </c>
      <c r="C373" s="18" t="s">
        <v>7</v>
      </c>
      <c r="D373" s="18">
        <v>50</v>
      </c>
      <c r="E373" s="19">
        <v>120</v>
      </c>
      <c r="F373" s="38">
        <v>374</v>
      </c>
      <c r="G373" s="1" t="s">
        <v>8</v>
      </c>
      <c r="J373" s="6"/>
      <c r="K373" s="6"/>
      <c r="L373" s="8"/>
    </row>
    <row r="374" spans="1:12" s="18" customFormat="1" ht="15" customHeight="1" x14ac:dyDescent="0.25">
      <c r="A374" s="19" t="s">
        <v>186</v>
      </c>
      <c r="B374" s="18" t="s">
        <v>173</v>
      </c>
      <c r="C374" s="18" t="s">
        <v>7</v>
      </c>
      <c r="D374" s="18">
        <v>750</v>
      </c>
      <c r="E374" s="19">
        <v>12</v>
      </c>
      <c r="F374" s="38">
        <v>436</v>
      </c>
      <c r="G374" s="1" t="s">
        <v>8</v>
      </c>
      <c r="J374" s="6"/>
      <c r="K374" s="6"/>
      <c r="L374" s="8"/>
    </row>
    <row r="375" spans="1:12" s="18" customFormat="1" ht="15" customHeight="1" x14ac:dyDescent="0.25">
      <c r="A375" s="19" t="s">
        <v>187</v>
      </c>
      <c r="B375" s="18" t="s">
        <v>173</v>
      </c>
      <c r="C375" s="18" t="s">
        <v>7</v>
      </c>
      <c r="D375" s="18">
        <v>750</v>
      </c>
      <c r="E375" s="19">
        <v>12</v>
      </c>
      <c r="F375" s="38">
        <v>400</v>
      </c>
      <c r="G375" s="1" t="s">
        <v>8</v>
      </c>
    </row>
    <row r="376" spans="1:12" s="18" customFormat="1" ht="15" customHeight="1" x14ac:dyDescent="0.25">
      <c r="A376" s="19" t="s">
        <v>188</v>
      </c>
      <c r="B376" s="18" t="s">
        <v>173</v>
      </c>
      <c r="C376" s="18" t="s">
        <v>7</v>
      </c>
      <c r="D376" s="18">
        <v>50</v>
      </c>
      <c r="E376" s="19">
        <v>120</v>
      </c>
      <c r="F376" s="38">
        <v>340</v>
      </c>
      <c r="G376" s="1" t="s">
        <v>8</v>
      </c>
    </row>
    <row r="377" spans="1:12" s="18" customFormat="1" ht="15" customHeight="1" x14ac:dyDescent="0.25">
      <c r="A377" s="6" t="s">
        <v>1707</v>
      </c>
      <c r="B377" s="18" t="s">
        <v>898</v>
      </c>
      <c r="C377" s="18" t="s">
        <v>7</v>
      </c>
      <c r="D377" s="18">
        <v>750</v>
      </c>
      <c r="E377" s="19">
        <v>12</v>
      </c>
      <c r="F377" s="38">
        <v>1704</v>
      </c>
      <c r="G377" s="1" t="s">
        <v>8</v>
      </c>
      <c r="H377" s="7"/>
      <c r="I377" s="9"/>
      <c r="J377" s="6"/>
      <c r="K377" s="6"/>
      <c r="L377" s="8"/>
    </row>
    <row r="378" spans="1:12" s="18" customFormat="1" ht="15" customHeight="1" x14ac:dyDescent="0.25">
      <c r="A378" s="6" t="s">
        <v>1706</v>
      </c>
      <c r="B378" s="18" t="s">
        <v>898</v>
      </c>
      <c r="C378" s="18" t="s">
        <v>7</v>
      </c>
      <c r="D378" s="3">
        <v>750</v>
      </c>
      <c r="E378" s="2">
        <v>12</v>
      </c>
      <c r="F378" s="5">
        <v>1284</v>
      </c>
      <c r="G378" s="1" t="s">
        <v>8</v>
      </c>
      <c r="H378" s="7"/>
      <c r="I378" s="9"/>
    </row>
    <row r="379" spans="1:12" s="18" customFormat="1" ht="15" customHeight="1" x14ac:dyDescent="0.25">
      <c r="A379" s="6" t="s">
        <v>1440</v>
      </c>
      <c r="B379" s="18" t="s">
        <v>898</v>
      </c>
      <c r="C379" s="18" t="s">
        <v>7</v>
      </c>
      <c r="D379" s="18">
        <v>750</v>
      </c>
      <c r="E379" s="19">
        <v>12</v>
      </c>
      <c r="F379" s="38">
        <v>1496</v>
      </c>
      <c r="G379" s="1" t="s">
        <v>8</v>
      </c>
      <c r="H379" s="7"/>
      <c r="I379" s="9"/>
      <c r="J379" s="6"/>
      <c r="K379" s="6"/>
      <c r="L379" s="8"/>
    </row>
    <row r="380" spans="1:12" s="18" customFormat="1" ht="15" customHeight="1" x14ac:dyDescent="0.25">
      <c r="A380" s="22" t="s">
        <v>1228</v>
      </c>
      <c r="B380" s="2" t="s">
        <v>1324</v>
      </c>
      <c r="C380" s="1" t="s">
        <v>7</v>
      </c>
      <c r="D380" s="23">
        <v>750</v>
      </c>
      <c r="E380" s="25">
        <v>12</v>
      </c>
      <c r="F380" s="5">
        <v>1089.9000000000001</v>
      </c>
      <c r="G380" s="1" t="s">
        <v>8</v>
      </c>
      <c r="H380" s="3"/>
      <c r="I380" s="5"/>
      <c r="J380" s="6"/>
      <c r="K380" s="6"/>
      <c r="L380" s="8"/>
    </row>
    <row r="381" spans="1:12" s="18" customFormat="1" ht="15" customHeight="1" x14ac:dyDescent="0.25">
      <c r="A381" s="22" t="s">
        <v>1229</v>
      </c>
      <c r="B381" s="2" t="s">
        <v>1324</v>
      </c>
      <c r="C381" s="1" t="s">
        <v>7</v>
      </c>
      <c r="D381" s="23">
        <v>750</v>
      </c>
      <c r="E381" s="25">
        <v>12</v>
      </c>
      <c r="F381" s="9">
        <v>300</v>
      </c>
      <c r="G381" s="1" t="s">
        <v>8</v>
      </c>
      <c r="H381" s="3"/>
      <c r="I381" s="5"/>
      <c r="J381" s="6"/>
      <c r="K381" s="6"/>
      <c r="L381" s="8"/>
    </row>
    <row r="382" spans="1:12" s="18" customFormat="1" ht="15" customHeight="1" x14ac:dyDescent="0.25">
      <c r="A382" s="6" t="s">
        <v>1744</v>
      </c>
      <c r="B382" s="11" t="s">
        <v>1762</v>
      </c>
      <c r="C382" s="18" t="s">
        <v>7</v>
      </c>
      <c r="D382" s="7">
        <v>750</v>
      </c>
      <c r="E382" s="11">
        <v>12</v>
      </c>
      <c r="F382" s="9">
        <v>250.5</v>
      </c>
      <c r="G382" s="1" t="s">
        <v>8</v>
      </c>
      <c r="H382" s="7"/>
      <c r="I382" s="9"/>
      <c r="J382" s="6"/>
      <c r="K382" s="6"/>
      <c r="L382" s="8"/>
    </row>
    <row r="383" spans="1:12" s="18" customFormat="1" ht="15" customHeight="1" x14ac:dyDescent="0.25">
      <c r="A383" s="19" t="s">
        <v>770</v>
      </c>
      <c r="B383" s="19" t="s">
        <v>798</v>
      </c>
      <c r="D383" s="18">
        <v>750</v>
      </c>
      <c r="E383" s="19">
        <v>12</v>
      </c>
      <c r="F383" s="38">
        <v>250.5</v>
      </c>
      <c r="G383" s="1" t="s">
        <v>8</v>
      </c>
      <c r="J383" s="6"/>
      <c r="K383" s="6"/>
      <c r="L383" s="8"/>
    </row>
    <row r="384" spans="1:12" s="18" customFormat="1" ht="15" customHeight="1" x14ac:dyDescent="0.25">
      <c r="A384" s="19" t="s">
        <v>769</v>
      </c>
      <c r="B384" s="19" t="s">
        <v>798</v>
      </c>
      <c r="D384" s="18">
        <v>750</v>
      </c>
      <c r="E384" s="19">
        <v>12</v>
      </c>
      <c r="F384" s="38">
        <v>250.5</v>
      </c>
      <c r="G384" s="1" t="s">
        <v>8</v>
      </c>
      <c r="J384" s="6"/>
      <c r="K384" s="6"/>
      <c r="L384" s="8"/>
    </row>
    <row r="385" spans="1:12" s="18" customFormat="1" ht="15" customHeight="1" x14ac:dyDescent="0.25">
      <c r="A385" s="1" t="s">
        <v>1393</v>
      </c>
      <c r="B385" s="2" t="s">
        <v>798</v>
      </c>
      <c r="C385" s="1" t="s">
        <v>7</v>
      </c>
      <c r="D385" s="3">
        <v>750</v>
      </c>
      <c r="E385" s="2">
        <v>12</v>
      </c>
      <c r="F385" s="5">
        <v>276</v>
      </c>
      <c r="G385" s="1" t="s">
        <v>8</v>
      </c>
      <c r="H385" s="3"/>
      <c r="I385" s="5"/>
      <c r="J385" s="6"/>
      <c r="K385" s="6"/>
      <c r="L385" s="8"/>
    </row>
    <row r="386" spans="1:12" s="18" customFormat="1" ht="15" customHeight="1" x14ac:dyDescent="0.25">
      <c r="A386" s="19" t="s">
        <v>768</v>
      </c>
      <c r="B386" s="19" t="s">
        <v>798</v>
      </c>
      <c r="D386" s="18">
        <v>750</v>
      </c>
      <c r="E386" s="19">
        <v>12</v>
      </c>
      <c r="F386" s="38">
        <v>250.5</v>
      </c>
      <c r="G386" s="1" t="s">
        <v>8</v>
      </c>
      <c r="J386" s="6"/>
      <c r="K386" s="6"/>
      <c r="L386" s="8"/>
    </row>
    <row r="387" spans="1:12" s="18" customFormat="1" ht="15" customHeight="1" x14ac:dyDescent="0.25">
      <c r="A387" s="6" t="s">
        <v>1928</v>
      </c>
      <c r="B387" s="11" t="s">
        <v>1541</v>
      </c>
      <c r="C387" s="6" t="s">
        <v>7</v>
      </c>
      <c r="D387" s="7">
        <v>750</v>
      </c>
      <c r="E387" s="11">
        <v>12</v>
      </c>
      <c r="F387" s="9">
        <v>170</v>
      </c>
      <c r="G387" s="6" t="s">
        <v>8</v>
      </c>
      <c r="H387" s="7"/>
      <c r="I387" s="9"/>
      <c r="J387" s="6"/>
      <c r="K387" s="6"/>
      <c r="L387" s="8"/>
    </row>
    <row r="388" spans="1:12" s="18" customFormat="1" ht="15" customHeight="1" x14ac:dyDescent="0.25">
      <c r="A388" s="19" t="s">
        <v>204</v>
      </c>
      <c r="B388" s="18" t="e">
        <v>#N/A</v>
      </c>
      <c r="C388" s="18" t="s">
        <v>36</v>
      </c>
      <c r="D388" s="18">
        <v>750</v>
      </c>
      <c r="E388" s="19">
        <v>12</v>
      </c>
      <c r="F388" s="38">
        <v>84</v>
      </c>
      <c r="G388" s="1" t="s">
        <v>8</v>
      </c>
      <c r="H388" s="18" t="s">
        <v>9</v>
      </c>
      <c r="J388" s="1"/>
      <c r="K388" s="1"/>
      <c r="L388" s="4"/>
    </row>
    <row r="389" spans="1:12" s="18" customFormat="1" ht="15" customHeight="1" x14ac:dyDescent="0.25">
      <c r="A389" s="19" t="s">
        <v>205</v>
      </c>
      <c r="B389" s="18" t="e">
        <v>#N/A</v>
      </c>
      <c r="C389" s="18" t="s">
        <v>53</v>
      </c>
      <c r="D389" s="18">
        <v>750</v>
      </c>
      <c r="E389" s="19">
        <v>12</v>
      </c>
      <c r="F389" s="38">
        <v>102</v>
      </c>
      <c r="G389" s="1" t="s">
        <v>8</v>
      </c>
      <c r="H389" s="18" t="s">
        <v>9</v>
      </c>
      <c r="J389" s="6"/>
      <c r="K389" s="6"/>
      <c r="L389" s="8"/>
    </row>
    <row r="390" spans="1:12" s="18" customFormat="1" ht="15" customHeight="1" x14ac:dyDescent="0.25">
      <c r="A390" s="19" t="s">
        <v>206</v>
      </c>
      <c r="B390" s="18" t="e">
        <v>#N/A</v>
      </c>
      <c r="C390" s="18" t="s">
        <v>53</v>
      </c>
      <c r="D390" s="18">
        <v>750</v>
      </c>
      <c r="E390" s="19">
        <v>12</v>
      </c>
      <c r="F390" s="38">
        <v>60</v>
      </c>
      <c r="G390" s="1" t="s">
        <v>8</v>
      </c>
      <c r="H390" s="18" t="s">
        <v>9</v>
      </c>
      <c r="J390" s="6"/>
      <c r="K390" s="6"/>
      <c r="L390" s="8"/>
    </row>
    <row r="391" spans="1:12" s="18" customFormat="1" ht="15" customHeight="1" x14ac:dyDescent="0.25">
      <c r="A391" s="19" t="s">
        <v>207</v>
      </c>
      <c r="B391" s="18" t="e">
        <v>#N/A</v>
      </c>
      <c r="C391" s="18" t="s">
        <v>53</v>
      </c>
      <c r="D391" s="18">
        <v>750</v>
      </c>
      <c r="E391" s="19">
        <v>12</v>
      </c>
      <c r="F391" s="38">
        <v>116</v>
      </c>
      <c r="G391" s="1" t="s">
        <v>8</v>
      </c>
      <c r="J391" s="6"/>
      <c r="K391" s="6"/>
      <c r="L391" s="8"/>
    </row>
    <row r="392" spans="1:12" s="18" customFormat="1" ht="15" customHeight="1" x14ac:dyDescent="0.25">
      <c r="A392" s="19" t="s">
        <v>194</v>
      </c>
      <c r="B392" s="18" t="s">
        <v>190</v>
      </c>
      <c r="C392" s="18">
        <v>2017</v>
      </c>
      <c r="D392" s="18">
        <v>750</v>
      </c>
      <c r="E392" s="19">
        <v>12</v>
      </c>
      <c r="F392" s="38">
        <v>72</v>
      </c>
      <c r="G392" s="1" t="s">
        <v>8</v>
      </c>
      <c r="H392" s="18" t="s">
        <v>9</v>
      </c>
      <c r="J392" s="6"/>
      <c r="K392" s="6"/>
      <c r="L392" s="8"/>
    </row>
    <row r="393" spans="1:12" s="18" customFormat="1" ht="15" customHeight="1" x14ac:dyDescent="0.25">
      <c r="A393" s="19" t="s">
        <v>194</v>
      </c>
      <c r="B393" s="18" t="s">
        <v>190</v>
      </c>
      <c r="C393" s="18">
        <v>2018</v>
      </c>
      <c r="D393" s="18">
        <v>750</v>
      </c>
      <c r="E393" s="19">
        <v>12</v>
      </c>
      <c r="F393" s="38">
        <v>78</v>
      </c>
      <c r="G393" s="1" t="s">
        <v>8</v>
      </c>
      <c r="H393" s="18" t="s">
        <v>9</v>
      </c>
      <c r="J393" s="6"/>
      <c r="K393" s="6"/>
      <c r="L393" s="8"/>
    </row>
    <row r="394" spans="1:12" s="18" customFormat="1" ht="15" customHeight="1" x14ac:dyDescent="0.25">
      <c r="A394" s="19" t="s">
        <v>195</v>
      </c>
      <c r="B394" s="18" t="s">
        <v>190</v>
      </c>
      <c r="C394" s="18" t="s">
        <v>7</v>
      </c>
      <c r="D394" s="18">
        <v>750</v>
      </c>
      <c r="E394" s="19">
        <v>12</v>
      </c>
      <c r="F394" s="38">
        <v>72</v>
      </c>
      <c r="G394" s="1" t="s">
        <v>8</v>
      </c>
      <c r="J394" s="6"/>
      <c r="K394" s="6"/>
      <c r="L394" s="8"/>
    </row>
    <row r="395" spans="1:12" s="18" customFormat="1" ht="15" customHeight="1" x14ac:dyDescent="0.25">
      <c r="A395" s="19" t="s">
        <v>197</v>
      </c>
      <c r="B395" s="18" t="s">
        <v>190</v>
      </c>
      <c r="C395" s="18">
        <v>2014</v>
      </c>
      <c r="D395" s="18">
        <v>750</v>
      </c>
      <c r="E395" s="19">
        <v>6</v>
      </c>
      <c r="F395" s="38">
        <v>168</v>
      </c>
      <c r="G395" s="1" t="s">
        <v>8</v>
      </c>
      <c r="J395" s="6"/>
      <c r="K395" s="6"/>
      <c r="L395" s="8"/>
    </row>
    <row r="396" spans="1:12" s="18" customFormat="1" ht="15" customHeight="1" x14ac:dyDescent="0.25">
      <c r="A396" s="19" t="s">
        <v>196</v>
      </c>
      <c r="B396" s="18" t="s">
        <v>190</v>
      </c>
      <c r="C396" s="18">
        <v>2014</v>
      </c>
      <c r="D396" s="18">
        <v>750</v>
      </c>
      <c r="E396" s="19">
        <v>6</v>
      </c>
      <c r="F396" s="38">
        <v>168</v>
      </c>
      <c r="G396" s="1" t="s">
        <v>8</v>
      </c>
      <c r="J396" s="6"/>
      <c r="K396" s="6"/>
      <c r="L396" s="8"/>
    </row>
    <row r="397" spans="1:12" s="18" customFormat="1" ht="15" customHeight="1" x14ac:dyDescent="0.25">
      <c r="A397" s="19" t="s">
        <v>208</v>
      </c>
      <c r="B397" s="18" t="e">
        <v>#N/A</v>
      </c>
      <c r="C397" s="18" t="s">
        <v>53</v>
      </c>
      <c r="D397" s="18">
        <v>750</v>
      </c>
      <c r="E397" s="19">
        <v>12</v>
      </c>
      <c r="F397" s="38">
        <v>200</v>
      </c>
      <c r="G397" s="1" t="s">
        <v>8</v>
      </c>
      <c r="H397" s="18" t="s">
        <v>9</v>
      </c>
      <c r="J397" s="6"/>
      <c r="K397" s="6"/>
      <c r="L397" s="8"/>
    </row>
    <row r="398" spans="1:12" s="18" customFormat="1" ht="15" customHeight="1" x14ac:dyDescent="0.25">
      <c r="A398" s="19" t="s">
        <v>198</v>
      </c>
      <c r="B398" s="18" t="s">
        <v>190</v>
      </c>
      <c r="C398" s="18">
        <v>2014</v>
      </c>
      <c r="D398" s="18">
        <v>750</v>
      </c>
      <c r="E398" s="19">
        <v>12</v>
      </c>
      <c r="F398" s="38">
        <v>105</v>
      </c>
      <c r="G398" s="1" t="s">
        <v>8</v>
      </c>
      <c r="J398" s="6"/>
      <c r="K398" s="6"/>
      <c r="L398" s="8"/>
    </row>
    <row r="399" spans="1:12" s="18" customFormat="1" ht="15" customHeight="1" x14ac:dyDescent="0.25">
      <c r="A399" s="19" t="s">
        <v>199</v>
      </c>
      <c r="B399" s="18" t="s">
        <v>190</v>
      </c>
      <c r="C399" s="18">
        <v>2014</v>
      </c>
      <c r="D399" s="18">
        <v>750</v>
      </c>
      <c r="E399" s="19">
        <v>6</v>
      </c>
      <c r="F399" s="38">
        <v>105</v>
      </c>
      <c r="G399" s="1" t="s">
        <v>8</v>
      </c>
      <c r="J399" s="6"/>
      <c r="K399" s="6"/>
      <c r="L399" s="8"/>
    </row>
    <row r="400" spans="1:12" s="18" customFormat="1" ht="15" customHeight="1" x14ac:dyDescent="0.25">
      <c r="A400" s="19" t="s">
        <v>200</v>
      </c>
      <c r="B400" s="18" t="s">
        <v>190</v>
      </c>
      <c r="C400" s="18">
        <v>2014</v>
      </c>
      <c r="D400" s="18">
        <v>750</v>
      </c>
      <c r="E400" s="19">
        <v>6</v>
      </c>
      <c r="F400" s="38">
        <v>105</v>
      </c>
      <c r="G400" s="1" t="s">
        <v>8</v>
      </c>
      <c r="J400" s="6"/>
      <c r="K400" s="6"/>
      <c r="L400" s="8"/>
    </row>
    <row r="401" spans="1:12" s="18" customFormat="1" ht="15" customHeight="1" x14ac:dyDescent="0.25">
      <c r="A401" s="19" t="s">
        <v>201</v>
      </c>
      <c r="B401" s="18" t="s">
        <v>190</v>
      </c>
      <c r="C401" s="18">
        <v>2015</v>
      </c>
      <c r="D401" s="18">
        <v>750</v>
      </c>
      <c r="E401" s="19">
        <v>6</v>
      </c>
      <c r="F401" s="38">
        <v>105</v>
      </c>
      <c r="G401" s="1" t="s">
        <v>8</v>
      </c>
      <c r="J401" s="6"/>
      <c r="K401" s="6"/>
      <c r="L401" s="8"/>
    </row>
    <row r="402" spans="1:12" s="18" customFormat="1" ht="15" customHeight="1" x14ac:dyDescent="0.25">
      <c r="A402" s="19" t="s">
        <v>209</v>
      </c>
      <c r="B402" s="18" t="e">
        <v>#N/A</v>
      </c>
      <c r="C402" s="18" t="s">
        <v>53</v>
      </c>
      <c r="D402" s="18">
        <v>750</v>
      </c>
      <c r="E402" s="19">
        <v>12</v>
      </c>
      <c r="F402" s="38">
        <v>336</v>
      </c>
      <c r="G402" s="1" t="s">
        <v>8</v>
      </c>
      <c r="J402" s="6"/>
      <c r="K402" s="6"/>
      <c r="L402" s="8"/>
    </row>
    <row r="403" spans="1:12" s="18" customFormat="1" ht="15" customHeight="1" x14ac:dyDescent="0.25">
      <c r="A403" s="19" t="s">
        <v>210</v>
      </c>
      <c r="B403" s="18" t="e">
        <v>#N/A</v>
      </c>
      <c r="C403" s="18">
        <v>2013</v>
      </c>
      <c r="D403" s="18">
        <v>750</v>
      </c>
      <c r="E403" s="19">
        <v>12</v>
      </c>
      <c r="F403" s="38">
        <v>127</v>
      </c>
      <c r="G403" s="1" t="s">
        <v>8</v>
      </c>
      <c r="J403" s="6"/>
      <c r="K403" s="6"/>
      <c r="L403" s="8"/>
    </row>
    <row r="404" spans="1:12" s="18" customFormat="1" ht="15" customHeight="1" x14ac:dyDescent="0.25">
      <c r="A404" s="19" t="s">
        <v>193</v>
      </c>
      <c r="B404" s="18" t="s">
        <v>190</v>
      </c>
      <c r="C404" s="18">
        <v>2014</v>
      </c>
      <c r="D404" s="18">
        <v>750</v>
      </c>
      <c r="E404" s="19">
        <v>12</v>
      </c>
      <c r="F404" s="38">
        <v>127</v>
      </c>
      <c r="G404" s="1" t="s">
        <v>8</v>
      </c>
    </row>
    <row r="405" spans="1:12" s="18" customFormat="1" ht="15" customHeight="1" x14ac:dyDescent="0.25">
      <c r="A405" s="19" t="s">
        <v>202</v>
      </c>
      <c r="B405" s="18" t="e">
        <v>#N/A</v>
      </c>
      <c r="C405" s="18">
        <v>2015</v>
      </c>
      <c r="D405" s="18">
        <v>750</v>
      </c>
      <c r="E405" s="19">
        <v>12</v>
      </c>
      <c r="F405" s="38">
        <v>113</v>
      </c>
      <c r="G405" s="1" t="s">
        <v>8</v>
      </c>
    </row>
    <row r="406" spans="1:12" s="18" customFormat="1" ht="15" customHeight="1" x14ac:dyDescent="0.25">
      <c r="A406" s="19" t="s">
        <v>203</v>
      </c>
      <c r="B406" s="18" t="s">
        <v>190</v>
      </c>
      <c r="C406" s="18">
        <v>2015</v>
      </c>
      <c r="D406" s="18">
        <v>750</v>
      </c>
      <c r="E406" s="19">
        <v>12</v>
      </c>
      <c r="F406" s="38">
        <v>113</v>
      </c>
      <c r="G406" s="1" t="s">
        <v>8</v>
      </c>
      <c r="J406" s="6"/>
      <c r="K406" s="6"/>
      <c r="L406" s="8"/>
    </row>
    <row r="407" spans="1:12" s="18" customFormat="1" ht="15" customHeight="1" x14ac:dyDescent="0.25">
      <c r="A407" s="19" t="s">
        <v>211</v>
      </c>
      <c r="B407" s="18" t="e">
        <v>#N/A</v>
      </c>
      <c r="C407" s="18" t="s">
        <v>53</v>
      </c>
      <c r="D407" s="18">
        <v>750</v>
      </c>
      <c r="E407" s="19">
        <v>12</v>
      </c>
      <c r="F407" s="38">
        <v>119</v>
      </c>
      <c r="G407" s="1" t="s">
        <v>8</v>
      </c>
      <c r="H407" s="18" t="s">
        <v>9</v>
      </c>
      <c r="J407" s="6"/>
      <c r="K407" s="6"/>
      <c r="L407" s="8"/>
    </row>
    <row r="408" spans="1:12" s="18" customFormat="1" ht="15" customHeight="1" x14ac:dyDescent="0.25">
      <c r="A408" s="19" t="s">
        <v>189</v>
      </c>
      <c r="B408" s="18" t="s">
        <v>190</v>
      </c>
      <c r="C408" s="18">
        <v>2015</v>
      </c>
      <c r="D408" s="18">
        <v>750</v>
      </c>
      <c r="E408" s="19">
        <v>12</v>
      </c>
      <c r="F408" s="38">
        <v>113</v>
      </c>
      <c r="G408" s="1" t="s">
        <v>8</v>
      </c>
      <c r="J408" s="6"/>
      <c r="K408" s="6"/>
      <c r="L408" s="8"/>
    </row>
    <row r="409" spans="1:12" s="18" customFormat="1" ht="15" customHeight="1" x14ac:dyDescent="0.25">
      <c r="A409" s="19" t="s">
        <v>191</v>
      </c>
      <c r="B409" s="18" t="s">
        <v>190</v>
      </c>
      <c r="C409" s="18">
        <v>2016</v>
      </c>
      <c r="D409" s="18">
        <v>750</v>
      </c>
      <c r="E409" s="19">
        <v>12</v>
      </c>
      <c r="F409" s="38">
        <v>113</v>
      </c>
      <c r="G409" s="1" t="s">
        <v>8</v>
      </c>
      <c r="J409" s="6"/>
      <c r="K409" s="6"/>
      <c r="L409" s="8"/>
    </row>
    <row r="410" spans="1:12" s="18" customFormat="1" ht="15" customHeight="1" x14ac:dyDescent="0.25">
      <c r="A410" s="19" t="s">
        <v>192</v>
      </c>
      <c r="B410" s="18" t="s">
        <v>190</v>
      </c>
      <c r="C410" s="18">
        <v>2016</v>
      </c>
      <c r="D410" s="18">
        <v>750</v>
      </c>
      <c r="E410" s="19">
        <v>12</v>
      </c>
      <c r="F410" s="38">
        <v>113</v>
      </c>
      <c r="G410" s="1" t="s">
        <v>8</v>
      </c>
      <c r="J410" s="6"/>
      <c r="K410" s="6"/>
      <c r="L410" s="8"/>
    </row>
    <row r="411" spans="1:12" s="18" customFormat="1" ht="15" customHeight="1" x14ac:dyDescent="0.25">
      <c r="A411" s="19" t="s">
        <v>1000</v>
      </c>
      <c r="B411" s="18" t="s">
        <v>1012</v>
      </c>
      <c r="C411" s="1" t="s">
        <v>7</v>
      </c>
      <c r="D411" s="18">
        <v>375</v>
      </c>
      <c r="E411" s="19">
        <v>4</v>
      </c>
      <c r="F411" s="38">
        <v>200</v>
      </c>
      <c r="G411" s="1" t="s">
        <v>8</v>
      </c>
      <c r="I411" s="20"/>
      <c r="J411" s="6"/>
      <c r="K411" s="6"/>
      <c r="L411" s="8"/>
    </row>
    <row r="412" spans="1:12" s="18" customFormat="1" ht="15" customHeight="1" x14ac:dyDescent="0.25">
      <c r="A412" s="19" t="s">
        <v>1001</v>
      </c>
      <c r="B412" s="18" t="s">
        <v>1111</v>
      </c>
      <c r="C412" s="1" t="s">
        <v>7</v>
      </c>
      <c r="D412" s="18">
        <v>50</v>
      </c>
      <c r="E412" s="19">
        <v>12</v>
      </c>
      <c r="F412" s="38">
        <v>176.4</v>
      </c>
      <c r="G412" s="1" t="s">
        <v>8</v>
      </c>
      <c r="I412" s="20"/>
      <c r="J412" s="6"/>
      <c r="K412" s="6"/>
      <c r="L412" s="8"/>
    </row>
    <row r="413" spans="1:12" s="18" customFormat="1" ht="15" customHeight="1" x14ac:dyDescent="0.25">
      <c r="A413" s="19" t="s">
        <v>793</v>
      </c>
      <c r="B413" s="19" t="s">
        <v>1111</v>
      </c>
      <c r="D413" s="18">
        <v>750</v>
      </c>
      <c r="E413" s="19">
        <v>12</v>
      </c>
      <c r="F413" s="38">
        <v>234.96</v>
      </c>
      <c r="G413" s="1" t="s">
        <v>8</v>
      </c>
      <c r="J413" s="6"/>
      <c r="K413" s="6"/>
      <c r="L413" s="8"/>
    </row>
    <row r="414" spans="1:12" s="18" customFormat="1" ht="15" customHeight="1" x14ac:dyDescent="0.25">
      <c r="A414" s="19" t="s">
        <v>213</v>
      </c>
      <c r="B414" s="18" t="s">
        <v>1012</v>
      </c>
      <c r="C414" s="18" t="s">
        <v>7</v>
      </c>
      <c r="D414" s="18">
        <v>750</v>
      </c>
      <c r="E414" s="19">
        <v>12</v>
      </c>
      <c r="F414" s="38">
        <v>340.8</v>
      </c>
      <c r="G414" s="1" t="s">
        <v>8</v>
      </c>
      <c r="J414" s="6"/>
      <c r="K414" s="6"/>
      <c r="L414" s="8"/>
    </row>
    <row r="415" spans="1:12" s="18" customFormat="1" ht="15" customHeight="1" x14ac:dyDescent="0.25">
      <c r="A415" s="19" t="s">
        <v>212</v>
      </c>
      <c r="B415" s="18" t="s">
        <v>1012</v>
      </c>
      <c r="C415" s="18" t="s">
        <v>7</v>
      </c>
      <c r="D415" s="18">
        <v>750</v>
      </c>
      <c r="E415" s="19">
        <v>12</v>
      </c>
      <c r="F415" s="38">
        <v>340.8</v>
      </c>
      <c r="G415" s="1" t="s">
        <v>8</v>
      </c>
      <c r="J415" s="6"/>
      <c r="K415" s="6"/>
      <c r="L415" s="8"/>
    </row>
    <row r="416" spans="1:12" s="18" customFormat="1" ht="15" customHeight="1" x14ac:dyDescent="0.25">
      <c r="A416" s="19" t="s">
        <v>215</v>
      </c>
      <c r="B416" s="18" t="s">
        <v>1111</v>
      </c>
      <c r="C416" s="18" t="s">
        <v>7</v>
      </c>
      <c r="D416" s="18">
        <v>750</v>
      </c>
      <c r="E416" s="19">
        <v>12</v>
      </c>
      <c r="F416" s="38">
        <v>282</v>
      </c>
      <c r="G416" s="1" t="s">
        <v>8</v>
      </c>
      <c r="J416" s="6"/>
      <c r="K416" s="6"/>
      <c r="L416" s="8"/>
    </row>
    <row r="417" spans="1:12" s="18" customFormat="1" ht="15" customHeight="1" x14ac:dyDescent="0.25">
      <c r="A417" s="19" t="s">
        <v>214</v>
      </c>
      <c r="B417" s="18" t="s">
        <v>1012</v>
      </c>
      <c r="C417" s="18" t="s">
        <v>7</v>
      </c>
      <c r="D417" s="18">
        <v>750</v>
      </c>
      <c r="E417" s="19">
        <v>12</v>
      </c>
      <c r="F417" s="38">
        <v>282</v>
      </c>
      <c r="G417" s="1" t="s">
        <v>8</v>
      </c>
      <c r="J417" s="6"/>
      <c r="K417" s="6"/>
      <c r="L417" s="8"/>
    </row>
    <row r="418" spans="1:12" s="18" customFormat="1" ht="15" customHeight="1" x14ac:dyDescent="0.25">
      <c r="A418" s="19" t="s">
        <v>715</v>
      </c>
      <c r="B418" s="18" t="s">
        <v>1111</v>
      </c>
      <c r="C418" s="18" t="s">
        <v>7</v>
      </c>
      <c r="D418" s="18">
        <v>750</v>
      </c>
      <c r="E418" s="19">
        <v>12</v>
      </c>
      <c r="F418" s="38">
        <v>272</v>
      </c>
      <c r="G418" s="1" t="s">
        <v>8</v>
      </c>
      <c r="J418" s="6"/>
      <c r="K418" s="6"/>
      <c r="L418" s="8"/>
    </row>
    <row r="419" spans="1:12" s="18" customFormat="1" ht="15" customHeight="1" x14ac:dyDescent="0.25">
      <c r="A419" s="19" t="s">
        <v>714</v>
      </c>
      <c r="B419" s="18" t="s">
        <v>1012</v>
      </c>
      <c r="C419" s="18" t="s">
        <v>7</v>
      </c>
      <c r="D419" s="18">
        <v>750</v>
      </c>
      <c r="E419" s="19">
        <v>12</v>
      </c>
      <c r="F419" s="38">
        <v>272</v>
      </c>
      <c r="G419" s="1" t="s">
        <v>8</v>
      </c>
      <c r="J419" s="6"/>
      <c r="K419" s="6"/>
      <c r="L419" s="8"/>
    </row>
    <row r="420" spans="1:12" s="18" customFormat="1" ht="15" customHeight="1" x14ac:dyDescent="0.25">
      <c r="A420" s="19" t="s">
        <v>216</v>
      </c>
      <c r="B420" s="18" t="s">
        <v>1111</v>
      </c>
      <c r="C420" s="18" t="s">
        <v>7</v>
      </c>
      <c r="D420" s="18">
        <v>750</v>
      </c>
      <c r="E420" s="19">
        <v>12</v>
      </c>
      <c r="F420" s="38">
        <v>234.96</v>
      </c>
      <c r="G420" s="1" t="s">
        <v>8</v>
      </c>
      <c r="J420" s="6"/>
      <c r="K420" s="6"/>
      <c r="L420" s="8"/>
    </row>
    <row r="421" spans="1:12" s="18" customFormat="1" ht="15" customHeight="1" x14ac:dyDescent="0.25">
      <c r="A421" s="19" t="s">
        <v>217</v>
      </c>
      <c r="B421" s="18" t="s">
        <v>1012</v>
      </c>
      <c r="C421" s="18" t="s">
        <v>7</v>
      </c>
      <c r="D421" s="18">
        <v>750</v>
      </c>
      <c r="E421" s="19">
        <v>12</v>
      </c>
      <c r="F421" s="38">
        <v>234.96</v>
      </c>
      <c r="G421" s="1" t="s">
        <v>8</v>
      </c>
      <c r="J421" s="6"/>
      <c r="K421" s="6"/>
      <c r="L421" s="8"/>
    </row>
    <row r="422" spans="1:12" s="18" customFormat="1" ht="15" customHeight="1" x14ac:dyDescent="0.25">
      <c r="A422" s="19" t="s">
        <v>712</v>
      </c>
      <c r="B422" s="18" t="s">
        <v>1012</v>
      </c>
      <c r="C422" s="18" t="s">
        <v>7</v>
      </c>
      <c r="D422" s="18">
        <v>750</v>
      </c>
      <c r="E422" s="19">
        <v>12</v>
      </c>
      <c r="F422" s="38">
        <v>234.96</v>
      </c>
      <c r="G422" s="1" t="s">
        <v>8</v>
      </c>
      <c r="J422" s="6"/>
      <c r="K422" s="6"/>
      <c r="L422" s="8"/>
    </row>
    <row r="423" spans="1:12" s="18" customFormat="1" ht="15" customHeight="1" x14ac:dyDescent="0.25">
      <c r="A423" s="19" t="s">
        <v>219</v>
      </c>
      <c r="B423" s="18" t="s">
        <v>1111</v>
      </c>
      <c r="C423" s="18" t="s">
        <v>7</v>
      </c>
      <c r="D423" s="18">
        <v>750</v>
      </c>
      <c r="E423" s="19">
        <v>12</v>
      </c>
      <c r="F423" s="38">
        <v>311.39999999999998</v>
      </c>
      <c r="G423" s="1" t="s">
        <v>8</v>
      </c>
      <c r="J423" s="6"/>
      <c r="K423" s="6"/>
      <c r="L423" s="8"/>
    </row>
    <row r="424" spans="1:12" s="18" customFormat="1" ht="15" customHeight="1" x14ac:dyDescent="0.25">
      <c r="A424" s="19" t="s">
        <v>218</v>
      </c>
      <c r="B424" s="18" t="s">
        <v>1012</v>
      </c>
      <c r="C424" s="18" t="s">
        <v>7</v>
      </c>
      <c r="D424" s="18">
        <v>750</v>
      </c>
      <c r="E424" s="19">
        <v>12</v>
      </c>
      <c r="F424" s="38">
        <v>311.39999999999998</v>
      </c>
      <c r="G424" s="1" t="s">
        <v>8</v>
      </c>
      <c r="J424" s="6"/>
      <c r="K424" s="6"/>
      <c r="L424" s="8"/>
    </row>
    <row r="425" spans="1:12" s="18" customFormat="1" ht="15" customHeight="1" x14ac:dyDescent="0.25">
      <c r="A425" s="6" t="s">
        <v>1899</v>
      </c>
      <c r="B425" s="11" t="s">
        <v>1892</v>
      </c>
      <c r="C425" s="6" t="s">
        <v>7</v>
      </c>
      <c r="D425" s="7">
        <v>750</v>
      </c>
      <c r="E425" s="11">
        <v>6</v>
      </c>
      <c r="F425" s="9">
        <v>164</v>
      </c>
      <c r="G425" s="6" t="s">
        <v>8</v>
      </c>
      <c r="H425" s="7"/>
      <c r="I425" s="9"/>
    </row>
    <row r="426" spans="1:12" s="18" customFormat="1" ht="15" customHeight="1" x14ac:dyDescent="0.25">
      <c r="A426" s="19" t="s">
        <v>51</v>
      </c>
      <c r="B426" s="18" t="s">
        <v>1892</v>
      </c>
      <c r="C426" s="18" t="s">
        <v>7</v>
      </c>
      <c r="D426" s="18">
        <v>750</v>
      </c>
      <c r="E426" s="19">
        <v>12</v>
      </c>
      <c r="F426" s="38">
        <v>152</v>
      </c>
      <c r="G426" s="1" t="s">
        <v>8</v>
      </c>
    </row>
    <row r="427" spans="1:12" s="18" customFormat="1" ht="15" customHeight="1" x14ac:dyDescent="0.25">
      <c r="A427" s="19" t="s">
        <v>52</v>
      </c>
      <c r="B427" s="18" t="e">
        <v>#N/A</v>
      </c>
      <c r="C427" s="18" t="s">
        <v>7</v>
      </c>
      <c r="D427" s="18">
        <v>750</v>
      </c>
      <c r="E427" s="19">
        <v>12</v>
      </c>
      <c r="F427" s="38">
        <v>145</v>
      </c>
      <c r="G427" s="1" t="s">
        <v>8</v>
      </c>
    </row>
    <row r="428" spans="1:12" s="18" customFormat="1" ht="15" customHeight="1" x14ac:dyDescent="0.25">
      <c r="A428" s="6" t="s">
        <v>1660</v>
      </c>
      <c r="B428" s="11" t="s">
        <v>226</v>
      </c>
      <c r="C428" s="6" t="s">
        <v>7</v>
      </c>
      <c r="D428" s="7">
        <v>750</v>
      </c>
      <c r="E428" s="11">
        <v>12</v>
      </c>
      <c r="F428" s="9">
        <v>227.94</v>
      </c>
      <c r="G428" s="6" t="s">
        <v>8</v>
      </c>
      <c r="H428" s="7"/>
      <c r="I428" s="9"/>
      <c r="J428" s="6"/>
      <c r="K428" s="6"/>
      <c r="L428" s="8"/>
    </row>
    <row r="429" spans="1:12" s="18" customFormat="1" ht="15" customHeight="1" x14ac:dyDescent="0.25">
      <c r="A429" s="19" t="s">
        <v>220</v>
      </c>
      <c r="B429" s="18" t="e">
        <v>#N/A</v>
      </c>
      <c r="C429" s="18" t="s">
        <v>59</v>
      </c>
      <c r="D429" s="18">
        <v>750</v>
      </c>
      <c r="E429" s="19">
        <v>12</v>
      </c>
      <c r="F429" s="38">
        <v>411.94</v>
      </c>
      <c r="G429" s="1" t="s">
        <v>8</v>
      </c>
      <c r="J429" s="6"/>
      <c r="K429" s="6"/>
      <c r="L429" s="8"/>
    </row>
    <row r="430" spans="1:12" s="18" customFormat="1" ht="15" customHeight="1" x14ac:dyDescent="0.25">
      <c r="A430" s="19" t="s">
        <v>222</v>
      </c>
      <c r="B430" s="18" t="e">
        <v>#N/A</v>
      </c>
      <c r="C430" s="18" t="s">
        <v>7</v>
      </c>
      <c r="D430" s="18">
        <v>750</v>
      </c>
      <c r="E430" s="19">
        <v>12</v>
      </c>
      <c r="F430" s="38">
        <v>289.94</v>
      </c>
      <c r="G430" s="1" t="s">
        <v>8</v>
      </c>
      <c r="J430" s="6"/>
      <c r="K430" s="6"/>
      <c r="L430" s="8"/>
    </row>
    <row r="431" spans="1:12" s="18" customFormat="1" ht="15" customHeight="1" x14ac:dyDescent="0.25">
      <c r="A431" s="19" t="s">
        <v>223</v>
      </c>
      <c r="B431" s="18" t="e">
        <v>#N/A</v>
      </c>
      <c r="C431" s="18" t="s">
        <v>7</v>
      </c>
      <c r="D431" s="18">
        <v>750</v>
      </c>
      <c r="E431" s="19">
        <v>12</v>
      </c>
      <c r="F431" s="38">
        <v>350.94</v>
      </c>
      <c r="G431" s="1" t="s">
        <v>8</v>
      </c>
      <c r="J431" s="6"/>
      <c r="K431" s="6"/>
      <c r="L431" s="8"/>
    </row>
    <row r="432" spans="1:12" s="18" customFormat="1" ht="15" customHeight="1" x14ac:dyDescent="0.25">
      <c r="A432" s="19" t="s">
        <v>229</v>
      </c>
      <c r="B432" s="18" t="s">
        <v>1890</v>
      </c>
      <c r="C432" s="18" t="s">
        <v>7</v>
      </c>
      <c r="D432" s="18">
        <v>200</v>
      </c>
      <c r="E432" s="19">
        <v>48</v>
      </c>
      <c r="F432" s="38">
        <v>654.36</v>
      </c>
      <c r="G432" s="1" t="s">
        <v>8</v>
      </c>
      <c r="J432" s="6"/>
      <c r="K432" s="6"/>
      <c r="L432" s="8"/>
    </row>
    <row r="433" spans="1:12" s="18" customFormat="1" ht="15" customHeight="1" x14ac:dyDescent="0.25">
      <c r="A433" s="19" t="s">
        <v>224</v>
      </c>
      <c r="B433" s="18" t="s">
        <v>226</v>
      </c>
      <c r="C433" s="18" t="s">
        <v>7</v>
      </c>
      <c r="D433" s="18">
        <v>750</v>
      </c>
      <c r="E433" s="19">
        <v>12</v>
      </c>
      <c r="F433" s="38">
        <v>288.94</v>
      </c>
      <c r="G433" s="1" t="s">
        <v>8</v>
      </c>
      <c r="J433" s="6"/>
      <c r="K433" s="6"/>
      <c r="L433" s="8"/>
    </row>
    <row r="434" spans="1:12" s="1" customFormat="1" ht="15" customHeight="1" x14ac:dyDescent="0.25">
      <c r="A434" s="19" t="s">
        <v>225</v>
      </c>
      <c r="B434" s="18" t="s">
        <v>226</v>
      </c>
      <c r="C434" s="18" t="s">
        <v>7</v>
      </c>
      <c r="D434" s="18">
        <v>750</v>
      </c>
      <c r="E434" s="19">
        <v>12</v>
      </c>
      <c r="F434" s="38">
        <v>332</v>
      </c>
      <c r="G434" s="1" t="s">
        <v>8</v>
      </c>
      <c r="H434" s="18"/>
      <c r="I434" s="18"/>
      <c r="J434" s="6"/>
      <c r="K434" s="6"/>
      <c r="L434" s="8"/>
    </row>
    <row r="435" spans="1:12" s="1" customFormat="1" ht="15" customHeight="1" x14ac:dyDescent="0.25">
      <c r="A435" s="19" t="s">
        <v>227</v>
      </c>
      <c r="B435" s="18" t="s">
        <v>226</v>
      </c>
      <c r="C435" s="18" t="s">
        <v>7</v>
      </c>
      <c r="D435" s="18">
        <v>750</v>
      </c>
      <c r="E435" s="19">
        <v>12</v>
      </c>
      <c r="F435" s="38">
        <v>227.94</v>
      </c>
      <c r="G435" s="1" t="s">
        <v>8</v>
      </c>
      <c r="H435" s="18"/>
      <c r="I435" s="18"/>
      <c r="J435" s="6"/>
      <c r="K435" s="6"/>
      <c r="L435" s="8"/>
    </row>
    <row r="436" spans="1:12" s="1" customFormat="1" ht="15" customHeight="1" x14ac:dyDescent="0.25">
      <c r="A436" s="19" t="s">
        <v>230</v>
      </c>
      <c r="B436" s="18" t="e">
        <v>#N/A</v>
      </c>
      <c r="C436" s="18" t="s">
        <v>7</v>
      </c>
      <c r="D436" s="18">
        <v>750</v>
      </c>
      <c r="E436" s="19">
        <v>12</v>
      </c>
      <c r="F436" s="38">
        <v>244.96</v>
      </c>
      <c r="G436" s="1" t="s">
        <v>8</v>
      </c>
      <c r="H436" s="18"/>
      <c r="I436" s="18"/>
      <c r="J436" s="6"/>
      <c r="K436" s="6"/>
      <c r="L436" s="8"/>
    </row>
    <row r="437" spans="1:12" s="1" customFormat="1" ht="15" customHeight="1" x14ac:dyDescent="0.25">
      <c r="A437" s="19" t="s">
        <v>228</v>
      </c>
      <c r="B437" s="18" t="s">
        <v>226</v>
      </c>
      <c r="C437" s="18" t="s">
        <v>7</v>
      </c>
      <c r="D437" s="18">
        <v>750</v>
      </c>
      <c r="E437" s="19">
        <v>12</v>
      </c>
      <c r="F437" s="38">
        <v>196.94</v>
      </c>
      <c r="G437" s="1" t="s">
        <v>8</v>
      </c>
      <c r="H437" s="18"/>
      <c r="I437" s="18"/>
      <c r="J437" s="6"/>
      <c r="K437" s="6"/>
      <c r="L437" s="8"/>
    </row>
    <row r="438" spans="1:12" s="1" customFormat="1" ht="15" customHeight="1" x14ac:dyDescent="0.25">
      <c r="A438" s="19" t="s">
        <v>925</v>
      </c>
      <c r="B438" s="18" t="s">
        <v>226</v>
      </c>
      <c r="C438" s="18" t="s">
        <v>7</v>
      </c>
      <c r="D438" s="18">
        <v>375</v>
      </c>
      <c r="E438" s="19">
        <v>24</v>
      </c>
      <c r="F438" s="38">
        <v>203.68</v>
      </c>
      <c r="G438" s="1" t="s">
        <v>8</v>
      </c>
      <c r="H438" s="18"/>
      <c r="I438" s="18"/>
      <c r="J438" s="6"/>
      <c r="K438" s="6"/>
      <c r="L438" s="8"/>
    </row>
    <row r="439" spans="1:12" s="1" customFormat="1" ht="15" customHeight="1" x14ac:dyDescent="0.25">
      <c r="A439" s="1" t="s">
        <v>1081</v>
      </c>
      <c r="B439" s="2" t="s">
        <v>221</v>
      </c>
      <c r="C439" s="1" t="s">
        <v>7</v>
      </c>
      <c r="D439" s="2">
        <v>750</v>
      </c>
      <c r="E439" s="2">
        <v>12</v>
      </c>
      <c r="F439" s="9">
        <v>336</v>
      </c>
      <c r="G439" s="1" t="s">
        <v>8</v>
      </c>
      <c r="H439" s="3"/>
      <c r="I439" s="21"/>
      <c r="J439" s="6"/>
      <c r="K439" s="6"/>
      <c r="L439" s="8"/>
    </row>
    <row r="440" spans="1:12" s="1" customFormat="1" ht="15" customHeight="1" x14ac:dyDescent="0.25">
      <c r="A440" s="1" t="s">
        <v>1080</v>
      </c>
      <c r="B440" s="2" t="s">
        <v>221</v>
      </c>
      <c r="C440" s="1" t="s">
        <v>7</v>
      </c>
      <c r="D440" s="2">
        <v>750</v>
      </c>
      <c r="E440" s="2">
        <v>12</v>
      </c>
      <c r="F440" s="5">
        <v>285.60000000000002</v>
      </c>
      <c r="G440" s="1" t="s">
        <v>8</v>
      </c>
      <c r="H440" s="3"/>
      <c r="I440" s="21"/>
      <c r="J440" s="6"/>
      <c r="K440" s="6"/>
      <c r="L440" s="8"/>
    </row>
    <row r="441" spans="1:12" s="1" customFormat="1" ht="15" customHeight="1" x14ac:dyDescent="0.25">
      <c r="A441" s="1" t="s">
        <v>1079</v>
      </c>
      <c r="B441" s="2" t="s">
        <v>221</v>
      </c>
      <c r="C441" s="1" t="s">
        <v>7</v>
      </c>
      <c r="D441" s="2">
        <v>750</v>
      </c>
      <c r="E441" s="2">
        <v>12</v>
      </c>
      <c r="F441" s="5">
        <v>302.39999999999998</v>
      </c>
      <c r="G441" s="1" t="s">
        <v>8</v>
      </c>
      <c r="H441" s="3"/>
      <c r="I441" s="21"/>
      <c r="J441" s="6"/>
      <c r="K441" s="6"/>
      <c r="L441" s="8"/>
    </row>
    <row r="442" spans="1:12" s="1" customFormat="1" ht="15" customHeight="1" x14ac:dyDescent="0.25">
      <c r="A442" s="6" t="s">
        <v>1745</v>
      </c>
      <c r="B442" s="11" t="s">
        <v>1760</v>
      </c>
      <c r="C442" s="18" t="s">
        <v>7</v>
      </c>
      <c r="D442" s="7">
        <v>750</v>
      </c>
      <c r="E442" s="11">
        <v>12</v>
      </c>
      <c r="F442" s="9">
        <v>190.5</v>
      </c>
      <c r="G442" s="1" t="s">
        <v>8</v>
      </c>
      <c r="H442" s="7"/>
      <c r="I442" s="9"/>
      <c r="J442" s="6"/>
      <c r="K442" s="6"/>
      <c r="L442" s="8"/>
    </row>
    <row r="443" spans="1:12" s="1" customFormat="1" ht="15" customHeight="1" x14ac:dyDescent="0.25">
      <c r="A443" s="19" t="s">
        <v>803</v>
      </c>
      <c r="B443" s="19" t="s">
        <v>393</v>
      </c>
      <c r="C443" s="18" t="s">
        <v>7</v>
      </c>
      <c r="D443" s="18">
        <v>1000</v>
      </c>
      <c r="E443" s="19">
        <v>12</v>
      </c>
      <c r="F443" s="38">
        <v>290</v>
      </c>
      <c r="G443" s="1" t="s">
        <v>8</v>
      </c>
      <c r="H443" s="18"/>
      <c r="I443" s="18"/>
      <c r="J443" s="6"/>
      <c r="K443" s="6"/>
      <c r="L443" s="8"/>
    </row>
    <row r="444" spans="1:12" s="1" customFormat="1" ht="15" customHeight="1" x14ac:dyDescent="0.25">
      <c r="A444" s="19" t="s">
        <v>396</v>
      </c>
      <c r="B444" s="18" t="s">
        <v>393</v>
      </c>
      <c r="C444" s="18" t="s">
        <v>7</v>
      </c>
      <c r="D444" s="18">
        <v>750</v>
      </c>
      <c r="E444" s="19">
        <v>12</v>
      </c>
      <c r="F444" s="38">
        <v>480</v>
      </c>
      <c r="G444" s="1" t="s">
        <v>8</v>
      </c>
      <c r="H444" s="18"/>
      <c r="I444" s="18"/>
      <c r="J444" s="6"/>
      <c r="K444" s="6"/>
      <c r="L444" s="8"/>
    </row>
    <row r="445" spans="1:12" s="1" customFormat="1" ht="15" customHeight="1" x14ac:dyDescent="0.25">
      <c r="A445" s="19" t="s">
        <v>804</v>
      </c>
      <c r="B445" s="19" t="s">
        <v>393</v>
      </c>
      <c r="C445" s="18" t="s">
        <v>7</v>
      </c>
      <c r="D445" s="18">
        <v>750</v>
      </c>
      <c r="E445" s="19">
        <v>12</v>
      </c>
      <c r="F445" s="38">
        <v>240</v>
      </c>
      <c r="G445" s="1" t="s">
        <v>8</v>
      </c>
      <c r="H445" s="18"/>
      <c r="I445" s="18"/>
      <c r="J445" s="6"/>
      <c r="K445" s="6"/>
      <c r="L445" s="8"/>
    </row>
    <row r="446" spans="1:12" s="1" customFormat="1" ht="15" customHeight="1" x14ac:dyDescent="0.25">
      <c r="A446" s="19" t="s">
        <v>394</v>
      </c>
      <c r="B446" s="18" t="s">
        <v>393</v>
      </c>
      <c r="C446" s="18" t="s">
        <v>7</v>
      </c>
      <c r="D446" s="18">
        <v>1.75</v>
      </c>
      <c r="E446" s="19">
        <v>6</v>
      </c>
      <c r="F446" s="38">
        <v>254</v>
      </c>
      <c r="G446" s="1" t="s">
        <v>8</v>
      </c>
      <c r="H446" s="18"/>
      <c r="I446" s="18"/>
      <c r="J446" s="6"/>
      <c r="K446" s="6"/>
      <c r="L446" s="8"/>
    </row>
    <row r="447" spans="1:12" s="1" customFormat="1" ht="15" customHeight="1" x14ac:dyDescent="0.25">
      <c r="A447" s="19" t="s">
        <v>395</v>
      </c>
      <c r="B447" s="18" t="s">
        <v>393</v>
      </c>
      <c r="C447" s="18" t="s">
        <v>7</v>
      </c>
      <c r="D447" s="18">
        <v>50</v>
      </c>
      <c r="E447" s="19">
        <v>120</v>
      </c>
      <c r="F447" s="38">
        <v>410</v>
      </c>
      <c r="G447" s="1" t="s">
        <v>8</v>
      </c>
      <c r="H447" s="18"/>
      <c r="I447" s="18"/>
      <c r="J447" s="6"/>
      <c r="K447" s="6"/>
      <c r="L447" s="8"/>
    </row>
    <row r="448" spans="1:12" s="1" customFormat="1" ht="15" customHeight="1" x14ac:dyDescent="0.25">
      <c r="A448" s="19" t="s">
        <v>392</v>
      </c>
      <c r="B448" s="18" t="s">
        <v>393</v>
      </c>
      <c r="C448" s="18" t="s">
        <v>7</v>
      </c>
      <c r="D448" s="18">
        <v>850</v>
      </c>
      <c r="E448" s="19">
        <v>6</v>
      </c>
      <c r="F448" s="38">
        <v>240</v>
      </c>
      <c r="G448" s="1" t="s">
        <v>8</v>
      </c>
      <c r="H448" s="18"/>
      <c r="I448" s="18"/>
      <c r="J448" s="6"/>
      <c r="K448" s="6"/>
      <c r="L448" s="8"/>
    </row>
    <row r="449" spans="1:12" s="1" customFormat="1" ht="15" customHeight="1" x14ac:dyDescent="0.25">
      <c r="A449" s="19" t="s">
        <v>795</v>
      </c>
      <c r="B449" s="19" t="s">
        <v>1264</v>
      </c>
      <c r="C449" s="18"/>
      <c r="D449" s="18">
        <v>750</v>
      </c>
      <c r="E449" s="19">
        <v>12</v>
      </c>
      <c r="F449" s="38">
        <v>104</v>
      </c>
      <c r="G449" s="1" t="s">
        <v>8</v>
      </c>
      <c r="H449" s="18"/>
      <c r="I449" s="18"/>
      <c r="J449" s="6"/>
      <c r="K449" s="6"/>
      <c r="L449" s="8"/>
    </row>
    <row r="450" spans="1:12" s="1" customFormat="1" ht="15" customHeight="1" x14ac:dyDescent="0.25">
      <c r="A450" s="19" t="s">
        <v>835</v>
      </c>
      <c r="B450" s="19" t="s">
        <v>1265</v>
      </c>
      <c r="C450" s="18" t="s">
        <v>7</v>
      </c>
      <c r="D450" s="18">
        <v>1.75</v>
      </c>
      <c r="E450" s="19">
        <v>6</v>
      </c>
      <c r="F450" s="38">
        <v>52</v>
      </c>
      <c r="G450" s="1" t="s">
        <v>8</v>
      </c>
      <c r="H450" s="18"/>
      <c r="I450" s="18"/>
      <c r="J450" s="6"/>
      <c r="K450" s="6"/>
      <c r="L450" s="8"/>
    </row>
    <row r="451" spans="1:12" s="1" customFormat="1" ht="15" customHeight="1" x14ac:dyDescent="0.25">
      <c r="A451" s="19" t="s">
        <v>834</v>
      </c>
      <c r="B451" s="19" t="s">
        <v>1265</v>
      </c>
      <c r="C451" s="18" t="s">
        <v>7</v>
      </c>
      <c r="D451" s="18">
        <v>1.75</v>
      </c>
      <c r="E451" s="19">
        <v>6</v>
      </c>
      <c r="F451" s="38">
        <v>52</v>
      </c>
      <c r="G451" s="1" t="s">
        <v>8</v>
      </c>
      <c r="H451" s="18"/>
      <c r="I451" s="18"/>
      <c r="J451" s="6"/>
      <c r="K451" s="6"/>
      <c r="L451" s="8"/>
    </row>
    <row r="452" spans="1:12" s="1" customFormat="1" ht="15" customHeight="1" x14ac:dyDescent="0.25">
      <c r="A452" s="1" t="s">
        <v>1342</v>
      </c>
      <c r="B452" s="2" t="s">
        <v>1372</v>
      </c>
      <c r="C452" s="23" t="s">
        <v>7</v>
      </c>
      <c r="D452" s="3">
        <v>1.75</v>
      </c>
      <c r="E452" s="2">
        <v>6</v>
      </c>
      <c r="F452" s="5">
        <v>52</v>
      </c>
      <c r="G452" s="1" t="s">
        <v>8</v>
      </c>
      <c r="H452" s="3"/>
      <c r="I452" s="5"/>
      <c r="J452" s="6"/>
      <c r="K452" s="6"/>
      <c r="L452" s="8"/>
    </row>
    <row r="453" spans="1:12" s="1" customFormat="1" ht="15" customHeight="1" x14ac:dyDescent="0.25">
      <c r="A453" s="19" t="s">
        <v>833</v>
      </c>
      <c r="B453" s="19" t="s">
        <v>1265</v>
      </c>
      <c r="C453" s="18" t="s">
        <v>7</v>
      </c>
      <c r="D453" s="18">
        <v>1.75</v>
      </c>
      <c r="E453" s="19">
        <v>6</v>
      </c>
      <c r="F453" s="38">
        <v>52</v>
      </c>
      <c r="G453" s="1" t="s">
        <v>8</v>
      </c>
      <c r="H453" s="18"/>
      <c r="I453" s="18"/>
      <c r="J453" s="6"/>
      <c r="K453" s="6"/>
      <c r="L453" s="8"/>
    </row>
    <row r="454" spans="1:12" s="1" customFormat="1" ht="15" customHeight="1" x14ac:dyDescent="0.25">
      <c r="A454" s="19" t="s">
        <v>832</v>
      </c>
      <c r="B454" s="19" t="s">
        <v>1265</v>
      </c>
      <c r="C454" s="18" t="s">
        <v>7</v>
      </c>
      <c r="D454" s="18">
        <v>1.75</v>
      </c>
      <c r="E454" s="19">
        <v>6</v>
      </c>
      <c r="F454" s="38">
        <v>52</v>
      </c>
      <c r="G454" s="1" t="s">
        <v>8</v>
      </c>
      <c r="H454" s="18"/>
      <c r="I454" s="18"/>
      <c r="J454" s="6"/>
      <c r="K454" s="6"/>
      <c r="L454" s="8"/>
    </row>
    <row r="455" spans="1:12" s="1" customFormat="1" ht="15" customHeight="1" x14ac:dyDescent="0.25">
      <c r="A455" s="19" t="s">
        <v>231</v>
      </c>
      <c r="B455" s="18" t="s">
        <v>1265</v>
      </c>
      <c r="C455" s="18" t="s">
        <v>7</v>
      </c>
      <c r="D455" s="18">
        <v>1</v>
      </c>
      <c r="E455" s="19">
        <v>12</v>
      </c>
      <c r="F455" s="38">
        <v>126</v>
      </c>
      <c r="G455" s="1" t="s">
        <v>8</v>
      </c>
      <c r="H455" s="18"/>
      <c r="I455" s="18"/>
      <c r="J455" s="6"/>
      <c r="K455" s="6"/>
      <c r="L455" s="8"/>
    </row>
    <row r="456" spans="1:12" s="1" customFormat="1" ht="15" customHeight="1" x14ac:dyDescent="0.25">
      <c r="A456" s="19" t="s">
        <v>233</v>
      </c>
      <c r="B456" s="18" t="s">
        <v>1265</v>
      </c>
      <c r="C456" s="18" t="s">
        <v>7</v>
      </c>
      <c r="D456" s="18">
        <v>1</v>
      </c>
      <c r="E456" s="19">
        <v>12</v>
      </c>
      <c r="F456" s="38">
        <v>126</v>
      </c>
      <c r="G456" s="1" t="s">
        <v>8</v>
      </c>
      <c r="H456" s="18"/>
      <c r="I456" s="18"/>
      <c r="J456" s="6"/>
      <c r="K456" s="6"/>
      <c r="L456" s="8"/>
    </row>
    <row r="457" spans="1:12" s="1" customFormat="1" ht="15" customHeight="1" x14ac:dyDescent="0.25">
      <c r="A457" s="19" t="s">
        <v>237</v>
      </c>
      <c r="B457" s="18" t="s">
        <v>1265</v>
      </c>
      <c r="C457" s="18" t="s">
        <v>7</v>
      </c>
      <c r="D457" s="18">
        <v>750</v>
      </c>
      <c r="E457" s="19">
        <v>12</v>
      </c>
      <c r="F457" s="38">
        <v>116</v>
      </c>
      <c r="G457" s="1" t="s">
        <v>8</v>
      </c>
      <c r="H457" s="18"/>
      <c r="I457" s="18"/>
      <c r="J457" s="6"/>
      <c r="K457" s="6"/>
      <c r="L457" s="8"/>
    </row>
    <row r="458" spans="1:12" s="1" customFormat="1" ht="15" customHeight="1" x14ac:dyDescent="0.25">
      <c r="A458" s="19" t="s">
        <v>232</v>
      </c>
      <c r="B458" s="18" t="s">
        <v>1265</v>
      </c>
      <c r="C458" s="18" t="s">
        <v>7</v>
      </c>
      <c r="D458" s="18">
        <v>750</v>
      </c>
      <c r="E458" s="19">
        <v>12</v>
      </c>
      <c r="F458" s="38">
        <v>116</v>
      </c>
      <c r="G458" s="1" t="s">
        <v>8</v>
      </c>
      <c r="H458" s="18"/>
      <c r="I458" s="18"/>
      <c r="J458" s="6"/>
      <c r="K458" s="6"/>
      <c r="L458" s="8"/>
    </row>
    <row r="459" spans="1:12" s="1" customFormat="1" ht="15" customHeight="1" x14ac:dyDescent="0.25">
      <c r="A459" s="19" t="s">
        <v>234</v>
      </c>
      <c r="B459" s="18" t="s">
        <v>1265</v>
      </c>
      <c r="C459" s="18" t="s">
        <v>7</v>
      </c>
      <c r="D459" s="18">
        <v>750</v>
      </c>
      <c r="E459" s="19">
        <v>12</v>
      </c>
      <c r="F459" s="38">
        <v>116</v>
      </c>
      <c r="G459" s="1" t="s">
        <v>8</v>
      </c>
      <c r="H459" s="18"/>
      <c r="I459" s="18"/>
      <c r="J459" s="6"/>
      <c r="K459" s="6"/>
      <c r="L459" s="8"/>
    </row>
    <row r="460" spans="1:12" s="1" customFormat="1" ht="15" customHeight="1" x14ac:dyDescent="0.25">
      <c r="A460" s="19" t="s">
        <v>235</v>
      </c>
      <c r="B460" s="18" t="s">
        <v>1265</v>
      </c>
      <c r="C460" s="18" t="s">
        <v>7</v>
      </c>
      <c r="D460" s="18">
        <v>1</v>
      </c>
      <c r="E460" s="19">
        <v>12</v>
      </c>
      <c r="F460" s="38">
        <v>54</v>
      </c>
      <c r="G460" s="1" t="s">
        <v>8</v>
      </c>
      <c r="H460" s="18"/>
      <c r="I460" s="18"/>
      <c r="J460" s="6"/>
      <c r="K460" s="6"/>
      <c r="L460" s="8"/>
    </row>
    <row r="461" spans="1:12" s="1" customFormat="1" ht="15" customHeight="1" x14ac:dyDescent="0.25">
      <c r="A461" s="19" t="s">
        <v>236</v>
      </c>
      <c r="B461" s="18" t="s">
        <v>1265</v>
      </c>
      <c r="C461" s="18" t="s">
        <v>7</v>
      </c>
      <c r="D461" s="18">
        <v>750</v>
      </c>
      <c r="E461" s="19">
        <v>12</v>
      </c>
      <c r="F461" s="38">
        <v>100</v>
      </c>
      <c r="G461" s="1" t="s">
        <v>8</v>
      </c>
      <c r="H461" s="18"/>
      <c r="I461" s="18"/>
      <c r="J461" s="6"/>
      <c r="K461" s="6"/>
      <c r="L461" s="8"/>
    </row>
    <row r="462" spans="1:12" s="1" customFormat="1" ht="15" customHeight="1" x14ac:dyDescent="0.25">
      <c r="A462" s="19" t="s">
        <v>239</v>
      </c>
      <c r="B462" s="18" t="s">
        <v>1265</v>
      </c>
      <c r="C462" s="18" t="s">
        <v>7</v>
      </c>
      <c r="D462" s="18">
        <v>750</v>
      </c>
      <c r="E462" s="19">
        <v>12</v>
      </c>
      <c r="F462" s="38">
        <v>90</v>
      </c>
      <c r="G462" s="1" t="s">
        <v>8</v>
      </c>
      <c r="H462" s="18"/>
      <c r="I462" s="18"/>
      <c r="J462" s="6"/>
      <c r="K462" s="6"/>
      <c r="L462" s="8"/>
    </row>
    <row r="463" spans="1:12" s="1" customFormat="1" ht="15" customHeight="1" x14ac:dyDescent="0.25">
      <c r="A463" s="19" t="s">
        <v>238</v>
      </c>
      <c r="B463" s="18" t="s">
        <v>241</v>
      </c>
      <c r="C463" s="18" t="s">
        <v>7</v>
      </c>
      <c r="D463" s="18">
        <v>750</v>
      </c>
      <c r="E463" s="19">
        <v>12</v>
      </c>
      <c r="F463" s="38">
        <v>300</v>
      </c>
      <c r="G463" s="1" t="s">
        <v>8</v>
      </c>
      <c r="H463" s="18"/>
      <c r="I463" s="18"/>
      <c r="J463" s="6"/>
      <c r="K463" s="6"/>
      <c r="L463" s="8"/>
    </row>
    <row r="464" spans="1:12" s="1" customFormat="1" ht="15" customHeight="1" x14ac:dyDescent="0.25">
      <c r="A464" s="19" t="s">
        <v>240</v>
      </c>
      <c r="B464" s="18" t="s">
        <v>241</v>
      </c>
      <c r="C464" s="18" t="s">
        <v>7</v>
      </c>
      <c r="D464" s="18">
        <v>750</v>
      </c>
      <c r="E464" s="19">
        <v>12</v>
      </c>
      <c r="F464" s="38">
        <v>300</v>
      </c>
      <c r="G464" s="1" t="s">
        <v>8</v>
      </c>
      <c r="H464" s="18" t="s">
        <v>9</v>
      </c>
      <c r="I464" s="18"/>
      <c r="J464" s="6"/>
      <c r="K464" s="6"/>
      <c r="L464" s="8"/>
    </row>
    <row r="465" spans="1:12" s="1" customFormat="1" ht="15" customHeight="1" x14ac:dyDescent="0.25">
      <c r="A465" s="19" t="s">
        <v>676</v>
      </c>
      <c r="B465" s="18" t="s">
        <v>1265</v>
      </c>
      <c r="C465" s="18" t="s">
        <v>7</v>
      </c>
      <c r="D465" s="18">
        <v>100</v>
      </c>
      <c r="E465" s="19">
        <v>160</v>
      </c>
      <c r="F465" s="38">
        <v>148</v>
      </c>
      <c r="G465" s="1" t="s">
        <v>8</v>
      </c>
      <c r="H465" s="18"/>
      <c r="I465" s="18"/>
      <c r="J465" s="6"/>
      <c r="K465" s="6"/>
      <c r="L465" s="8"/>
    </row>
    <row r="466" spans="1:12" s="1" customFormat="1" ht="15" customHeight="1" x14ac:dyDescent="0.25">
      <c r="A466" s="19" t="s">
        <v>677</v>
      </c>
      <c r="B466" s="18" t="s">
        <v>1265</v>
      </c>
      <c r="C466" s="18" t="s">
        <v>7</v>
      </c>
      <c r="D466" s="18">
        <v>100</v>
      </c>
      <c r="E466" s="19">
        <v>12</v>
      </c>
      <c r="F466" s="38">
        <v>83</v>
      </c>
      <c r="G466" s="1" t="s">
        <v>8</v>
      </c>
      <c r="H466" s="18"/>
      <c r="I466" s="18"/>
      <c r="J466" s="6"/>
      <c r="K466" s="6"/>
      <c r="L466" s="8"/>
    </row>
    <row r="467" spans="1:12" s="1" customFormat="1" ht="15" customHeight="1" x14ac:dyDescent="0.25">
      <c r="A467" s="19" t="s">
        <v>678</v>
      </c>
      <c r="B467" s="18" t="s">
        <v>1265</v>
      </c>
      <c r="C467" s="18" t="s">
        <v>7</v>
      </c>
      <c r="D467" s="18">
        <v>100</v>
      </c>
      <c r="E467" s="19">
        <v>160</v>
      </c>
      <c r="F467" s="38">
        <v>148</v>
      </c>
      <c r="G467" s="1" t="s">
        <v>8</v>
      </c>
      <c r="H467" s="18"/>
      <c r="I467" s="18"/>
      <c r="J467" s="6"/>
      <c r="K467" s="6"/>
      <c r="L467" s="8"/>
    </row>
    <row r="468" spans="1:12" s="1" customFormat="1" ht="15" customHeight="1" x14ac:dyDescent="0.25">
      <c r="A468" s="19" t="s">
        <v>679</v>
      </c>
      <c r="B468" s="18" t="s">
        <v>1265</v>
      </c>
      <c r="C468" s="18" t="s">
        <v>7</v>
      </c>
      <c r="D468" s="18">
        <v>100</v>
      </c>
      <c r="E468" s="19">
        <v>160</v>
      </c>
      <c r="F468" s="38">
        <v>148</v>
      </c>
      <c r="G468" s="1" t="s">
        <v>8</v>
      </c>
      <c r="H468" s="18"/>
      <c r="I468" s="18"/>
      <c r="J468" s="6"/>
      <c r="K468" s="6"/>
      <c r="L468" s="8"/>
    </row>
    <row r="469" spans="1:12" s="1" customFormat="1" ht="15" customHeight="1" x14ac:dyDescent="0.25">
      <c r="A469" s="19" t="s">
        <v>801</v>
      </c>
      <c r="B469" s="19" t="s">
        <v>1265</v>
      </c>
      <c r="C469" s="18" t="s">
        <v>7</v>
      </c>
      <c r="D469" s="18">
        <v>750</v>
      </c>
      <c r="E469" s="19">
        <v>12</v>
      </c>
      <c r="F469" s="38">
        <v>90</v>
      </c>
      <c r="G469" s="1" t="s">
        <v>8</v>
      </c>
      <c r="H469" s="18"/>
      <c r="I469" s="18"/>
      <c r="J469" s="6"/>
      <c r="K469" s="6"/>
      <c r="L469" s="8"/>
    </row>
    <row r="470" spans="1:12" s="1" customFormat="1" ht="15" customHeight="1" x14ac:dyDescent="0.25">
      <c r="A470" s="1" t="s">
        <v>1940</v>
      </c>
      <c r="B470" s="2" t="s">
        <v>1941</v>
      </c>
      <c r="D470" s="1">
        <v>355</v>
      </c>
      <c r="E470" s="2">
        <v>24</v>
      </c>
      <c r="F470" s="9">
        <v>42</v>
      </c>
      <c r="G470" s="6" t="s">
        <v>8</v>
      </c>
      <c r="H470" s="7"/>
      <c r="I470" s="9"/>
      <c r="J470" s="6"/>
      <c r="K470" s="6"/>
      <c r="L470" s="8"/>
    </row>
    <row r="471" spans="1:12" s="1" customFormat="1" ht="15" customHeight="1" x14ac:dyDescent="0.25">
      <c r="A471" s="19" t="s">
        <v>246</v>
      </c>
      <c r="B471" s="18" t="s">
        <v>247</v>
      </c>
      <c r="C471" s="18" t="s">
        <v>7</v>
      </c>
      <c r="D471" s="18">
        <v>750</v>
      </c>
      <c r="E471" s="19">
        <v>12</v>
      </c>
      <c r="F471" s="38">
        <v>712</v>
      </c>
      <c r="G471" s="1" t="s">
        <v>8</v>
      </c>
      <c r="H471" s="18"/>
      <c r="I471" s="18"/>
      <c r="J471" s="6"/>
      <c r="K471" s="6"/>
      <c r="L471" s="8"/>
    </row>
    <row r="472" spans="1:12" s="1" customFormat="1" ht="15" customHeight="1" x14ac:dyDescent="0.25">
      <c r="A472" s="19" t="s">
        <v>248</v>
      </c>
      <c r="B472" s="18" t="s">
        <v>247</v>
      </c>
      <c r="C472" s="18" t="s">
        <v>7</v>
      </c>
      <c r="D472" s="18">
        <v>1000</v>
      </c>
      <c r="E472" s="19">
        <v>12</v>
      </c>
      <c r="F472" s="38">
        <v>510</v>
      </c>
      <c r="G472" s="1" t="s">
        <v>8</v>
      </c>
      <c r="H472" s="18"/>
      <c r="I472" s="18"/>
      <c r="J472" s="6"/>
      <c r="K472" s="6"/>
      <c r="L472" s="8"/>
    </row>
    <row r="473" spans="1:12" s="1" customFormat="1" ht="15" customHeight="1" x14ac:dyDescent="0.25">
      <c r="A473" s="19" t="s">
        <v>249</v>
      </c>
      <c r="B473" s="18" t="s">
        <v>247</v>
      </c>
      <c r="C473" s="18" t="s">
        <v>7</v>
      </c>
      <c r="D473" s="18">
        <v>750</v>
      </c>
      <c r="E473" s="19">
        <v>12</v>
      </c>
      <c r="F473" s="43">
        <v>430</v>
      </c>
      <c r="G473" s="1" t="s">
        <v>8</v>
      </c>
      <c r="H473" s="18"/>
      <c r="I473" s="18"/>
      <c r="J473" s="6"/>
      <c r="K473" s="6"/>
      <c r="L473" s="8"/>
    </row>
    <row r="474" spans="1:12" s="1" customFormat="1" ht="15" customHeight="1" x14ac:dyDescent="0.25">
      <c r="A474" s="19" t="s">
        <v>250</v>
      </c>
      <c r="B474" s="18" t="s">
        <v>247</v>
      </c>
      <c r="C474" s="18" t="s">
        <v>7</v>
      </c>
      <c r="D474" s="18">
        <v>1000</v>
      </c>
      <c r="E474" s="19">
        <v>12</v>
      </c>
      <c r="F474" s="38">
        <v>340</v>
      </c>
      <c r="G474" s="1" t="s">
        <v>8</v>
      </c>
      <c r="H474" s="18"/>
      <c r="I474" s="18"/>
      <c r="J474" s="6"/>
      <c r="K474" s="6"/>
      <c r="L474" s="8"/>
    </row>
    <row r="475" spans="1:12" s="1" customFormat="1" ht="15" customHeight="1" x14ac:dyDescent="0.25">
      <c r="A475" s="19" t="s">
        <v>251</v>
      </c>
      <c r="B475" s="18" t="s">
        <v>247</v>
      </c>
      <c r="C475" s="18" t="s">
        <v>7</v>
      </c>
      <c r="D475" s="18">
        <v>750</v>
      </c>
      <c r="E475" s="19">
        <v>12</v>
      </c>
      <c r="F475" s="43">
        <v>290</v>
      </c>
      <c r="G475" s="1" t="s">
        <v>8</v>
      </c>
      <c r="H475" s="18"/>
      <c r="I475" s="18"/>
      <c r="J475" s="6"/>
      <c r="K475" s="6"/>
      <c r="L475" s="8"/>
    </row>
    <row r="476" spans="1:12" s="1" customFormat="1" x14ac:dyDescent="0.25">
      <c r="A476" s="19" t="s">
        <v>252</v>
      </c>
      <c r="B476" s="18" t="s">
        <v>247</v>
      </c>
      <c r="C476" s="18" t="s">
        <v>7</v>
      </c>
      <c r="D476" s="18">
        <v>1000</v>
      </c>
      <c r="E476" s="19">
        <v>12</v>
      </c>
      <c r="F476" s="38">
        <v>420</v>
      </c>
      <c r="G476" s="1" t="s">
        <v>8</v>
      </c>
      <c r="H476" s="18"/>
      <c r="I476" s="18"/>
      <c r="J476" s="18"/>
      <c r="K476" s="18"/>
      <c r="L476" s="18"/>
    </row>
    <row r="477" spans="1:12" s="1" customFormat="1" x14ac:dyDescent="0.25">
      <c r="A477" s="19" t="s">
        <v>253</v>
      </c>
      <c r="B477" s="18" t="s">
        <v>247</v>
      </c>
      <c r="C477" s="18" t="s">
        <v>7</v>
      </c>
      <c r="D477" s="18">
        <v>750</v>
      </c>
      <c r="E477" s="19">
        <v>12</v>
      </c>
      <c r="F477" s="43">
        <v>330</v>
      </c>
      <c r="G477" s="1" t="s">
        <v>8</v>
      </c>
      <c r="H477" s="18"/>
      <c r="I477" s="18"/>
      <c r="J477" s="18"/>
      <c r="K477" s="18"/>
      <c r="L477" s="18"/>
    </row>
    <row r="478" spans="1:12" s="1" customFormat="1" ht="15" customHeight="1" x14ac:dyDescent="0.25">
      <c r="A478" s="19" t="s">
        <v>254</v>
      </c>
      <c r="B478" s="18" t="s">
        <v>255</v>
      </c>
      <c r="C478" s="18" t="s">
        <v>7</v>
      </c>
      <c r="D478" s="18">
        <v>750</v>
      </c>
      <c r="E478" s="19">
        <v>12</v>
      </c>
      <c r="F478" s="38">
        <v>120</v>
      </c>
      <c r="G478" s="1" t="s">
        <v>8</v>
      </c>
      <c r="H478" s="18"/>
      <c r="I478" s="18"/>
      <c r="L478" s="4"/>
    </row>
    <row r="479" spans="1:12" s="1" customFormat="1" ht="15" customHeight="1" x14ac:dyDescent="0.25">
      <c r="A479" s="19" t="s">
        <v>256</v>
      </c>
      <c r="B479" s="18" t="s">
        <v>255</v>
      </c>
      <c r="C479" s="18" t="s">
        <v>7</v>
      </c>
      <c r="D479" s="18">
        <v>750</v>
      </c>
      <c r="E479" s="19">
        <v>12</v>
      </c>
      <c r="F479" s="38">
        <v>135</v>
      </c>
      <c r="G479" s="1" t="s">
        <v>8</v>
      </c>
      <c r="H479" s="18"/>
      <c r="I479" s="18"/>
      <c r="L479" s="4"/>
    </row>
    <row r="480" spans="1:12" s="1" customFormat="1" ht="15" customHeight="1" x14ac:dyDescent="0.25">
      <c r="A480" s="19" t="s">
        <v>257</v>
      </c>
      <c r="B480" s="18" t="s">
        <v>255</v>
      </c>
      <c r="C480" s="18" t="s">
        <v>7</v>
      </c>
      <c r="D480" s="18">
        <v>750</v>
      </c>
      <c r="E480" s="19">
        <v>12</v>
      </c>
      <c r="F480" s="38">
        <v>108</v>
      </c>
      <c r="G480" s="1" t="s">
        <v>8</v>
      </c>
      <c r="H480" s="18"/>
      <c r="I480" s="18"/>
      <c r="L480" s="4"/>
    </row>
    <row r="481" spans="1:12" s="1" customFormat="1" ht="15" customHeight="1" x14ac:dyDescent="0.25">
      <c r="A481" s="19" t="s">
        <v>258</v>
      </c>
      <c r="B481" s="18" t="s">
        <v>259</v>
      </c>
      <c r="C481" s="18" t="s">
        <v>7</v>
      </c>
      <c r="D481" s="18">
        <v>12</v>
      </c>
      <c r="E481" s="19">
        <v>24</v>
      </c>
      <c r="F481" s="38">
        <v>35</v>
      </c>
      <c r="G481" s="1" t="s">
        <v>8</v>
      </c>
      <c r="H481" s="18"/>
      <c r="I481" s="18"/>
      <c r="J481" s="6"/>
      <c r="K481" s="6"/>
      <c r="L481" s="8"/>
    </row>
    <row r="482" spans="1:12" s="1" customFormat="1" ht="15" customHeight="1" x14ac:dyDescent="0.25">
      <c r="A482" s="19" t="s">
        <v>264</v>
      </c>
      <c r="B482" s="18" t="s">
        <v>261</v>
      </c>
      <c r="C482" s="18" t="s">
        <v>7</v>
      </c>
      <c r="D482" s="18">
        <v>374</v>
      </c>
      <c r="E482" s="19">
        <v>24</v>
      </c>
      <c r="F482" s="38">
        <v>247</v>
      </c>
      <c r="G482" s="1" t="s">
        <v>8</v>
      </c>
      <c r="H482" s="18"/>
      <c r="I482" s="18"/>
      <c r="J482" s="6"/>
      <c r="K482" s="6"/>
      <c r="L482" s="8"/>
    </row>
    <row r="483" spans="1:12" s="1" customFormat="1" ht="15" customHeight="1" x14ac:dyDescent="0.25">
      <c r="A483" s="19" t="s">
        <v>265</v>
      </c>
      <c r="B483" s="18" t="s">
        <v>261</v>
      </c>
      <c r="C483" s="18" t="s">
        <v>7</v>
      </c>
      <c r="D483" s="18">
        <v>750</v>
      </c>
      <c r="E483" s="19">
        <v>12</v>
      </c>
      <c r="F483" s="38">
        <v>248</v>
      </c>
      <c r="G483" s="1" t="s">
        <v>8</v>
      </c>
      <c r="H483" s="18"/>
      <c r="I483" s="18"/>
      <c r="J483" s="6"/>
      <c r="K483" s="6"/>
      <c r="L483" s="8"/>
    </row>
    <row r="484" spans="1:12" s="1" customFormat="1" ht="15" customHeight="1" x14ac:dyDescent="0.25">
      <c r="A484" s="19" t="s">
        <v>260</v>
      </c>
      <c r="B484" s="18" t="s">
        <v>261</v>
      </c>
      <c r="C484" s="18" t="s">
        <v>7</v>
      </c>
      <c r="D484" s="18">
        <v>375</v>
      </c>
      <c r="E484" s="19">
        <v>24</v>
      </c>
      <c r="F484" s="38">
        <v>150</v>
      </c>
      <c r="G484" s="1" t="s">
        <v>8</v>
      </c>
      <c r="H484" s="18"/>
      <c r="I484" s="18"/>
      <c r="J484" s="6"/>
      <c r="K484" s="6"/>
      <c r="L484" s="8"/>
    </row>
    <row r="485" spans="1:12" s="1" customFormat="1" ht="15" customHeight="1" x14ac:dyDescent="0.25">
      <c r="A485" s="19" t="s">
        <v>262</v>
      </c>
      <c r="B485" s="18" t="s">
        <v>261</v>
      </c>
      <c r="C485" s="18" t="s">
        <v>7</v>
      </c>
      <c r="D485" s="18">
        <v>50</v>
      </c>
      <c r="E485" s="19">
        <v>120</v>
      </c>
      <c r="F485" s="38">
        <v>120</v>
      </c>
      <c r="G485" s="1" t="s">
        <v>8</v>
      </c>
      <c r="H485" s="18"/>
      <c r="I485" s="18"/>
      <c r="J485" s="6"/>
      <c r="K485" s="6"/>
      <c r="L485" s="8"/>
    </row>
    <row r="486" spans="1:12" s="1" customFormat="1" ht="15" customHeight="1" x14ac:dyDescent="0.25">
      <c r="A486" s="19" t="s">
        <v>263</v>
      </c>
      <c r="B486" s="18" t="s">
        <v>261</v>
      </c>
      <c r="C486" s="18" t="s">
        <v>7</v>
      </c>
      <c r="D486" s="18">
        <v>750</v>
      </c>
      <c r="E486" s="19">
        <v>12</v>
      </c>
      <c r="F486" s="38">
        <v>150</v>
      </c>
      <c r="G486" s="1" t="s">
        <v>8</v>
      </c>
      <c r="H486" s="18"/>
      <c r="I486" s="18"/>
      <c r="J486" s="6"/>
      <c r="K486" s="6"/>
      <c r="L486" s="8"/>
    </row>
    <row r="487" spans="1:12" s="1" customFormat="1" ht="15" customHeight="1" x14ac:dyDescent="0.25">
      <c r="A487" s="19" t="s">
        <v>266</v>
      </c>
      <c r="B487" s="18" t="s">
        <v>261</v>
      </c>
      <c r="C487" s="18" t="s">
        <v>7</v>
      </c>
      <c r="D487" s="18">
        <v>750</v>
      </c>
      <c r="E487" s="19">
        <v>6</v>
      </c>
      <c r="F487" s="38">
        <v>75</v>
      </c>
      <c r="G487" s="1" t="s">
        <v>8</v>
      </c>
      <c r="H487" s="18"/>
      <c r="I487" s="18"/>
      <c r="J487" s="6"/>
      <c r="K487" s="6"/>
      <c r="L487" s="8"/>
    </row>
    <row r="488" spans="1:12" s="1" customFormat="1" ht="15" customHeight="1" x14ac:dyDescent="0.25">
      <c r="A488" s="19" t="s">
        <v>267</v>
      </c>
      <c r="B488" s="18" t="s">
        <v>261</v>
      </c>
      <c r="C488" s="18" t="s">
        <v>7</v>
      </c>
      <c r="D488" s="18">
        <v>750</v>
      </c>
      <c r="E488" s="19">
        <v>12</v>
      </c>
      <c r="F488" s="38">
        <v>150</v>
      </c>
      <c r="G488" s="1" t="s">
        <v>8</v>
      </c>
      <c r="H488" s="18"/>
      <c r="I488" s="18"/>
      <c r="J488" s="6"/>
      <c r="K488" s="6"/>
      <c r="L488" s="8"/>
    </row>
    <row r="489" spans="1:12" s="1" customFormat="1" ht="15" customHeight="1" x14ac:dyDescent="0.25">
      <c r="A489" s="18" t="s">
        <v>945</v>
      </c>
      <c r="B489" s="18" t="s">
        <v>1266</v>
      </c>
      <c r="C489" s="18" t="s">
        <v>7</v>
      </c>
      <c r="D489" s="18">
        <v>1</v>
      </c>
      <c r="E489" s="19">
        <v>12</v>
      </c>
      <c r="F489" s="38">
        <v>88</v>
      </c>
      <c r="G489" s="1" t="s">
        <v>8</v>
      </c>
      <c r="H489" s="18"/>
      <c r="I489" s="18"/>
      <c r="J489" s="6"/>
      <c r="K489" s="6"/>
      <c r="L489" s="8"/>
    </row>
    <row r="490" spans="1:12" s="1" customFormat="1" ht="15" customHeight="1" x14ac:dyDescent="0.25">
      <c r="A490" s="19" t="s">
        <v>946</v>
      </c>
      <c r="B490" s="18" t="s">
        <v>1266</v>
      </c>
      <c r="C490" s="18" t="s">
        <v>7</v>
      </c>
      <c r="D490" s="18">
        <v>750</v>
      </c>
      <c r="E490" s="19">
        <v>12</v>
      </c>
      <c r="F490" s="38">
        <v>78</v>
      </c>
      <c r="G490" s="1" t="s">
        <v>8</v>
      </c>
      <c r="H490" s="18"/>
      <c r="I490" s="18"/>
      <c r="J490" s="6"/>
      <c r="K490" s="6"/>
      <c r="L490" s="8"/>
    </row>
    <row r="491" spans="1:12" s="1" customFormat="1" ht="15" customHeight="1" x14ac:dyDescent="0.25">
      <c r="A491" s="18" t="s">
        <v>947</v>
      </c>
      <c r="B491" s="18" t="s">
        <v>1266</v>
      </c>
      <c r="C491" s="18" t="s">
        <v>7</v>
      </c>
      <c r="D491" s="18">
        <v>200</v>
      </c>
      <c r="E491" s="19">
        <v>48</v>
      </c>
      <c r="F491" s="38">
        <v>91.2</v>
      </c>
      <c r="G491" s="1" t="s">
        <v>8</v>
      </c>
      <c r="H491" s="18"/>
      <c r="I491" s="18"/>
      <c r="J491" s="6"/>
      <c r="K491" s="6"/>
      <c r="L491" s="8"/>
    </row>
    <row r="492" spans="1:12" s="1" customFormat="1" ht="15" customHeight="1" x14ac:dyDescent="0.25">
      <c r="A492" s="19" t="s">
        <v>948</v>
      </c>
      <c r="B492" s="18" t="s">
        <v>1266</v>
      </c>
      <c r="C492" s="18" t="s">
        <v>7</v>
      </c>
      <c r="D492" s="18">
        <v>1.75</v>
      </c>
      <c r="E492" s="19">
        <v>6</v>
      </c>
      <c r="F492" s="38">
        <v>80</v>
      </c>
      <c r="G492" s="1" t="s">
        <v>8</v>
      </c>
      <c r="H492" s="18"/>
      <c r="I492" s="18"/>
      <c r="J492" s="6"/>
      <c r="K492" s="6"/>
      <c r="L492" s="8"/>
    </row>
    <row r="493" spans="1:12" s="1" customFormat="1" ht="15" customHeight="1" x14ac:dyDescent="0.25">
      <c r="A493" s="19" t="s">
        <v>890</v>
      </c>
      <c r="B493" s="18" t="s">
        <v>1267</v>
      </c>
      <c r="C493" s="18" t="s">
        <v>7</v>
      </c>
      <c r="D493" s="18">
        <v>750</v>
      </c>
      <c r="E493" s="19">
        <v>12</v>
      </c>
      <c r="F493" s="38">
        <v>240</v>
      </c>
      <c r="G493" s="1" t="s">
        <v>8</v>
      </c>
      <c r="H493" s="18"/>
      <c r="I493" s="18"/>
      <c r="J493" s="6"/>
      <c r="K493" s="6"/>
      <c r="L493" s="8"/>
    </row>
    <row r="494" spans="1:12" s="1" customFormat="1" ht="15" customHeight="1" x14ac:dyDescent="0.25">
      <c r="A494" s="19" t="s">
        <v>268</v>
      </c>
      <c r="B494" s="18" t="s">
        <v>269</v>
      </c>
      <c r="C494" s="18" t="s">
        <v>7</v>
      </c>
      <c r="D494" s="18">
        <v>750</v>
      </c>
      <c r="E494" s="19">
        <v>6</v>
      </c>
      <c r="F494" s="38">
        <v>480</v>
      </c>
      <c r="G494" s="1" t="s">
        <v>8</v>
      </c>
      <c r="H494" s="18"/>
      <c r="I494" s="18"/>
      <c r="J494" s="6"/>
      <c r="K494" s="6"/>
      <c r="L494" s="8"/>
    </row>
    <row r="495" spans="1:12" s="1" customFormat="1" ht="15" customHeight="1" x14ac:dyDescent="0.25">
      <c r="A495" s="19" t="s">
        <v>270</v>
      </c>
      <c r="B495" s="18" t="s">
        <v>269</v>
      </c>
      <c r="C495" s="18" t="s">
        <v>7</v>
      </c>
      <c r="D495" s="18">
        <v>50</v>
      </c>
      <c r="E495" s="19">
        <v>120</v>
      </c>
      <c r="F495" s="38">
        <v>205.42</v>
      </c>
      <c r="G495" s="1" t="s">
        <v>8</v>
      </c>
      <c r="H495" s="18"/>
      <c r="I495" s="18"/>
      <c r="J495" s="6"/>
      <c r="K495" s="6"/>
      <c r="L495" s="8"/>
    </row>
    <row r="496" spans="1:12" s="1" customFormat="1" ht="15" customHeight="1" x14ac:dyDescent="0.25">
      <c r="A496" s="19" t="s">
        <v>270</v>
      </c>
      <c r="B496" s="18" t="s">
        <v>269</v>
      </c>
      <c r="C496" s="18" t="s">
        <v>7</v>
      </c>
      <c r="D496" s="18">
        <v>750</v>
      </c>
      <c r="E496" s="19">
        <v>12</v>
      </c>
      <c r="F496" s="38">
        <v>240</v>
      </c>
      <c r="G496" s="1" t="s">
        <v>8</v>
      </c>
      <c r="H496" s="18"/>
      <c r="I496" s="18"/>
      <c r="J496" s="6"/>
      <c r="K496" s="6"/>
      <c r="L496" s="8"/>
    </row>
    <row r="497" spans="1:12" s="1" customFormat="1" ht="15" customHeight="1" x14ac:dyDescent="0.25">
      <c r="A497" s="19" t="s">
        <v>271</v>
      </c>
      <c r="B497" s="18" t="s">
        <v>269</v>
      </c>
      <c r="C497" s="18" t="s">
        <v>7</v>
      </c>
      <c r="D497" s="18">
        <v>750</v>
      </c>
      <c r="E497" s="19">
        <v>12</v>
      </c>
      <c r="F497" s="38">
        <v>480</v>
      </c>
      <c r="G497" s="1" t="s">
        <v>8</v>
      </c>
      <c r="H497" s="18"/>
      <c r="I497" s="18"/>
      <c r="J497" s="6"/>
      <c r="K497" s="6"/>
      <c r="L497" s="8"/>
    </row>
    <row r="498" spans="1:12" s="1" customFormat="1" ht="15" customHeight="1" x14ac:dyDescent="0.25">
      <c r="A498" s="6" t="s">
        <v>2059</v>
      </c>
      <c r="B498" s="11" t="s">
        <v>1754</v>
      </c>
      <c r="C498" s="18" t="s">
        <v>7</v>
      </c>
      <c r="D498" s="7">
        <v>355</v>
      </c>
      <c r="E498" s="11">
        <v>24</v>
      </c>
      <c r="F498" s="9">
        <v>24</v>
      </c>
      <c r="G498" s="1" t="s">
        <v>8</v>
      </c>
      <c r="H498" s="7"/>
      <c r="I498" s="9"/>
      <c r="J498" s="6"/>
      <c r="K498" s="6"/>
      <c r="L498" s="8"/>
    </row>
    <row r="499" spans="1:12" s="1" customFormat="1" ht="15" customHeight="1" x14ac:dyDescent="0.25">
      <c r="A499" s="6" t="s">
        <v>1733</v>
      </c>
      <c r="B499" s="11" t="s">
        <v>1754</v>
      </c>
      <c r="C499" s="18" t="s">
        <v>7</v>
      </c>
      <c r="D499" s="7">
        <v>355</v>
      </c>
      <c r="E499" s="11">
        <v>24</v>
      </c>
      <c r="F499" s="9">
        <v>32</v>
      </c>
      <c r="G499" s="1" t="s">
        <v>8</v>
      </c>
      <c r="H499" s="7"/>
      <c r="I499" s="9"/>
      <c r="J499" s="6"/>
      <c r="K499" s="6"/>
      <c r="L499" s="8"/>
    </row>
    <row r="500" spans="1:12" s="1" customFormat="1" ht="15" customHeight="1" x14ac:dyDescent="0.25">
      <c r="A500" s="6" t="s">
        <v>1925</v>
      </c>
      <c r="B500" s="11" t="s">
        <v>1754</v>
      </c>
      <c r="C500" s="6" t="s">
        <v>7</v>
      </c>
      <c r="D500" s="7">
        <v>355</v>
      </c>
      <c r="E500" s="11">
        <v>24</v>
      </c>
      <c r="F500" s="9">
        <v>32</v>
      </c>
      <c r="G500" s="6" t="s">
        <v>8</v>
      </c>
      <c r="H500" s="7"/>
      <c r="I500" s="9"/>
      <c r="J500" s="6"/>
      <c r="K500" s="6"/>
      <c r="L500" s="8"/>
    </row>
    <row r="501" spans="1:12" s="1" customFormat="1" ht="15" customHeight="1" x14ac:dyDescent="0.25">
      <c r="A501" s="6" t="s">
        <v>1734</v>
      </c>
      <c r="B501" s="11" t="s">
        <v>1754</v>
      </c>
      <c r="C501" s="18" t="s">
        <v>7</v>
      </c>
      <c r="D501" s="7">
        <v>355</v>
      </c>
      <c r="E501" s="11">
        <v>24</v>
      </c>
      <c r="F501" s="9">
        <v>32</v>
      </c>
      <c r="G501" s="1" t="s">
        <v>8</v>
      </c>
      <c r="H501" s="7"/>
      <c r="I501" s="9"/>
      <c r="J501" s="6"/>
      <c r="K501" s="6"/>
      <c r="L501" s="8"/>
    </row>
    <row r="502" spans="1:12" s="1" customFormat="1" ht="15" customHeight="1" x14ac:dyDescent="0.25">
      <c r="A502" s="6" t="s">
        <v>1924</v>
      </c>
      <c r="B502" s="11" t="s">
        <v>1754</v>
      </c>
      <c r="C502" s="6" t="s">
        <v>7</v>
      </c>
      <c r="D502" s="7">
        <v>355</v>
      </c>
      <c r="E502" s="11">
        <v>24</v>
      </c>
      <c r="F502" s="9">
        <v>32</v>
      </c>
      <c r="G502" s="6" t="s">
        <v>8</v>
      </c>
      <c r="H502" s="7"/>
      <c r="I502" s="9"/>
      <c r="J502" s="6"/>
      <c r="K502" s="6"/>
      <c r="L502" s="8"/>
    </row>
    <row r="503" spans="1:12" s="1" customFormat="1" ht="15" customHeight="1" x14ac:dyDescent="0.25">
      <c r="A503" s="6" t="s">
        <v>1735</v>
      </c>
      <c r="B503" s="11" t="s">
        <v>1754</v>
      </c>
      <c r="C503" s="18" t="s">
        <v>7</v>
      </c>
      <c r="D503" s="7">
        <v>355</v>
      </c>
      <c r="E503" s="11">
        <v>24</v>
      </c>
      <c r="F503" s="9">
        <v>32</v>
      </c>
      <c r="G503" s="1" t="s">
        <v>8</v>
      </c>
      <c r="H503" s="7"/>
      <c r="I503" s="9"/>
      <c r="J503" s="6"/>
      <c r="K503" s="6"/>
      <c r="L503" s="8"/>
    </row>
    <row r="504" spans="1:12" s="1" customFormat="1" ht="15" customHeight="1" x14ac:dyDescent="0.25">
      <c r="A504" s="6" t="s">
        <v>1923</v>
      </c>
      <c r="B504" s="11" t="s">
        <v>1754</v>
      </c>
      <c r="C504" s="6" t="s">
        <v>7</v>
      </c>
      <c r="D504" s="7">
        <v>355</v>
      </c>
      <c r="E504" s="11">
        <v>24</v>
      </c>
      <c r="F504" s="9">
        <v>32</v>
      </c>
      <c r="G504" s="6" t="s">
        <v>8</v>
      </c>
      <c r="H504" s="7"/>
      <c r="I504" s="9"/>
      <c r="J504" s="6"/>
      <c r="K504" s="6"/>
      <c r="L504" s="8"/>
    </row>
    <row r="505" spans="1:12" s="1" customFormat="1" ht="15" customHeight="1" x14ac:dyDescent="0.25">
      <c r="A505" s="22" t="s">
        <v>2124</v>
      </c>
      <c r="B505" s="11" t="s">
        <v>1248</v>
      </c>
      <c r="C505" s="23" t="s">
        <v>7</v>
      </c>
      <c r="D505" s="23">
        <v>24</v>
      </c>
      <c r="E505" s="25">
        <v>200</v>
      </c>
      <c r="F505" s="40">
        <v>119.76</v>
      </c>
      <c r="G505" s="1" t="s">
        <v>8</v>
      </c>
      <c r="H505" s="22"/>
      <c r="I505" s="22"/>
      <c r="J505" s="6"/>
      <c r="K505" s="6"/>
      <c r="L505" s="8"/>
    </row>
    <row r="506" spans="1:12" s="1" customFormat="1" ht="15" customHeight="1" x14ac:dyDescent="0.25">
      <c r="A506" s="19" t="s">
        <v>901</v>
      </c>
      <c r="B506" s="18" t="s">
        <v>1248</v>
      </c>
      <c r="C506" s="18" t="s">
        <v>7</v>
      </c>
      <c r="D506" s="18">
        <v>250</v>
      </c>
      <c r="E506" s="19">
        <v>24</v>
      </c>
      <c r="F506" s="38">
        <v>80</v>
      </c>
      <c r="G506" s="1" t="s">
        <v>8</v>
      </c>
      <c r="H506" s="18"/>
      <c r="I506" s="18"/>
      <c r="J506" s="6"/>
      <c r="K506" s="6"/>
      <c r="L506" s="8"/>
    </row>
    <row r="507" spans="1:12" s="1" customFormat="1" ht="15" customHeight="1" x14ac:dyDescent="0.25">
      <c r="A507" s="19" t="s">
        <v>940</v>
      </c>
      <c r="B507" s="18" t="s">
        <v>941</v>
      </c>
      <c r="C507" s="18" t="s">
        <v>7</v>
      </c>
      <c r="D507" s="18">
        <v>750</v>
      </c>
      <c r="E507" s="19">
        <v>12</v>
      </c>
      <c r="F507" s="38">
        <v>359.88</v>
      </c>
      <c r="G507" s="1" t="s">
        <v>8</v>
      </c>
      <c r="H507" s="18"/>
      <c r="I507" s="20"/>
      <c r="J507" s="18"/>
      <c r="K507" s="18"/>
      <c r="L507" s="18"/>
    </row>
    <row r="508" spans="1:12" s="1" customFormat="1" ht="15" customHeight="1" x14ac:dyDescent="0.25">
      <c r="A508" s="1" t="s">
        <v>1950</v>
      </c>
      <c r="B508" s="2" t="s">
        <v>1949</v>
      </c>
      <c r="D508" s="1">
        <v>750</v>
      </c>
      <c r="E508" s="2">
        <v>12</v>
      </c>
      <c r="F508" s="9">
        <v>225.36</v>
      </c>
      <c r="G508" s="6" t="s">
        <v>8</v>
      </c>
      <c r="H508" s="7"/>
      <c r="I508" s="9"/>
      <c r="J508" s="18"/>
      <c r="K508" s="18"/>
      <c r="L508" s="18"/>
    </row>
    <row r="509" spans="1:12" s="1" customFormat="1" ht="15" customHeight="1" x14ac:dyDescent="0.25">
      <c r="A509" s="1" t="s">
        <v>1951</v>
      </c>
      <c r="B509" s="2" t="s">
        <v>1949</v>
      </c>
      <c r="D509" s="1">
        <v>750</v>
      </c>
      <c r="E509" s="2">
        <v>12</v>
      </c>
      <c r="F509" s="9">
        <v>314.88</v>
      </c>
      <c r="G509" s="6" t="s">
        <v>8</v>
      </c>
      <c r="H509" s="7"/>
      <c r="I509" s="9"/>
      <c r="J509" s="18"/>
      <c r="K509" s="18"/>
      <c r="L509" s="18"/>
    </row>
    <row r="510" spans="1:12" s="1" customFormat="1" ht="15" customHeight="1" x14ac:dyDescent="0.25">
      <c r="A510" s="6" t="s">
        <v>1546</v>
      </c>
      <c r="B510" s="11" t="s">
        <v>273</v>
      </c>
      <c r="C510" s="18" t="s">
        <v>7</v>
      </c>
      <c r="D510" s="7">
        <v>750</v>
      </c>
      <c r="E510" s="11">
        <v>12</v>
      </c>
      <c r="F510" s="9">
        <v>232.16</v>
      </c>
      <c r="G510" s="6" t="s">
        <v>8</v>
      </c>
      <c r="H510" s="7"/>
      <c r="I510" s="9"/>
      <c r="J510" s="6"/>
      <c r="K510" s="6"/>
      <c r="L510" s="8"/>
    </row>
    <row r="511" spans="1:12" s="1" customFormat="1" ht="15" customHeight="1" x14ac:dyDescent="0.25">
      <c r="A511" s="19" t="s">
        <v>274</v>
      </c>
      <c r="B511" s="18" t="s">
        <v>273</v>
      </c>
      <c r="C511" s="18" t="s">
        <v>7</v>
      </c>
      <c r="D511" s="18">
        <v>750</v>
      </c>
      <c r="E511" s="19">
        <v>12</v>
      </c>
      <c r="F511" s="38">
        <v>387</v>
      </c>
      <c r="G511" s="1" t="s">
        <v>8</v>
      </c>
      <c r="H511" s="18"/>
      <c r="I511" s="18"/>
      <c r="J511" s="6"/>
      <c r="K511" s="6"/>
      <c r="L511" s="8"/>
    </row>
    <row r="512" spans="1:12" s="1" customFormat="1" ht="15" customHeight="1" x14ac:dyDescent="0.25">
      <c r="A512" s="19" t="s">
        <v>272</v>
      </c>
      <c r="B512" s="18" t="s">
        <v>273</v>
      </c>
      <c r="C512" s="18" t="s">
        <v>7</v>
      </c>
      <c r="D512" s="18">
        <v>750</v>
      </c>
      <c r="E512" s="19">
        <v>12</v>
      </c>
      <c r="F512" s="38">
        <v>163.19</v>
      </c>
      <c r="G512" s="1" t="s">
        <v>8</v>
      </c>
      <c r="H512" s="18"/>
      <c r="I512" s="18"/>
      <c r="J512" s="6"/>
      <c r="K512" s="6"/>
      <c r="L512" s="8"/>
    </row>
    <row r="513" spans="1:12" s="1" customFormat="1" ht="15" customHeight="1" x14ac:dyDescent="0.25">
      <c r="A513" s="19" t="s">
        <v>276</v>
      </c>
      <c r="B513" s="18" t="s">
        <v>900</v>
      </c>
      <c r="C513" s="18" t="s">
        <v>7</v>
      </c>
      <c r="D513" s="18">
        <v>1.75</v>
      </c>
      <c r="E513" s="19">
        <v>6</v>
      </c>
      <c r="F513" s="38">
        <v>179.94</v>
      </c>
      <c r="G513" s="1" t="s">
        <v>8</v>
      </c>
      <c r="H513" s="18"/>
      <c r="I513" s="18"/>
      <c r="J513" s="6"/>
      <c r="K513" s="6"/>
      <c r="L513" s="8"/>
    </row>
    <row r="514" spans="1:12" s="1" customFormat="1" ht="15" customHeight="1" x14ac:dyDescent="0.25">
      <c r="A514" s="19" t="s">
        <v>275</v>
      </c>
      <c r="B514" s="18" t="s">
        <v>900</v>
      </c>
      <c r="C514" s="18" t="s">
        <v>7</v>
      </c>
      <c r="D514" s="18">
        <v>1</v>
      </c>
      <c r="E514" s="19">
        <v>12</v>
      </c>
      <c r="F514" s="38">
        <v>263.88</v>
      </c>
      <c r="G514" s="1" t="s">
        <v>8</v>
      </c>
      <c r="H514" s="18"/>
      <c r="I514" s="18"/>
      <c r="J514" s="6"/>
      <c r="K514" s="6"/>
      <c r="L514" s="8"/>
    </row>
    <row r="515" spans="1:12" s="1" customFormat="1" ht="15" customHeight="1" x14ac:dyDescent="0.25">
      <c r="A515" s="19" t="s">
        <v>277</v>
      </c>
      <c r="B515" s="18" t="s">
        <v>900</v>
      </c>
      <c r="C515" s="18" t="s">
        <v>7</v>
      </c>
      <c r="D515" s="18">
        <v>750</v>
      </c>
      <c r="E515" s="19">
        <v>12</v>
      </c>
      <c r="F515" s="38">
        <v>239.88</v>
      </c>
      <c r="G515" s="1" t="s">
        <v>8</v>
      </c>
      <c r="H515" s="18"/>
      <c r="I515" s="18"/>
      <c r="J515" s="6"/>
      <c r="K515" s="6"/>
      <c r="L515" s="8"/>
    </row>
    <row r="516" spans="1:12" s="1" customFormat="1" ht="15" customHeight="1" x14ac:dyDescent="0.25">
      <c r="A516" s="23" t="s">
        <v>1015</v>
      </c>
      <c r="B516" s="29" t="s">
        <v>1268</v>
      </c>
      <c r="C516" s="18" t="s">
        <v>7</v>
      </c>
      <c r="D516" s="25">
        <v>750</v>
      </c>
      <c r="E516" s="25">
        <v>6</v>
      </c>
      <c r="F516" s="39">
        <v>167.94</v>
      </c>
      <c r="G516" s="1" t="s">
        <v>8</v>
      </c>
      <c r="H516" s="26"/>
      <c r="I516" s="27"/>
      <c r="J516" s="6"/>
      <c r="K516" s="6"/>
      <c r="L516" s="8"/>
    </row>
    <row r="517" spans="1:12" s="1" customFormat="1" ht="15" customHeight="1" x14ac:dyDescent="0.25">
      <c r="A517" s="23" t="s">
        <v>1014</v>
      </c>
      <c r="B517" s="25" t="s">
        <v>281</v>
      </c>
      <c r="C517" s="18" t="s">
        <v>7</v>
      </c>
      <c r="D517" s="25">
        <v>750</v>
      </c>
      <c r="E517" s="25">
        <v>6</v>
      </c>
      <c r="F517" s="39">
        <v>167.94</v>
      </c>
      <c r="G517" s="1" t="s">
        <v>8</v>
      </c>
      <c r="H517" s="26"/>
      <c r="I517" s="27"/>
      <c r="J517" s="6"/>
      <c r="K517" s="6"/>
      <c r="L517" s="8"/>
    </row>
    <row r="518" spans="1:12" s="1" customFormat="1" ht="15" customHeight="1" x14ac:dyDescent="0.25">
      <c r="A518" s="23" t="s">
        <v>1016</v>
      </c>
      <c r="B518" s="25" t="s">
        <v>1269</v>
      </c>
      <c r="C518" s="18" t="s">
        <v>7</v>
      </c>
      <c r="D518" s="25">
        <v>750</v>
      </c>
      <c r="E518" s="25">
        <v>6</v>
      </c>
      <c r="F518" s="39">
        <v>167.94</v>
      </c>
      <c r="G518" s="1" t="s">
        <v>8</v>
      </c>
      <c r="H518" s="26"/>
      <c r="I518" s="27"/>
      <c r="J518" s="6"/>
      <c r="K518" s="6"/>
      <c r="L518" s="8"/>
    </row>
    <row r="519" spans="1:12" s="1" customFormat="1" ht="15" customHeight="1" x14ac:dyDescent="0.25">
      <c r="A519" s="19" t="s">
        <v>278</v>
      </c>
      <c r="B519" s="18" t="s">
        <v>279</v>
      </c>
      <c r="C519" s="18" t="s">
        <v>7</v>
      </c>
      <c r="D519" s="18">
        <v>750</v>
      </c>
      <c r="E519" s="19">
        <v>12</v>
      </c>
      <c r="F519" s="38">
        <v>221.16</v>
      </c>
      <c r="G519" s="1" t="s">
        <v>8</v>
      </c>
      <c r="H519" s="18"/>
      <c r="I519" s="18"/>
      <c r="J519" s="6"/>
      <c r="K519" s="6"/>
      <c r="L519" s="8"/>
    </row>
    <row r="520" spans="1:12" s="1" customFormat="1" ht="15" customHeight="1" x14ac:dyDescent="0.25">
      <c r="A520" s="19" t="s">
        <v>280</v>
      </c>
      <c r="B520" s="18" t="s">
        <v>281</v>
      </c>
      <c r="C520" s="18" t="s">
        <v>7</v>
      </c>
      <c r="D520" s="18">
        <v>750</v>
      </c>
      <c r="E520" s="19">
        <v>12</v>
      </c>
      <c r="F520" s="38">
        <v>279.95999999999998</v>
      </c>
      <c r="G520" s="1" t="s">
        <v>8</v>
      </c>
      <c r="H520" s="18"/>
      <c r="I520" s="18"/>
      <c r="J520" s="6"/>
      <c r="K520" s="6"/>
      <c r="L520" s="8"/>
    </row>
    <row r="521" spans="1:12" s="1" customFormat="1" ht="15" customHeight="1" x14ac:dyDescent="0.25">
      <c r="A521" s="19" t="s">
        <v>282</v>
      </c>
      <c r="B521" s="18" t="s">
        <v>283</v>
      </c>
      <c r="C521" s="18" t="s">
        <v>7</v>
      </c>
      <c r="D521" s="18">
        <v>750</v>
      </c>
      <c r="E521" s="19">
        <v>12</v>
      </c>
      <c r="F521" s="38">
        <v>16</v>
      </c>
      <c r="G521" s="1" t="s">
        <v>8</v>
      </c>
      <c r="H521" s="18"/>
      <c r="I521" s="18"/>
      <c r="J521" s="6"/>
      <c r="K521" s="6"/>
      <c r="L521" s="8"/>
    </row>
    <row r="522" spans="1:12" s="1" customFormat="1" ht="15" customHeight="1" x14ac:dyDescent="0.25">
      <c r="A522" s="1" t="s">
        <v>1561</v>
      </c>
      <c r="B522" s="2" t="s">
        <v>1570</v>
      </c>
      <c r="C522" s="18" t="s">
        <v>7</v>
      </c>
      <c r="D522" s="3">
        <v>375</v>
      </c>
      <c r="E522" s="2">
        <v>24</v>
      </c>
      <c r="F522" s="5">
        <v>336</v>
      </c>
      <c r="G522" s="1" t="s">
        <v>8</v>
      </c>
      <c r="H522" s="3"/>
      <c r="I522" s="5"/>
      <c r="J522" s="6"/>
      <c r="K522" s="6"/>
      <c r="L522" s="8"/>
    </row>
    <row r="523" spans="1:12" s="1" customFormat="1" ht="15" customHeight="1" x14ac:dyDescent="0.25">
      <c r="A523" s="1" t="s">
        <v>1560</v>
      </c>
      <c r="B523" s="2" t="s">
        <v>1569</v>
      </c>
      <c r="C523" s="18" t="s">
        <v>7</v>
      </c>
      <c r="D523" s="3">
        <v>375</v>
      </c>
      <c r="E523" s="2">
        <v>24</v>
      </c>
      <c r="F523" s="5">
        <v>336</v>
      </c>
      <c r="G523" s="1" t="s">
        <v>8</v>
      </c>
      <c r="H523" s="3"/>
      <c r="I523" s="5"/>
      <c r="J523" s="18"/>
      <c r="K523" s="18"/>
      <c r="L523" s="18"/>
    </row>
    <row r="524" spans="1:12" s="1" customFormat="1" ht="15" customHeight="1" x14ac:dyDescent="0.25">
      <c r="A524" s="1" t="s">
        <v>1559</v>
      </c>
      <c r="B524" s="2" t="s">
        <v>1568</v>
      </c>
      <c r="C524" s="18" t="s">
        <v>7</v>
      </c>
      <c r="D524" s="3">
        <v>375</v>
      </c>
      <c r="E524" s="2">
        <v>24</v>
      </c>
      <c r="F524" s="9">
        <v>288</v>
      </c>
      <c r="G524" s="1" t="s">
        <v>8</v>
      </c>
      <c r="H524" s="3"/>
      <c r="I524" s="5"/>
      <c r="J524" s="18"/>
      <c r="K524" s="18"/>
      <c r="L524" s="18"/>
    </row>
    <row r="525" spans="1:12" s="1" customFormat="1" ht="15" customHeight="1" x14ac:dyDescent="0.25">
      <c r="A525" s="1" t="s">
        <v>1558</v>
      </c>
      <c r="B525" s="2" t="s">
        <v>1568</v>
      </c>
      <c r="C525" s="18" t="s">
        <v>7</v>
      </c>
      <c r="D525" s="3">
        <v>750</v>
      </c>
      <c r="E525" s="2">
        <v>12</v>
      </c>
      <c r="F525" s="5">
        <v>228</v>
      </c>
      <c r="G525" s="1" t="s">
        <v>8</v>
      </c>
      <c r="H525" s="3"/>
      <c r="I525" s="5"/>
      <c r="J525" s="18"/>
      <c r="K525" s="18"/>
      <c r="L525" s="18"/>
    </row>
    <row r="526" spans="1:12" s="1" customFormat="1" ht="15" customHeight="1" x14ac:dyDescent="0.25">
      <c r="A526" s="1" t="s">
        <v>1557</v>
      </c>
      <c r="B526" s="2" t="s">
        <v>1568</v>
      </c>
      <c r="C526" s="18" t="s">
        <v>7</v>
      </c>
      <c r="D526" s="3">
        <v>750</v>
      </c>
      <c r="E526" s="2">
        <v>12</v>
      </c>
      <c r="F526" s="5">
        <v>228</v>
      </c>
      <c r="G526" s="1" t="s">
        <v>8</v>
      </c>
      <c r="H526" s="3"/>
      <c r="I526" s="5"/>
      <c r="J526" s="6"/>
      <c r="K526" s="6"/>
      <c r="L526" s="8"/>
    </row>
    <row r="527" spans="1:12" s="1" customFormat="1" ht="15" customHeight="1" x14ac:dyDescent="0.25">
      <c r="A527" s="1" t="s">
        <v>1556</v>
      </c>
      <c r="B527" s="2" t="s">
        <v>1567</v>
      </c>
      <c r="C527" s="18" t="s">
        <v>7</v>
      </c>
      <c r="D527" s="3">
        <v>375</v>
      </c>
      <c r="E527" s="2">
        <v>24</v>
      </c>
      <c r="F527" s="5">
        <v>336</v>
      </c>
      <c r="G527" s="1" t="s">
        <v>8</v>
      </c>
      <c r="H527" s="3"/>
      <c r="I527" s="5"/>
      <c r="L527" s="4"/>
    </row>
    <row r="528" spans="1:12" s="1" customFormat="1" ht="15" customHeight="1" x14ac:dyDescent="0.25">
      <c r="A528" s="1" t="s">
        <v>1555</v>
      </c>
      <c r="B528" s="2" t="s">
        <v>1566</v>
      </c>
      <c r="C528" s="18" t="s">
        <v>7</v>
      </c>
      <c r="D528" s="3">
        <v>750</v>
      </c>
      <c r="E528" s="2">
        <v>12</v>
      </c>
      <c r="F528" s="5">
        <v>312</v>
      </c>
      <c r="G528" s="1" t="s">
        <v>8</v>
      </c>
      <c r="H528" s="3"/>
      <c r="I528" s="5"/>
      <c r="J528" s="6"/>
      <c r="K528" s="6"/>
      <c r="L528" s="8"/>
    </row>
    <row r="529" spans="1:12" s="1" customFormat="1" ht="15" customHeight="1" x14ac:dyDescent="0.25">
      <c r="A529" s="1" t="s">
        <v>1554</v>
      </c>
      <c r="B529" s="2" t="s">
        <v>1566</v>
      </c>
      <c r="C529" s="18" t="s">
        <v>7</v>
      </c>
      <c r="D529" s="3">
        <v>375</v>
      </c>
      <c r="E529" s="2">
        <v>24</v>
      </c>
      <c r="F529" s="5">
        <v>336</v>
      </c>
      <c r="G529" s="1" t="s">
        <v>8</v>
      </c>
      <c r="H529" s="3"/>
      <c r="I529" s="5"/>
      <c r="J529" s="6"/>
      <c r="K529" s="6"/>
      <c r="L529" s="8"/>
    </row>
    <row r="530" spans="1:12" s="1" customFormat="1" x14ac:dyDescent="0.25">
      <c r="A530" s="1" t="s">
        <v>1553</v>
      </c>
      <c r="B530" s="2" t="s">
        <v>1565</v>
      </c>
      <c r="C530" s="18" t="s">
        <v>7</v>
      </c>
      <c r="D530" s="3">
        <v>375</v>
      </c>
      <c r="E530" s="2">
        <v>24</v>
      </c>
      <c r="F530" s="5">
        <v>288</v>
      </c>
      <c r="G530" s="1" t="s">
        <v>8</v>
      </c>
      <c r="H530" s="3"/>
      <c r="I530" s="5"/>
      <c r="J530" s="6"/>
      <c r="K530" s="6"/>
      <c r="L530" s="8"/>
    </row>
    <row r="531" spans="1:12" s="1" customFormat="1" x14ac:dyDescent="0.25">
      <c r="A531" s="1" t="s">
        <v>1552</v>
      </c>
      <c r="B531" s="2" t="s">
        <v>1565</v>
      </c>
      <c r="C531" s="18" t="s">
        <v>7</v>
      </c>
      <c r="D531" s="3">
        <v>750</v>
      </c>
      <c r="E531" s="2">
        <v>12</v>
      </c>
      <c r="F531" s="5">
        <v>228</v>
      </c>
      <c r="G531" s="1" t="s">
        <v>8</v>
      </c>
      <c r="H531" s="3"/>
      <c r="I531" s="5"/>
      <c r="J531" s="6"/>
      <c r="K531" s="6"/>
      <c r="L531" s="8"/>
    </row>
    <row r="532" spans="1:12" s="1" customFormat="1" x14ac:dyDescent="0.25">
      <c r="A532" s="1" t="s">
        <v>1551</v>
      </c>
      <c r="B532" s="2" t="s">
        <v>1565</v>
      </c>
      <c r="C532" s="18" t="s">
        <v>7</v>
      </c>
      <c r="D532" s="3">
        <v>750</v>
      </c>
      <c r="E532" s="2">
        <v>12</v>
      </c>
      <c r="F532" s="5">
        <v>228</v>
      </c>
      <c r="G532" s="1" t="s">
        <v>8</v>
      </c>
      <c r="H532" s="3"/>
      <c r="I532" s="5"/>
      <c r="J532" s="6"/>
      <c r="K532" s="6"/>
      <c r="L532" s="8"/>
    </row>
    <row r="533" spans="1:12" s="1" customFormat="1" x14ac:dyDescent="0.25">
      <c r="A533" s="1" t="s">
        <v>1550</v>
      </c>
      <c r="B533" s="2" t="s">
        <v>1564</v>
      </c>
      <c r="C533" s="18" t="s">
        <v>7</v>
      </c>
      <c r="D533" s="3">
        <v>750</v>
      </c>
      <c r="E533" s="2">
        <v>12</v>
      </c>
      <c r="F533" s="5">
        <v>228</v>
      </c>
      <c r="G533" s="1" t="s">
        <v>8</v>
      </c>
      <c r="H533" s="3"/>
      <c r="I533" s="5"/>
      <c r="J533" s="6"/>
      <c r="K533" s="6"/>
      <c r="L533" s="8"/>
    </row>
    <row r="534" spans="1:12" s="1" customFormat="1" x14ac:dyDescent="0.25">
      <c r="A534" s="1" t="s">
        <v>1549</v>
      </c>
      <c r="B534" s="2" t="s">
        <v>1564</v>
      </c>
      <c r="C534" s="18" t="s">
        <v>7</v>
      </c>
      <c r="D534" s="3">
        <v>750</v>
      </c>
      <c r="E534" s="2">
        <v>12</v>
      </c>
      <c r="F534" s="5">
        <v>228</v>
      </c>
      <c r="G534" s="1" t="s">
        <v>8</v>
      </c>
      <c r="H534" s="3"/>
      <c r="I534" s="5"/>
      <c r="J534" s="6"/>
      <c r="K534" s="6"/>
      <c r="L534" s="8"/>
    </row>
    <row r="535" spans="1:12" s="1" customFormat="1" x14ac:dyDescent="0.25">
      <c r="A535" s="1" t="s">
        <v>1343</v>
      </c>
      <c r="B535" s="2" t="s">
        <v>1371</v>
      </c>
      <c r="C535" s="23" t="s">
        <v>7</v>
      </c>
      <c r="D535" s="3">
        <v>750</v>
      </c>
      <c r="E535" s="2">
        <v>12</v>
      </c>
      <c r="F535" s="9">
        <v>294</v>
      </c>
      <c r="G535" s="1" t="s">
        <v>8</v>
      </c>
      <c r="H535" s="28"/>
      <c r="I535" s="5"/>
      <c r="L535" s="4"/>
    </row>
    <row r="536" spans="1:12" s="1" customFormat="1" x14ac:dyDescent="0.25">
      <c r="A536" s="1" t="s">
        <v>1344</v>
      </c>
      <c r="B536" s="2" t="s">
        <v>1371</v>
      </c>
      <c r="C536" s="23" t="s">
        <v>7</v>
      </c>
      <c r="D536" s="3">
        <v>750</v>
      </c>
      <c r="E536" s="2">
        <v>12</v>
      </c>
      <c r="F536" s="5">
        <v>294</v>
      </c>
      <c r="G536" s="1" t="s">
        <v>8</v>
      </c>
      <c r="H536" s="3"/>
      <c r="I536" s="5"/>
      <c r="L536" s="4"/>
    </row>
    <row r="537" spans="1:12" s="1" customFormat="1" x14ac:dyDescent="0.25">
      <c r="A537" s="1" t="s">
        <v>1345</v>
      </c>
      <c r="B537" s="2" t="s">
        <v>1371</v>
      </c>
      <c r="C537" s="23" t="s">
        <v>7</v>
      </c>
      <c r="D537" s="3">
        <v>750</v>
      </c>
      <c r="E537" s="2">
        <v>12</v>
      </c>
      <c r="F537" s="5">
        <v>360</v>
      </c>
      <c r="G537" s="1" t="s">
        <v>8</v>
      </c>
      <c r="H537" s="3"/>
      <c r="I537" s="5"/>
      <c r="L537" s="4"/>
    </row>
    <row r="538" spans="1:12" s="1" customFormat="1" x14ac:dyDescent="0.25">
      <c r="A538" s="1" t="s">
        <v>1346</v>
      </c>
      <c r="B538" s="2" t="s">
        <v>1371</v>
      </c>
      <c r="C538" s="23" t="s">
        <v>7</v>
      </c>
      <c r="D538" s="3">
        <v>750</v>
      </c>
      <c r="E538" s="2">
        <v>12</v>
      </c>
      <c r="F538" s="5">
        <v>360</v>
      </c>
      <c r="G538" s="1" t="s">
        <v>8</v>
      </c>
      <c r="H538" s="28"/>
      <c r="I538" s="5"/>
      <c r="L538" s="4"/>
    </row>
    <row r="539" spans="1:12" s="1" customFormat="1" x14ac:dyDescent="0.25">
      <c r="A539" s="1" t="s">
        <v>1347</v>
      </c>
      <c r="B539" s="2" t="s">
        <v>1371</v>
      </c>
      <c r="C539" s="23" t="s">
        <v>7</v>
      </c>
      <c r="D539" s="3">
        <v>750</v>
      </c>
      <c r="E539" s="2">
        <v>12</v>
      </c>
      <c r="F539" s="5">
        <v>294</v>
      </c>
      <c r="G539" s="1" t="s">
        <v>8</v>
      </c>
      <c r="H539" s="28"/>
      <c r="I539" s="5"/>
      <c r="L539" s="4"/>
    </row>
    <row r="540" spans="1:12" s="1" customFormat="1" x14ac:dyDescent="0.25">
      <c r="A540" s="1" t="s">
        <v>1349</v>
      </c>
      <c r="B540" s="2" t="s">
        <v>1371</v>
      </c>
      <c r="C540" s="23" t="s">
        <v>7</v>
      </c>
      <c r="D540" s="3">
        <v>750</v>
      </c>
      <c r="E540" s="2">
        <v>12</v>
      </c>
      <c r="F540" s="5">
        <v>270</v>
      </c>
      <c r="G540" s="1" t="s">
        <v>8</v>
      </c>
      <c r="H540" s="3"/>
      <c r="I540" s="5"/>
      <c r="L540" s="4"/>
    </row>
    <row r="541" spans="1:12" s="1" customFormat="1" x14ac:dyDescent="0.25">
      <c r="A541" s="1" t="s">
        <v>1350</v>
      </c>
      <c r="B541" s="2" t="s">
        <v>1371</v>
      </c>
      <c r="C541" s="23" t="s">
        <v>7</v>
      </c>
      <c r="D541" s="3">
        <v>750</v>
      </c>
      <c r="E541" s="2">
        <v>12</v>
      </c>
      <c r="F541" s="5">
        <v>270</v>
      </c>
      <c r="G541" s="1" t="s">
        <v>8</v>
      </c>
      <c r="H541" s="28"/>
      <c r="I541" s="5"/>
      <c r="L541" s="4"/>
    </row>
    <row r="542" spans="1:12" s="1" customFormat="1" x14ac:dyDescent="0.25">
      <c r="A542" s="1" t="s">
        <v>1348</v>
      </c>
      <c r="B542" s="2" t="s">
        <v>1373</v>
      </c>
      <c r="C542" s="23" t="s">
        <v>7</v>
      </c>
      <c r="D542" s="3">
        <v>750</v>
      </c>
      <c r="E542" s="2">
        <v>12</v>
      </c>
      <c r="F542" s="9">
        <v>294</v>
      </c>
      <c r="G542" s="1" t="s">
        <v>8</v>
      </c>
      <c r="H542" s="3"/>
      <c r="I542" s="5"/>
      <c r="J542" s="6"/>
      <c r="K542" s="6"/>
      <c r="L542" s="8"/>
    </row>
    <row r="543" spans="1:12" s="1" customFormat="1" x14ac:dyDescent="0.25">
      <c r="A543" s="22" t="s">
        <v>1227</v>
      </c>
      <c r="B543" s="2" t="s">
        <v>1245</v>
      </c>
      <c r="C543" s="1" t="s">
        <v>7</v>
      </c>
      <c r="D543" s="23">
        <v>750</v>
      </c>
      <c r="E543" s="25">
        <v>12</v>
      </c>
      <c r="F543" s="9">
        <v>318</v>
      </c>
      <c r="G543" s="1" t="s">
        <v>8</v>
      </c>
      <c r="H543" s="3"/>
      <c r="I543" s="5"/>
      <c r="J543" s="6"/>
      <c r="K543" s="6"/>
      <c r="L543" s="8"/>
    </row>
    <row r="544" spans="1:12" s="1" customFormat="1" x14ac:dyDescent="0.25">
      <c r="A544" s="6" t="s">
        <v>1906</v>
      </c>
      <c r="B544" s="11" t="s">
        <v>1908</v>
      </c>
      <c r="C544" s="6" t="s">
        <v>7</v>
      </c>
      <c r="D544" s="7">
        <v>750</v>
      </c>
      <c r="E544" s="11">
        <v>12</v>
      </c>
      <c r="F544" s="9">
        <v>39.99</v>
      </c>
      <c r="G544" s="6" t="s">
        <v>8</v>
      </c>
      <c r="H544" s="7"/>
      <c r="I544" s="9"/>
      <c r="J544" s="6"/>
      <c r="K544" s="6"/>
      <c r="L544" s="8"/>
    </row>
    <row r="545" spans="1:12" s="1" customFormat="1" x14ac:dyDescent="0.25">
      <c r="A545" s="6" t="s">
        <v>2054</v>
      </c>
      <c r="B545" s="11" t="s">
        <v>1270</v>
      </c>
      <c r="C545" s="18" t="s">
        <v>7</v>
      </c>
      <c r="D545" s="7">
        <v>750</v>
      </c>
      <c r="E545" s="11">
        <v>12</v>
      </c>
      <c r="F545" s="9">
        <v>4460</v>
      </c>
      <c r="G545" s="1" t="s">
        <v>8</v>
      </c>
      <c r="H545" s="16"/>
      <c r="I545" s="9"/>
      <c r="J545" s="6"/>
      <c r="K545" s="6"/>
      <c r="L545" s="8"/>
    </row>
    <row r="546" spans="1:12" s="1" customFormat="1" x14ac:dyDescent="0.25">
      <c r="A546" s="6" t="s">
        <v>2053</v>
      </c>
      <c r="B546" s="11" t="s">
        <v>1270</v>
      </c>
      <c r="C546" s="18" t="s">
        <v>7</v>
      </c>
      <c r="D546" s="7">
        <v>750</v>
      </c>
      <c r="E546" s="11">
        <v>12</v>
      </c>
      <c r="F546" s="9">
        <v>1776</v>
      </c>
      <c r="G546" s="1" t="s">
        <v>8</v>
      </c>
      <c r="H546" s="16"/>
      <c r="I546" s="9"/>
      <c r="J546" s="6"/>
      <c r="K546" s="6"/>
      <c r="L546" s="8"/>
    </row>
    <row r="547" spans="1:12" s="1" customFormat="1" x14ac:dyDescent="0.25">
      <c r="A547" s="6" t="s">
        <v>1105</v>
      </c>
      <c r="B547" s="11" t="s">
        <v>1270</v>
      </c>
      <c r="C547" s="18" t="s">
        <v>7</v>
      </c>
      <c r="D547" s="7">
        <v>750</v>
      </c>
      <c r="E547" s="11">
        <v>12</v>
      </c>
      <c r="F547" s="9">
        <v>540</v>
      </c>
      <c r="G547" s="1" t="s">
        <v>8</v>
      </c>
      <c r="H547" s="16"/>
      <c r="I547" s="9"/>
      <c r="J547" s="6"/>
      <c r="K547" s="6"/>
      <c r="L547" s="8"/>
    </row>
    <row r="548" spans="1:12" s="1" customFormat="1" x14ac:dyDescent="0.25">
      <c r="A548" s="1" t="s">
        <v>1105</v>
      </c>
      <c r="B548" s="2" t="s">
        <v>1270</v>
      </c>
      <c r="C548" s="1" t="s">
        <v>7</v>
      </c>
      <c r="D548" s="2">
        <v>750</v>
      </c>
      <c r="E548" s="2">
        <v>12</v>
      </c>
      <c r="F548" s="5">
        <v>382</v>
      </c>
      <c r="G548" s="1" t="s">
        <v>8</v>
      </c>
      <c r="H548" s="3"/>
      <c r="I548" s="21"/>
      <c r="J548" s="6"/>
      <c r="K548" s="6"/>
      <c r="L548" s="8"/>
    </row>
    <row r="549" spans="1:12" s="1" customFormat="1" x14ac:dyDescent="0.25">
      <c r="A549" s="6" t="s">
        <v>1104</v>
      </c>
      <c r="B549" s="11" t="s">
        <v>1270</v>
      </c>
      <c r="C549" s="18" t="s">
        <v>7</v>
      </c>
      <c r="D549" s="7">
        <v>750</v>
      </c>
      <c r="E549" s="11">
        <v>12</v>
      </c>
      <c r="F549" s="9">
        <v>630</v>
      </c>
      <c r="G549" s="1" t="s">
        <v>8</v>
      </c>
      <c r="H549" s="16"/>
      <c r="I549" s="9"/>
      <c r="J549" s="6"/>
      <c r="K549" s="6"/>
      <c r="L549" s="8"/>
    </row>
    <row r="550" spans="1:12" s="1" customFormat="1" x14ac:dyDescent="0.25">
      <c r="A550" s="1" t="s">
        <v>1104</v>
      </c>
      <c r="B550" s="2" t="s">
        <v>1270</v>
      </c>
      <c r="C550" s="1" t="s">
        <v>7</v>
      </c>
      <c r="D550" s="2">
        <v>750</v>
      </c>
      <c r="E550" s="2">
        <v>12</v>
      </c>
      <c r="F550" s="5">
        <v>444</v>
      </c>
      <c r="G550" s="1" t="s">
        <v>8</v>
      </c>
      <c r="H550" s="3"/>
      <c r="I550" s="21"/>
      <c r="J550" s="6"/>
      <c r="K550" s="6"/>
      <c r="L550" s="8"/>
    </row>
    <row r="551" spans="1:12" s="1" customFormat="1" x14ac:dyDescent="0.25">
      <c r="A551" s="1" t="s">
        <v>1103</v>
      </c>
      <c r="B551" s="2" t="s">
        <v>1109</v>
      </c>
      <c r="C551" s="1" t="s">
        <v>7</v>
      </c>
      <c r="D551" s="2">
        <v>1</v>
      </c>
      <c r="E551" s="2">
        <v>12</v>
      </c>
      <c r="F551" s="5">
        <v>160</v>
      </c>
      <c r="G551" s="1" t="s">
        <v>8</v>
      </c>
      <c r="H551" s="3"/>
      <c r="I551" s="21"/>
      <c r="J551" s="6"/>
      <c r="K551" s="6"/>
      <c r="L551" s="8"/>
    </row>
    <row r="552" spans="1:12" s="1" customFormat="1" x14ac:dyDescent="0.25">
      <c r="A552" s="1" t="s">
        <v>1102</v>
      </c>
      <c r="B552" s="2" t="s">
        <v>1109</v>
      </c>
      <c r="C552" s="1" t="s">
        <v>7</v>
      </c>
      <c r="D552" s="2">
        <v>750</v>
      </c>
      <c r="E552" s="2">
        <v>12</v>
      </c>
      <c r="F552" s="5">
        <v>120</v>
      </c>
      <c r="G552" s="1" t="s">
        <v>8</v>
      </c>
      <c r="H552" s="3"/>
      <c r="I552" s="21"/>
      <c r="J552" s="6"/>
      <c r="K552" s="6"/>
      <c r="L552" s="8"/>
    </row>
    <row r="553" spans="1:12" s="1" customFormat="1" x14ac:dyDescent="0.25">
      <c r="A553" s="1" t="s">
        <v>1101</v>
      </c>
      <c r="B553" s="2" t="s">
        <v>1109</v>
      </c>
      <c r="C553" s="1" t="s">
        <v>7</v>
      </c>
      <c r="D553" s="2">
        <v>1</v>
      </c>
      <c r="E553" s="2">
        <v>12</v>
      </c>
      <c r="F553" s="5">
        <v>160</v>
      </c>
      <c r="G553" s="1" t="s">
        <v>8</v>
      </c>
      <c r="H553" s="3"/>
      <c r="I553" s="21"/>
      <c r="J553" s="6"/>
      <c r="K553" s="6"/>
      <c r="L553" s="8"/>
    </row>
    <row r="554" spans="1:12" s="1" customFormat="1" x14ac:dyDescent="0.25">
      <c r="A554" s="1" t="s">
        <v>1100</v>
      </c>
      <c r="B554" s="2" t="s">
        <v>1109</v>
      </c>
      <c r="C554" s="1" t="s">
        <v>7</v>
      </c>
      <c r="D554" s="3">
        <v>1.75</v>
      </c>
      <c r="E554" s="2">
        <v>6</v>
      </c>
      <c r="F554" s="5">
        <v>90</v>
      </c>
      <c r="G554" s="1" t="s">
        <v>8</v>
      </c>
      <c r="H554" s="3"/>
      <c r="I554" s="21"/>
      <c r="J554" s="6"/>
      <c r="K554" s="6"/>
      <c r="L554" s="8"/>
    </row>
    <row r="555" spans="1:12" s="1" customFormat="1" x14ac:dyDescent="0.25">
      <c r="A555" s="1" t="s">
        <v>1099</v>
      </c>
      <c r="B555" s="2" t="s">
        <v>1109</v>
      </c>
      <c r="C555" s="1" t="s">
        <v>7</v>
      </c>
      <c r="D555" s="2">
        <v>750</v>
      </c>
      <c r="E555" s="2">
        <v>12</v>
      </c>
      <c r="F555" s="5">
        <v>120</v>
      </c>
      <c r="G555" s="1" t="s">
        <v>8</v>
      </c>
      <c r="H555" s="3"/>
      <c r="I555" s="21"/>
      <c r="J555" s="6"/>
      <c r="K555" s="6"/>
      <c r="L555" s="8"/>
    </row>
    <row r="556" spans="1:12" s="1" customFormat="1" x14ac:dyDescent="0.25">
      <c r="A556" s="1" t="s">
        <v>1097</v>
      </c>
      <c r="B556" s="2" t="s">
        <v>1109</v>
      </c>
      <c r="C556" s="1" t="s">
        <v>7</v>
      </c>
      <c r="D556" s="2">
        <v>750</v>
      </c>
      <c r="E556" s="2">
        <v>12</v>
      </c>
      <c r="F556" s="5">
        <v>120</v>
      </c>
      <c r="G556" s="1" t="s">
        <v>8</v>
      </c>
      <c r="H556" s="3"/>
      <c r="I556" s="21"/>
      <c r="J556" s="6"/>
      <c r="K556" s="6"/>
      <c r="L556" s="8"/>
    </row>
    <row r="557" spans="1:12" s="1" customFormat="1" x14ac:dyDescent="0.25">
      <c r="A557" s="1" t="s">
        <v>1098</v>
      </c>
      <c r="B557" s="2" t="s">
        <v>1109</v>
      </c>
      <c r="C557" s="1" t="s">
        <v>7</v>
      </c>
      <c r="D557" s="2">
        <v>1</v>
      </c>
      <c r="E557" s="2">
        <v>12</v>
      </c>
      <c r="F557" s="5">
        <v>160</v>
      </c>
      <c r="G557" s="1" t="s">
        <v>8</v>
      </c>
      <c r="H557" s="3"/>
      <c r="I557" s="21"/>
      <c r="J557" s="6"/>
      <c r="K557" s="6"/>
      <c r="L557" s="8"/>
    </row>
    <row r="558" spans="1:12" x14ac:dyDescent="0.25">
      <c r="A558" s="1" t="s">
        <v>1096</v>
      </c>
      <c r="B558" s="2" t="s">
        <v>1109</v>
      </c>
      <c r="C558" s="1" t="s">
        <v>7</v>
      </c>
      <c r="D558" s="2">
        <v>750</v>
      </c>
      <c r="E558" s="2">
        <v>12</v>
      </c>
      <c r="F558" s="5">
        <v>120</v>
      </c>
      <c r="G558" s="1" t="s">
        <v>8</v>
      </c>
      <c r="H558" s="3"/>
      <c r="I558" s="21"/>
    </row>
    <row r="559" spans="1:12" x14ac:dyDescent="0.25">
      <c r="A559" s="1" t="s">
        <v>1095</v>
      </c>
      <c r="B559" s="2" t="s">
        <v>1109</v>
      </c>
      <c r="C559" s="1" t="s">
        <v>7</v>
      </c>
      <c r="D559" s="2">
        <v>1</v>
      </c>
      <c r="E559" s="2">
        <v>12</v>
      </c>
      <c r="F559" s="5">
        <v>160</v>
      </c>
      <c r="G559" s="1" t="s">
        <v>8</v>
      </c>
      <c r="H559" s="3"/>
      <c r="I559" s="21"/>
    </row>
    <row r="560" spans="1:12" x14ac:dyDescent="0.25">
      <c r="A560" s="1" t="s">
        <v>1094</v>
      </c>
      <c r="B560" s="2" t="s">
        <v>1109</v>
      </c>
      <c r="C560" s="1" t="s">
        <v>7</v>
      </c>
      <c r="D560" s="3">
        <v>1.75</v>
      </c>
      <c r="E560" s="2">
        <v>6</v>
      </c>
      <c r="F560" s="5">
        <v>90</v>
      </c>
      <c r="G560" s="1" t="s">
        <v>8</v>
      </c>
      <c r="H560" s="3"/>
      <c r="I560" s="21"/>
    </row>
    <row r="561" spans="1:12" x14ac:dyDescent="0.25">
      <c r="A561" s="1" t="s">
        <v>1093</v>
      </c>
      <c r="B561" s="2" t="s">
        <v>1109</v>
      </c>
      <c r="C561" s="1" t="s">
        <v>7</v>
      </c>
      <c r="D561" s="2">
        <v>750</v>
      </c>
      <c r="E561" s="2">
        <v>12</v>
      </c>
      <c r="F561" s="5">
        <v>120</v>
      </c>
      <c r="G561" s="1" t="s">
        <v>8</v>
      </c>
      <c r="H561" s="3"/>
      <c r="I561" s="21"/>
    </row>
    <row r="562" spans="1:12" x14ac:dyDescent="0.25">
      <c r="A562" s="1" t="s">
        <v>1092</v>
      </c>
      <c r="B562" s="2" t="s">
        <v>1109</v>
      </c>
      <c r="C562" s="1" t="s">
        <v>7</v>
      </c>
      <c r="D562" s="2">
        <v>50</v>
      </c>
      <c r="E562" s="2">
        <v>60</v>
      </c>
      <c r="F562" s="5">
        <v>27</v>
      </c>
      <c r="G562" s="1" t="s">
        <v>8</v>
      </c>
      <c r="H562" s="3"/>
      <c r="I562" s="21"/>
    </row>
    <row r="563" spans="1:12" x14ac:dyDescent="0.25">
      <c r="A563" s="6" t="s">
        <v>1635</v>
      </c>
      <c r="B563" s="11" t="s">
        <v>1657</v>
      </c>
      <c r="C563" s="18" t="s">
        <v>7</v>
      </c>
      <c r="D563" s="7">
        <v>355</v>
      </c>
      <c r="E563" s="11">
        <v>24</v>
      </c>
      <c r="F563" s="9">
        <v>40.92</v>
      </c>
      <c r="G563" s="1" t="s">
        <v>8</v>
      </c>
      <c r="J563" s="18"/>
      <c r="K563" s="18"/>
      <c r="L563" s="18"/>
    </row>
    <row r="564" spans="1:12" x14ac:dyDescent="0.25">
      <c r="A564" s="6" t="s">
        <v>1636</v>
      </c>
      <c r="B564" s="11" t="s">
        <v>1657</v>
      </c>
      <c r="C564" s="18" t="s">
        <v>7</v>
      </c>
      <c r="D564" s="7">
        <v>355</v>
      </c>
      <c r="E564" s="11">
        <v>24</v>
      </c>
      <c r="F564" s="9">
        <v>40.92</v>
      </c>
      <c r="G564" s="1" t="s">
        <v>8</v>
      </c>
      <c r="J564" s="18"/>
      <c r="K564" s="18"/>
      <c r="L564" s="18"/>
    </row>
    <row r="565" spans="1:12" x14ac:dyDescent="0.25">
      <c r="A565" s="6" t="s">
        <v>1637</v>
      </c>
      <c r="B565" s="11" t="s">
        <v>1657</v>
      </c>
      <c r="C565" s="18" t="s">
        <v>7</v>
      </c>
      <c r="D565" s="7">
        <v>355</v>
      </c>
      <c r="E565" s="11">
        <v>24</v>
      </c>
      <c r="F565" s="9">
        <v>40.92</v>
      </c>
      <c r="G565" s="1" t="s">
        <v>8</v>
      </c>
      <c r="J565" s="18"/>
      <c r="K565" s="18"/>
      <c r="L565" s="18"/>
    </row>
    <row r="566" spans="1:12" x14ac:dyDescent="0.25">
      <c r="A566" s="6" t="s">
        <v>1638</v>
      </c>
      <c r="B566" s="11" t="s">
        <v>1657</v>
      </c>
      <c r="C566" s="18" t="s">
        <v>7</v>
      </c>
      <c r="D566" s="7">
        <v>355</v>
      </c>
      <c r="E566" s="11">
        <v>24</v>
      </c>
      <c r="F566" s="9">
        <v>40.92</v>
      </c>
      <c r="G566" s="1" t="s">
        <v>8</v>
      </c>
    </row>
    <row r="567" spans="1:12" x14ac:dyDescent="0.25">
      <c r="A567" s="22" t="s">
        <v>1230</v>
      </c>
      <c r="B567" s="2" t="s">
        <v>1109</v>
      </c>
      <c r="C567" s="1" t="s">
        <v>7</v>
      </c>
      <c r="D567" s="23">
        <v>1.75</v>
      </c>
      <c r="E567" s="25">
        <v>6</v>
      </c>
      <c r="F567" s="5">
        <v>90</v>
      </c>
      <c r="G567" s="1" t="s">
        <v>8</v>
      </c>
      <c r="H567" s="3"/>
      <c r="I567" s="5"/>
    </row>
    <row r="568" spans="1:12" x14ac:dyDescent="0.25">
      <c r="A568" s="1" t="s">
        <v>1091</v>
      </c>
      <c r="B568" s="2" t="s">
        <v>1109</v>
      </c>
      <c r="C568" s="1" t="s">
        <v>7</v>
      </c>
      <c r="D568" s="2">
        <v>1</v>
      </c>
      <c r="E568" s="2">
        <v>12</v>
      </c>
      <c r="F568" s="5">
        <v>160</v>
      </c>
      <c r="G568" s="1" t="s">
        <v>8</v>
      </c>
      <c r="H568" s="3"/>
      <c r="I568" s="21"/>
    </row>
    <row r="569" spans="1:12" x14ac:dyDescent="0.25">
      <c r="A569" s="1" t="s">
        <v>1090</v>
      </c>
      <c r="B569" s="2" t="s">
        <v>1109</v>
      </c>
      <c r="C569" s="1" t="s">
        <v>7</v>
      </c>
      <c r="D569" s="2">
        <v>750</v>
      </c>
      <c r="E569" s="2">
        <v>12</v>
      </c>
      <c r="F569" s="5">
        <v>120</v>
      </c>
      <c r="G569" s="1" t="s">
        <v>8</v>
      </c>
      <c r="H569" s="3"/>
      <c r="I569" s="21"/>
    </row>
    <row r="570" spans="1:12" x14ac:dyDescent="0.25">
      <c r="A570" s="1" t="s">
        <v>1459</v>
      </c>
      <c r="B570" s="2" t="s">
        <v>1467</v>
      </c>
      <c r="C570" s="1" t="s">
        <v>7</v>
      </c>
      <c r="D570" s="3">
        <v>750</v>
      </c>
      <c r="E570" s="2">
        <v>12</v>
      </c>
      <c r="F570" s="5">
        <v>284</v>
      </c>
      <c r="G570" s="1" t="s">
        <v>8</v>
      </c>
      <c r="H570" s="3"/>
      <c r="I570" s="5"/>
    </row>
    <row r="571" spans="1:12" x14ac:dyDescent="0.25">
      <c r="A571" s="1" t="s">
        <v>1458</v>
      </c>
      <c r="B571" s="2" t="s">
        <v>1467</v>
      </c>
      <c r="C571" s="1" t="s">
        <v>7</v>
      </c>
      <c r="D571" s="3">
        <v>750</v>
      </c>
      <c r="E571" s="2">
        <v>12</v>
      </c>
      <c r="F571" s="5">
        <v>284</v>
      </c>
      <c r="G571" s="1" t="s">
        <v>8</v>
      </c>
      <c r="H571" s="3"/>
      <c r="I571" s="5"/>
    </row>
    <row r="572" spans="1:12" x14ac:dyDescent="0.25">
      <c r="A572" s="6" t="s">
        <v>2052</v>
      </c>
      <c r="B572" s="11" t="s">
        <v>2070</v>
      </c>
      <c r="C572" s="18" t="s">
        <v>7</v>
      </c>
      <c r="D572" s="7">
        <v>750</v>
      </c>
      <c r="E572" s="11">
        <v>12</v>
      </c>
      <c r="F572" s="9">
        <v>616</v>
      </c>
      <c r="G572" s="1" t="s">
        <v>8</v>
      </c>
      <c r="H572" s="16"/>
    </row>
    <row r="573" spans="1:12" x14ac:dyDescent="0.25">
      <c r="A573" s="6" t="s">
        <v>2051</v>
      </c>
      <c r="B573" s="11" t="s">
        <v>2070</v>
      </c>
      <c r="C573" s="18" t="s">
        <v>7</v>
      </c>
      <c r="D573" s="7">
        <v>750</v>
      </c>
      <c r="E573" s="11">
        <v>12</v>
      </c>
      <c r="F573" s="9">
        <v>444</v>
      </c>
      <c r="G573" s="1" t="s">
        <v>8</v>
      </c>
      <c r="H573" s="16"/>
    </row>
    <row r="574" spans="1:12" x14ac:dyDescent="0.25">
      <c r="A574" s="6" t="s">
        <v>2050</v>
      </c>
      <c r="B574" s="11" t="s">
        <v>2070</v>
      </c>
      <c r="C574" s="18" t="s">
        <v>7</v>
      </c>
      <c r="D574" s="7">
        <v>750</v>
      </c>
      <c r="E574" s="11">
        <v>12</v>
      </c>
      <c r="F574" s="9">
        <v>528</v>
      </c>
      <c r="G574" s="1" t="s">
        <v>8</v>
      </c>
      <c r="H574" s="16"/>
    </row>
    <row r="575" spans="1:12" x14ac:dyDescent="0.25">
      <c r="A575" s="1" t="s">
        <v>1089</v>
      </c>
      <c r="B575" s="2" t="s">
        <v>1271</v>
      </c>
      <c r="C575" s="1" t="s">
        <v>7</v>
      </c>
      <c r="D575" s="2">
        <v>750</v>
      </c>
      <c r="E575" s="2">
        <v>12</v>
      </c>
      <c r="F575" s="5">
        <v>315</v>
      </c>
      <c r="G575" s="1" t="s">
        <v>8</v>
      </c>
      <c r="H575" s="3"/>
      <c r="I575" s="21"/>
    </row>
    <row r="576" spans="1:12" x14ac:dyDescent="0.25">
      <c r="A576" s="22" t="s">
        <v>1182</v>
      </c>
      <c r="B576" s="2" t="s">
        <v>1272</v>
      </c>
      <c r="C576" s="1" t="s">
        <v>7</v>
      </c>
      <c r="D576" s="23">
        <v>750</v>
      </c>
      <c r="E576" s="25">
        <v>12</v>
      </c>
      <c r="F576" s="5">
        <f>94*2</f>
        <v>188</v>
      </c>
      <c r="G576" s="1" t="s">
        <v>8</v>
      </c>
      <c r="H576" s="3"/>
      <c r="I576" s="5"/>
    </row>
    <row r="577" spans="1:12" x14ac:dyDescent="0.25">
      <c r="A577" s="1" t="s">
        <v>1088</v>
      </c>
      <c r="B577" s="2" t="s">
        <v>1272</v>
      </c>
      <c r="C577" s="1" t="s">
        <v>7</v>
      </c>
      <c r="D577" s="2">
        <v>750</v>
      </c>
      <c r="E577" s="2">
        <v>12</v>
      </c>
      <c r="F577" s="5">
        <v>179.88</v>
      </c>
      <c r="G577" s="1" t="s">
        <v>8</v>
      </c>
      <c r="H577" s="3"/>
      <c r="I577" s="21"/>
    </row>
    <row r="578" spans="1:12" x14ac:dyDescent="0.25">
      <c r="A578" s="1" t="s">
        <v>1087</v>
      </c>
      <c r="B578" s="2" t="s">
        <v>1272</v>
      </c>
      <c r="C578" s="1" t="s">
        <v>7</v>
      </c>
      <c r="D578" s="2">
        <v>750</v>
      </c>
      <c r="E578" s="2">
        <v>12</v>
      </c>
      <c r="F578" s="5">
        <v>191.88</v>
      </c>
      <c r="G578" s="1" t="s">
        <v>8</v>
      </c>
      <c r="H578" s="3"/>
      <c r="I578" s="21"/>
    </row>
    <row r="579" spans="1:12" x14ac:dyDescent="0.25">
      <c r="A579" s="1" t="s">
        <v>1086</v>
      </c>
      <c r="B579" s="2" t="s">
        <v>1272</v>
      </c>
      <c r="C579" s="1" t="s">
        <v>7</v>
      </c>
      <c r="D579" s="2">
        <v>750</v>
      </c>
      <c r="E579" s="2">
        <v>12</v>
      </c>
      <c r="F579" s="5">
        <v>197.88</v>
      </c>
      <c r="G579" s="1" t="s">
        <v>8</v>
      </c>
      <c r="H579" s="3"/>
      <c r="I579" s="21"/>
    </row>
    <row r="580" spans="1:12" x14ac:dyDescent="0.25">
      <c r="A580" s="22" t="s">
        <v>1192</v>
      </c>
      <c r="B580" s="2" t="s">
        <v>1322</v>
      </c>
      <c r="C580" s="1" t="s">
        <v>7</v>
      </c>
      <c r="D580" s="23">
        <v>750</v>
      </c>
      <c r="E580" s="25">
        <v>12</v>
      </c>
      <c r="F580" s="5">
        <v>72.180000000000007</v>
      </c>
      <c r="G580" s="1" t="s">
        <v>8</v>
      </c>
      <c r="H580" s="3"/>
      <c r="I580" s="5"/>
    </row>
    <row r="581" spans="1:12" x14ac:dyDescent="0.25">
      <c r="A581" s="22" t="s">
        <v>1193</v>
      </c>
      <c r="B581" s="2" t="s">
        <v>1322</v>
      </c>
      <c r="C581" s="1" t="s">
        <v>7</v>
      </c>
      <c r="D581" s="23">
        <v>750</v>
      </c>
      <c r="E581" s="25">
        <v>12</v>
      </c>
      <c r="F581" s="5">
        <v>72.180000000000007</v>
      </c>
      <c r="G581" s="1" t="s">
        <v>8</v>
      </c>
      <c r="H581" s="3"/>
      <c r="I581" s="5"/>
    </row>
    <row r="582" spans="1:12" x14ac:dyDescent="0.25">
      <c r="A582" s="1" t="s">
        <v>1416</v>
      </c>
      <c r="B582" s="2" t="s">
        <v>1322</v>
      </c>
      <c r="C582" s="1"/>
      <c r="D582" s="3">
        <v>750</v>
      </c>
      <c r="E582" s="2">
        <v>6</v>
      </c>
      <c r="F582" s="5">
        <v>72.180000000000007</v>
      </c>
      <c r="G582" s="1" t="s">
        <v>8</v>
      </c>
      <c r="H582" s="3"/>
      <c r="I582" s="5"/>
    </row>
    <row r="583" spans="1:12" x14ac:dyDescent="0.25">
      <c r="A583" s="22" t="s">
        <v>1194</v>
      </c>
      <c r="B583" s="2" t="s">
        <v>1322</v>
      </c>
      <c r="C583" s="1" t="s">
        <v>7</v>
      </c>
      <c r="D583" s="23">
        <v>750</v>
      </c>
      <c r="E583" s="25">
        <v>12</v>
      </c>
      <c r="F583" s="5">
        <v>72.180000000000007</v>
      </c>
      <c r="G583" s="1" t="s">
        <v>8</v>
      </c>
      <c r="H583" s="3"/>
      <c r="I583" s="5"/>
    </row>
    <row r="584" spans="1:12" x14ac:dyDescent="0.25">
      <c r="A584" s="22" t="s">
        <v>1195</v>
      </c>
      <c r="B584" s="2" t="s">
        <v>1323</v>
      </c>
      <c r="C584" s="1" t="s">
        <v>7</v>
      </c>
      <c r="D584" s="23">
        <v>750</v>
      </c>
      <c r="E584" s="25">
        <v>12</v>
      </c>
      <c r="F584" s="5">
        <v>41.1</v>
      </c>
      <c r="G584" s="1" t="s">
        <v>8</v>
      </c>
      <c r="H584" s="3"/>
      <c r="I584" s="5"/>
    </row>
    <row r="585" spans="1:12" x14ac:dyDescent="0.25">
      <c r="A585" s="22" t="s">
        <v>1196</v>
      </c>
      <c r="B585" s="2" t="s">
        <v>1323</v>
      </c>
      <c r="C585" s="1" t="s">
        <v>7</v>
      </c>
      <c r="D585" s="23">
        <v>750</v>
      </c>
      <c r="E585" s="25">
        <v>12</v>
      </c>
      <c r="F585" s="5">
        <v>41.1</v>
      </c>
      <c r="G585" s="1" t="s">
        <v>8</v>
      </c>
      <c r="H585" s="3"/>
      <c r="I585" s="5"/>
    </row>
    <row r="586" spans="1:12" x14ac:dyDescent="0.25">
      <c r="A586" s="1" t="s">
        <v>1351</v>
      </c>
      <c r="B586" s="2" t="s">
        <v>1375</v>
      </c>
      <c r="C586" s="23" t="s">
        <v>7</v>
      </c>
      <c r="D586" s="3">
        <v>750</v>
      </c>
      <c r="E586" s="2">
        <v>12</v>
      </c>
      <c r="F586" s="5">
        <v>53.52</v>
      </c>
      <c r="G586" s="1" t="s">
        <v>8</v>
      </c>
      <c r="H586" s="28"/>
      <c r="I586" s="5"/>
    </row>
    <row r="587" spans="1:12" x14ac:dyDescent="0.25">
      <c r="A587" s="6" t="s">
        <v>1747</v>
      </c>
      <c r="B587" s="11" t="s">
        <v>1581</v>
      </c>
      <c r="C587" s="18" t="s">
        <v>7</v>
      </c>
      <c r="D587" s="7">
        <v>750</v>
      </c>
      <c r="E587" s="11">
        <v>12</v>
      </c>
      <c r="F587" s="9">
        <v>542</v>
      </c>
      <c r="G587" s="1" t="s">
        <v>8</v>
      </c>
      <c r="J587" s="18"/>
      <c r="K587" s="18"/>
      <c r="L587" s="18"/>
    </row>
    <row r="588" spans="1:12" x14ac:dyDescent="0.25">
      <c r="A588" s="19" t="s">
        <v>668</v>
      </c>
      <c r="B588" s="18" t="s">
        <v>673</v>
      </c>
      <c r="C588" s="18" t="s">
        <v>7</v>
      </c>
      <c r="D588" s="18">
        <v>750</v>
      </c>
      <c r="E588" s="19">
        <v>12</v>
      </c>
      <c r="F588" s="38">
        <v>3336</v>
      </c>
      <c r="G588" s="1" t="s">
        <v>8</v>
      </c>
      <c r="H588" s="18"/>
      <c r="I588" s="18"/>
    </row>
    <row r="589" spans="1:12" x14ac:dyDescent="0.25">
      <c r="A589" s="19" t="s">
        <v>767</v>
      </c>
      <c r="B589" s="19" t="s">
        <v>797</v>
      </c>
      <c r="C589" s="18"/>
      <c r="D589" s="18">
        <v>750</v>
      </c>
      <c r="E589" s="19">
        <v>12</v>
      </c>
      <c r="F589" s="38">
        <v>3336</v>
      </c>
      <c r="G589" s="1" t="s">
        <v>8</v>
      </c>
      <c r="H589" s="18"/>
      <c r="I589" s="18"/>
      <c r="J589" s="18"/>
      <c r="K589" s="18"/>
      <c r="L589" s="18"/>
    </row>
    <row r="590" spans="1:12" x14ac:dyDescent="0.25">
      <c r="A590" s="1" t="s">
        <v>1563</v>
      </c>
      <c r="B590" s="2" t="s">
        <v>1572</v>
      </c>
      <c r="C590" s="18" t="s">
        <v>7</v>
      </c>
      <c r="D590" s="3">
        <v>750</v>
      </c>
      <c r="E590" s="2">
        <v>12</v>
      </c>
      <c r="F590" s="5">
        <v>3396</v>
      </c>
      <c r="G590" s="1" t="s">
        <v>8</v>
      </c>
      <c r="H590" s="3"/>
      <c r="I590" s="5"/>
      <c r="J590" s="18"/>
      <c r="K590" s="18"/>
      <c r="L590" s="18"/>
    </row>
    <row r="591" spans="1:12" x14ac:dyDescent="0.25">
      <c r="A591" s="19" t="s">
        <v>667</v>
      </c>
      <c r="B591" s="18" t="s">
        <v>672</v>
      </c>
      <c r="C591" s="18" t="s">
        <v>7</v>
      </c>
      <c r="D591" s="18">
        <v>750</v>
      </c>
      <c r="E591" s="19">
        <v>12</v>
      </c>
      <c r="F591" s="38">
        <v>366</v>
      </c>
      <c r="G591" s="1" t="s">
        <v>8</v>
      </c>
      <c r="H591" s="18"/>
      <c r="I591" s="18"/>
      <c r="J591" s="18"/>
      <c r="K591" s="18"/>
      <c r="L591" s="18"/>
    </row>
    <row r="592" spans="1:12" x14ac:dyDescent="0.25">
      <c r="A592" s="19" t="s">
        <v>666</v>
      </c>
      <c r="B592" s="18" t="s">
        <v>672</v>
      </c>
      <c r="C592" s="18" t="s">
        <v>7</v>
      </c>
      <c r="D592" s="18">
        <v>750</v>
      </c>
      <c r="E592" s="19">
        <v>12</v>
      </c>
      <c r="F592" s="38">
        <v>366</v>
      </c>
      <c r="G592" s="1" t="s">
        <v>8</v>
      </c>
      <c r="H592" s="18"/>
      <c r="I592" s="18"/>
      <c r="J592" s="18"/>
      <c r="K592" s="18"/>
      <c r="L592" s="18"/>
    </row>
    <row r="593" spans="1:12" x14ac:dyDescent="0.25">
      <c r="A593" s="23" t="s">
        <v>1146</v>
      </c>
      <c r="B593" s="2" t="s">
        <v>672</v>
      </c>
      <c r="C593" s="1" t="s">
        <v>7</v>
      </c>
      <c r="D593" s="3">
        <v>750</v>
      </c>
      <c r="E593" s="2">
        <v>12</v>
      </c>
      <c r="F593" s="5">
        <v>1320</v>
      </c>
      <c r="G593" s="1" t="s">
        <v>8</v>
      </c>
      <c r="H593" s="3"/>
      <c r="I593" s="5"/>
      <c r="J593" s="18"/>
      <c r="K593" s="18"/>
      <c r="L593" s="18"/>
    </row>
    <row r="594" spans="1:12" x14ac:dyDescent="0.25">
      <c r="A594" s="19" t="s">
        <v>665</v>
      </c>
      <c r="B594" s="18" t="s">
        <v>672</v>
      </c>
      <c r="C594" s="18" t="s">
        <v>7</v>
      </c>
      <c r="D594" s="18">
        <v>750</v>
      </c>
      <c r="E594" s="19">
        <v>12</v>
      </c>
      <c r="F594" s="38">
        <v>331.24</v>
      </c>
      <c r="G594" s="1" t="s">
        <v>8</v>
      </c>
      <c r="H594" s="18"/>
      <c r="I594" s="18"/>
      <c r="J594" s="18"/>
      <c r="K594" s="18"/>
      <c r="L594" s="18"/>
    </row>
    <row r="595" spans="1:12" x14ac:dyDescent="0.25">
      <c r="A595" s="1" t="s">
        <v>1573</v>
      </c>
      <c r="B595" s="2" t="s">
        <v>1581</v>
      </c>
      <c r="C595" s="18" t="s">
        <v>7</v>
      </c>
      <c r="D595" s="3">
        <v>750</v>
      </c>
      <c r="E595" s="2">
        <v>12</v>
      </c>
      <c r="F595" s="40">
        <v>484</v>
      </c>
      <c r="G595" s="1" t="s">
        <v>8</v>
      </c>
      <c r="H595" s="3"/>
      <c r="I595" s="5"/>
      <c r="J595" s="18"/>
      <c r="K595" s="18"/>
      <c r="L595" s="18"/>
    </row>
    <row r="596" spans="1:12" x14ac:dyDescent="0.25">
      <c r="A596" s="1" t="s">
        <v>1574</v>
      </c>
      <c r="B596" s="2" t="s">
        <v>1581</v>
      </c>
      <c r="C596" s="18" t="s">
        <v>7</v>
      </c>
      <c r="D596" s="3">
        <v>200</v>
      </c>
      <c r="E596" s="2">
        <v>18</v>
      </c>
      <c r="F596" s="40">
        <v>151</v>
      </c>
      <c r="G596" s="1" t="s">
        <v>8</v>
      </c>
      <c r="H596" s="3"/>
      <c r="I596" s="5"/>
      <c r="J596" s="18"/>
      <c r="K596" s="18"/>
      <c r="L596" s="18"/>
    </row>
    <row r="597" spans="1:12" x14ac:dyDescent="0.25">
      <c r="A597" s="19" t="s">
        <v>284</v>
      </c>
      <c r="B597" s="18" t="s">
        <v>1273</v>
      </c>
      <c r="C597" s="18" t="s">
        <v>7</v>
      </c>
      <c r="D597" s="18">
        <v>1</v>
      </c>
      <c r="E597" s="19">
        <v>12</v>
      </c>
      <c r="F597" s="38">
        <v>408</v>
      </c>
      <c r="G597" s="1" t="s">
        <v>8</v>
      </c>
      <c r="H597" s="18"/>
      <c r="I597" s="18"/>
      <c r="J597" s="18"/>
      <c r="K597" s="18"/>
      <c r="L597" s="18"/>
    </row>
    <row r="598" spans="1:12" x14ac:dyDescent="0.25">
      <c r="A598" s="19" t="s">
        <v>904</v>
      </c>
      <c r="B598" s="18" t="s">
        <v>1273</v>
      </c>
      <c r="C598" s="18" t="s">
        <v>7</v>
      </c>
      <c r="D598" s="18">
        <v>50</v>
      </c>
      <c r="E598" s="19">
        <v>120</v>
      </c>
      <c r="F598" s="38">
        <v>288</v>
      </c>
      <c r="G598" s="1" t="s">
        <v>8</v>
      </c>
      <c r="H598" s="18"/>
      <c r="I598" s="18"/>
      <c r="J598" s="18"/>
      <c r="K598" s="18"/>
      <c r="L598" s="18"/>
    </row>
    <row r="599" spans="1:12" x14ac:dyDescent="0.25">
      <c r="A599" s="19" t="s">
        <v>903</v>
      </c>
      <c r="B599" s="18" t="s">
        <v>1273</v>
      </c>
      <c r="C599" s="18" t="s">
        <v>7</v>
      </c>
      <c r="D599" s="18">
        <v>750</v>
      </c>
      <c r="E599" s="19">
        <v>12</v>
      </c>
      <c r="F599" s="38">
        <v>360</v>
      </c>
      <c r="G599" s="1" t="s">
        <v>8</v>
      </c>
      <c r="H599" s="18"/>
      <c r="I599" s="18"/>
      <c r="J599" s="18"/>
      <c r="K599" s="18"/>
      <c r="L599" s="18"/>
    </row>
    <row r="600" spans="1:12" x14ac:dyDescent="0.25">
      <c r="A600" s="19" t="s">
        <v>902</v>
      </c>
      <c r="B600" s="18" t="s">
        <v>1274</v>
      </c>
      <c r="C600" s="18" t="s">
        <v>7</v>
      </c>
      <c r="D600" s="18">
        <v>50</v>
      </c>
      <c r="E600" s="19">
        <v>120</v>
      </c>
      <c r="F600" s="38">
        <v>264</v>
      </c>
      <c r="G600" s="1" t="s">
        <v>8</v>
      </c>
      <c r="H600" s="18"/>
      <c r="I600" s="18"/>
      <c r="J600" s="18"/>
      <c r="K600" s="18"/>
      <c r="L600" s="18"/>
    </row>
    <row r="601" spans="1:12" x14ac:dyDescent="0.25">
      <c r="A601" s="22" t="s">
        <v>1623</v>
      </c>
      <c r="B601" s="23" t="s">
        <v>286</v>
      </c>
      <c r="C601" s="23" t="s">
        <v>7</v>
      </c>
      <c r="D601" s="23">
        <v>375</v>
      </c>
      <c r="E601" s="25">
        <v>24</v>
      </c>
      <c r="F601" s="40">
        <v>1387.84</v>
      </c>
      <c r="G601" s="1" t="s">
        <v>8</v>
      </c>
      <c r="H601" s="16"/>
    </row>
    <row r="602" spans="1:12" x14ac:dyDescent="0.25">
      <c r="A602" s="19" t="s">
        <v>983</v>
      </c>
      <c r="B602" s="18" t="s">
        <v>286</v>
      </c>
      <c r="C602" s="18" t="s">
        <v>7</v>
      </c>
      <c r="D602" s="18">
        <v>750</v>
      </c>
      <c r="E602" s="19">
        <v>12</v>
      </c>
      <c r="F602" s="38">
        <v>599.88</v>
      </c>
      <c r="G602" s="1" t="s">
        <v>8</v>
      </c>
      <c r="H602" s="18"/>
      <c r="I602" s="18"/>
    </row>
    <row r="603" spans="1:12" x14ac:dyDescent="0.25">
      <c r="A603" s="1" t="s">
        <v>1352</v>
      </c>
      <c r="B603" s="2" t="s">
        <v>1374</v>
      </c>
      <c r="C603" s="23" t="s">
        <v>7</v>
      </c>
      <c r="D603" s="3">
        <v>750</v>
      </c>
      <c r="E603" s="2">
        <v>12</v>
      </c>
      <c r="F603" s="9">
        <v>658.92</v>
      </c>
      <c r="G603" s="1" t="s">
        <v>8</v>
      </c>
      <c r="H603" s="28"/>
      <c r="I603" s="5"/>
    </row>
    <row r="604" spans="1:12" x14ac:dyDescent="0.25">
      <c r="A604" s="1" t="s">
        <v>1353</v>
      </c>
      <c r="B604" s="2" t="s">
        <v>1374</v>
      </c>
      <c r="C604" s="23" t="s">
        <v>7</v>
      </c>
      <c r="D604" s="3">
        <v>750</v>
      </c>
      <c r="E604" s="2">
        <v>12</v>
      </c>
      <c r="F604" s="5">
        <v>838.92</v>
      </c>
      <c r="G604" s="1" t="s">
        <v>8</v>
      </c>
      <c r="H604" s="28"/>
      <c r="I604" s="5"/>
    </row>
    <row r="605" spans="1:12" x14ac:dyDescent="0.25">
      <c r="A605" s="22" t="s">
        <v>1625</v>
      </c>
      <c r="B605" s="23" t="s">
        <v>286</v>
      </c>
      <c r="C605" s="23" t="s">
        <v>7</v>
      </c>
      <c r="D605" s="23">
        <v>375</v>
      </c>
      <c r="E605" s="25">
        <v>24</v>
      </c>
      <c r="F605" s="40">
        <v>1747.68</v>
      </c>
      <c r="G605" s="1" t="s">
        <v>8</v>
      </c>
      <c r="H605" s="16"/>
    </row>
    <row r="606" spans="1:12" x14ac:dyDescent="0.25">
      <c r="A606" s="19" t="s">
        <v>982</v>
      </c>
      <c r="B606" s="18" t="s">
        <v>286</v>
      </c>
      <c r="C606" s="18" t="s">
        <v>7</v>
      </c>
      <c r="D606" s="18">
        <v>750</v>
      </c>
      <c r="E606" s="19">
        <v>12</v>
      </c>
      <c r="F606" s="38">
        <v>779.88</v>
      </c>
      <c r="G606" s="1" t="s">
        <v>8</v>
      </c>
      <c r="H606" s="18"/>
      <c r="I606" s="18"/>
    </row>
    <row r="607" spans="1:12" x14ac:dyDescent="0.25">
      <c r="A607" s="22" t="s">
        <v>1624</v>
      </c>
      <c r="B607" s="23" t="s">
        <v>286</v>
      </c>
      <c r="C607" s="23" t="s">
        <v>7</v>
      </c>
      <c r="D607" s="23">
        <v>375</v>
      </c>
      <c r="E607" s="25">
        <v>24</v>
      </c>
      <c r="F607" s="40">
        <v>1747.68</v>
      </c>
      <c r="G607" s="1" t="s">
        <v>8</v>
      </c>
      <c r="H607" s="16"/>
    </row>
    <row r="608" spans="1:12" x14ac:dyDescent="0.25">
      <c r="A608" s="6" t="s">
        <v>1624</v>
      </c>
      <c r="B608" s="11" t="s">
        <v>286</v>
      </c>
      <c r="C608" s="6" t="s">
        <v>7</v>
      </c>
      <c r="D608" s="7">
        <v>375</v>
      </c>
      <c r="E608" s="11">
        <v>24</v>
      </c>
      <c r="F608" s="9">
        <v>1747.68</v>
      </c>
      <c r="G608" s="1" t="s">
        <v>8</v>
      </c>
    </row>
    <row r="609" spans="1:9" x14ac:dyDescent="0.25">
      <c r="A609" s="19" t="s">
        <v>981</v>
      </c>
      <c r="B609" s="18" t="s">
        <v>286</v>
      </c>
      <c r="C609" s="18" t="s">
        <v>7</v>
      </c>
      <c r="D609" s="18">
        <v>750</v>
      </c>
      <c r="E609" s="19">
        <v>12</v>
      </c>
      <c r="F609" s="38">
        <v>779.88</v>
      </c>
      <c r="G609" s="1" t="s">
        <v>8</v>
      </c>
      <c r="H609" s="18"/>
      <c r="I609" s="18"/>
    </row>
    <row r="610" spans="1:9" x14ac:dyDescent="0.25">
      <c r="A610" s="19" t="s">
        <v>287</v>
      </c>
      <c r="B610" s="18" t="e">
        <v>#N/A</v>
      </c>
      <c r="C610" s="18" t="s">
        <v>7</v>
      </c>
      <c r="D610" s="18">
        <v>750</v>
      </c>
      <c r="E610" s="19">
        <v>12</v>
      </c>
      <c r="F610" s="38">
        <v>170.4</v>
      </c>
      <c r="G610" s="1" t="s">
        <v>8</v>
      </c>
      <c r="H610" s="18"/>
      <c r="I610" s="18"/>
    </row>
    <row r="611" spans="1:9" x14ac:dyDescent="0.25">
      <c r="A611" s="19" t="s">
        <v>288</v>
      </c>
      <c r="B611" s="18" t="e">
        <v>#N/A</v>
      </c>
      <c r="C611" s="18" t="s">
        <v>7</v>
      </c>
      <c r="D611" s="18">
        <v>750</v>
      </c>
      <c r="E611" s="19">
        <v>12</v>
      </c>
      <c r="F611" s="38">
        <v>484</v>
      </c>
      <c r="G611" s="1" t="s">
        <v>8</v>
      </c>
      <c r="H611" s="18"/>
      <c r="I611" s="18"/>
    </row>
    <row r="612" spans="1:9" x14ac:dyDescent="0.25">
      <c r="A612" s="19" t="s">
        <v>289</v>
      </c>
      <c r="B612" s="18" t="e">
        <v>#N/A</v>
      </c>
      <c r="C612" s="18" t="s">
        <v>7</v>
      </c>
      <c r="D612" s="18">
        <v>375</v>
      </c>
      <c r="E612" s="19">
        <v>24</v>
      </c>
      <c r="F612" s="38">
        <v>168.75</v>
      </c>
      <c r="G612" s="1" t="s">
        <v>8</v>
      </c>
      <c r="H612" s="18" t="s">
        <v>9</v>
      </c>
      <c r="I612" s="18"/>
    </row>
    <row r="613" spans="1:9" x14ac:dyDescent="0.25">
      <c r="A613" s="19" t="s">
        <v>290</v>
      </c>
      <c r="B613" s="18" t="e">
        <v>#N/A</v>
      </c>
      <c r="C613" s="18" t="s">
        <v>7</v>
      </c>
      <c r="D613" s="18">
        <v>375</v>
      </c>
      <c r="E613" s="19">
        <v>24</v>
      </c>
      <c r="F613" s="38">
        <v>679.24</v>
      </c>
      <c r="G613" s="1" t="s">
        <v>8</v>
      </c>
      <c r="H613" s="18"/>
      <c r="I613" s="18"/>
    </row>
    <row r="614" spans="1:9" x14ac:dyDescent="0.25">
      <c r="A614" s="19" t="s">
        <v>285</v>
      </c>
      <c r="B614" s="18" t="s">
        <v>286</v>
      </c>
      <c r="C614" s="18" t="s">
        <v>7</v>
      </c>
      <c r="D614" s="18">
        <v>750</v>
      </c>
      <c r="E614" s="19">
        <v>12</v>
      </c>
      <c r="F614" s="38">
        <v>548</v>
      </c>
      <c r="G614" s="1" t="s">
        <v>8</v>
      </c>
      <c r="H614" s="18"/>
      <c r="I614" s="18"/>
    </row>
    <row r="615" spans="1:9" x14ac:dyDescent="0.25">
      <c r="A615" s="19" t="s">
        <v>991</v>
      </c>
      <c r="B615" s="18" t="s">
        <v>997</v>
      </c>
      <c r="C615" s="18" t="s">
        <v>7</v>
      </c>
      <c r="D615" s="18">
        <v>100</v>
      </c>
      <c r="E615" s="19">
        <v>144</v>
      </c>
      <c r="F615" s="38">
        <v>123</v>
      </c>
      <c r="G615" s="1" t="s">
        <v>8</v>
      </c>
      <c r="H615" s="18"/>
      <c r="I615" s="18"/>
    </row>
    <row r="616" spans="1:9" x14ac:dyDescent="0.25">
      <c r="A616" s="19" t="s">
        <v>994</v>
      </c>
      <c r="B616" s="18" t="s">
        <v>997</v>
      </c>
      <c r="C616" s="18" t="s">
        <v>7</v>
      </c>
      <c r="D616" s="18">
        <v>100</v>
      </c>
      <c r="E616" s="19">
        <v>128</v>
      </c>
      <c r="F616" s="38">
        <v>126.5</v>
      </c>
      <c r="G616" s="1" t="s">
        <v>8</v>
      </c>
      <c r="H616" s="18"/>
      <c r="I616" s="18"/>
    </row>
    <row r="617" spans="1:9" x14ac:dyDescent="0.25">
      <c r="A617" s="19" t="s">
        <v>995</v>
      </c>
      <c r="B617" s="18" t="s">
        <v>997</v>
      </c>
      <c r="C617" s="18" t="s">
        <v>7</v>
      </c>
      <c r="D617" s="18">
        <v>100</v>
      </c>
      <c r="E617" s="19">
        <v>144</v>
      </c>
      <c r="F617" s="38">
        <v>123</v>
      </c>
      <c r="G617" s="1" t="s">
        <v>8</v>
      </c>
      <c r="H617" s="18"/>
      <c r="I617" s="18"/>
    </row>
    <row r="618" spans="1:9" x14ac:dyDescent="0.25">
      <c r="A618" s="19" t="s">
        <v>992</v>
      </c>
      <c r="B618" s="18" t="s">
        <v>997</v>
      </c>
      <c r="C618" s="18" t="s">
        <v>7</v>
      </c>
      <c r="D618" s="18">
        <v>100</v>
      </c>
      <c r="E618" s="19">
        <v>128</v>
      </c>
      <c r="F618" s="38">
        <v>126.5</v>
      </c>
      <c r="G618" s="1" t="s">
        <v>8</v>
      </c>
      <c r="H618" s="18"/>
      <c r="I618" s="18"/>
    </row>
    <row r="619" spans="1:9" x14ac:dyDescent="0.25">
      <c r="A619" s="19" t="s">
        <v>993</v>
      </c>
      <c r="B619" s="18" t="s">
        <v>997</v>
      </c>
      <c r="C619" s="18" t="s">
        <v>7</v>
      </c>
      <c r="D619" s="18">
        <v>100</v>
      </c>
      <c r="E619" s="19">
        <v>144</v>
      </c>
      <c r="F619" s="38">
        <v>123</v>
      </c>
      <c r="G619" s="1" t="s">
        <v>8</v>
      </c>
      <c r="H619" s="18"/>
      <c r="I619" s="18"/>
    </row>
    <row r="620" spans="1:9" x14ac:dyDescent="0.25">
      <c r="A620" s="19" t="s">
        <v>989</v>
      </c>
      <c r="B620" s="18" t="s">
        <v>997</v>
      </c>
      <c r="C620" s="18" t="s">
        <v>7</v>
      </c>
      <c r="D620" s="18">
        <v>100</v>
      </c>
      <c r="E620" s="19">
        <v>128</v>
      </c>
      <c r="F620" s="38">
        <v>126.5</v>
      </c>
      <c r="G620" s="1" t="s">
        <v>8</v>
      </c>
      <c r="H620" s="18"/>
      <c r="I620" s="18"/>
    </row>
    <row r="621" spans="1:9" x14ac:dyDescent="0.25">
      <c r="A621" s="19" t="s">
        <v>988</v>
      </c>
      <c r="B621" s="18" t="s">
        <v>997</v>
      </c>
      <c r="C621" s="18" t="s">
        <v>7</v>
      </c>
      <c r="D621" s="18">
        <v>100</v>
      </c>
      <c r="E621" s="19">
        <v>144</v>
      </c>
      <c r="F621" s="38">
        <v>123</v>
      </c>
      <c r="G621" s="1" t="s">
        <v>8</v>
      </c>
      <c r="H621" s="18"/>
      <c r="I621" s="18"/>
    </row>
    <row r="622" spans="1:9" x14ac:dyDescent="0.25">
      <c r="A622" s="19" t="s">
        <v>987</v>
      </c>
      <c r="B622" s="18" t="s">
        <v>997</v>
      </c>
      <c r="C622" s="18" t="s">
        <v>7</v>
      </c>
      <c r="D622" s="18">
        <v>100</v>
      </c>
      <c r="E622" s="19">
        <v>128</v>
      </c>
      <c r="F622" s="38">
        <v>126.5</v>
      </c>
      <c r="G622" s="1" t="s">
        <v>8</v>
      </c>
      <c r="H622" s="18"/>
      <c r="I622" s="18"/>
    </row>
    <row r="623" spans="1:9" x14ac:dyDescent="0.25">
      <c r="A623" s="19" t="s">
        <v>986</v>
      </c>
      <c r="B623" s="18" t="s">
        <v>997</v>
      </c>
      <c r="C623" s="18" t="s">
        <v>7</v>
      </c>
      <c r="D623" s="18">
        <v>100</v>
      </c>
      <c r="E623" s="19">
        <v>144</v>
      </c>
      <c r="F623" s="38">
        <v>123</v>
      </c>
      <c r="G623" s="1" t="s">
        <v>8</v>
      </c>
      <c r="H623" s="18"/>
      <c r="I623" s="18"/>
    </row>
    <row r="624" spans="1:9" x14ac:dyDescent="0.25">
      <c r="A624" s="19" t="s">
        <v>990</v>
      </c>
      <c r="B624" s="18" t="s">
        <v>997</v>
      </c>
      <c r="C624" s="18" t="s">
        <v>7</v>
      </c>
      <c r="D624" s="18">
        <v>100</v>
      </c>
      <c r="E624" s="19">
        <v>144</v>
      </c>
      <c r="F624" s="38">
        <v>122</v>
      </c>
      <c r="G624" s="1" t="s">
        <v>8</v>
      </c>
      <c r="H624" s="18"/>
      <c r="I624" s="18"/>
    </row>
    <row r="625" spans="1:12" x14ac:dyDescent="0.25">
      <c r="A625" s="19" t="s">
        <v>985</v>
      </c>
      <c r="B625" s="18" t="s">
        <v>997</v>
      </c>
      <c r="C625" s="18" t="s">
        <v>7</v>
      </c>
      <c r="D625" s="18">
        <v>100</v>
      </c>
      <c r="E625" s="19">
        <v>128</v>
      </c>
      <c r="F625" s="38">
        <v>126.5</v>
      </c>
      <c r="G625" s="1" t="s">
        <v>8</v>
      </c>
      <c r="H625" s="18"/>
      <c r="I625" s="18"/>
    </row>
    <row r="626" spans="1:12" x14ac:dyDescent="0.25">
      <c r="A626" s="6" t="s">
        <v>293</v>
      </c>
      <c r="B626" s="11" t="s">
        <v>292</v>
      </c>
      <c r="C626" s="6" t="s">
        <v>7</v>
      </c>
      <c r="D626" s="7">
        <v>750</v>
      </c>
      <c r="E626" s="11">
        <v>12</v>
      </c>
      <c r="F626" s="9">
        <v>722.14</v>
      </c>
      <c r="G626" s="6" t="s">
        <v>8</v>
      </c>
      <c r="J626" s="18"/>
      <c r="K626" s="18"/>
      <c r="L626" s="18"/>
    </row>
    <row r="627" spans="1:12" x14ac:dyDescent="0.25">
      <c r="A627" s="6" t="s">
        <v>301</v>
      </c>
      <c r="B627" s="11" t="s">
        <v>292</v>
      </c>
      <c r="C627" s="6" t="s">
        <v>7</v>
      </c>
      <c r="D627" s="7">
        <v>750</v>
      </c>
      <c r="E627" s="11">
        <v>12</v>
      </c>
      <c r="F627" s="9">
        <v>309.89999999999998</v>
      </c>
      <c r="G627" s="6" t="s">
        <v>8</v>
      </c>
      <c r="J627" s="18"/>
      <c r="K627" s="18"/>
      <c r="L627" s="18"/>
    </row>
    <row r="628" spans="1:12" x14ac:dyDescent="0.25">
      <c r="A628" s="23" t="s">
        <v>1147</v>
      </c>
      <c r="B628" s="2" t="s">
        <v>292</v>
      </c>
      <c r="C628" s="1" t="s">
        <v>7</v>
      </c>
      <c r="D628" s="3">
        <v>750</v>
      </c>
      <c r="E628" s="2">
        <v>12</v>
      </c>
      <c r="F628" s="5">
        <v>619.79999999999995</v>
      </c>
      <c r="G628" s="1" t="s">
        <v>8</v>
      </c>
      <c r="H628" s="3"/>
      <c r="I628" s="5"/>
      <c r="J628" s="1"/>
      <c r="K628" s="1"/>
      <c r="L628" s="4"/>
    </row>
    <row r="629" spans="1:12" x14ac:dyDescent="0.25">
      <c r="A629" s="6" t="s">
        <v>303</v>
      </c>
      <c r="B629" s="11" t="s">
        <v>292</v>
      </c>
      <c r="C629" s="6" t="s">
        <v>7</v>
      </c>
      <c r="D629" s="7">
        <v>750</v>
      </c>
      <c r="E629" s="11">
        <v>12</v>
      </c>
      <c r="F629" s="9">
        <v>452.14</v>
      </c>
      <c r="G629" s="6" t="s">
        <v>8</v>
      </c>
      <c r="J629" s="18"/>
      <c r="K629" s="18"/>
      <c r="L629" s="18"/>
    </row>
    <row r="630" spans="1:12" x14ac:dyDescent="0.25">
      <c r="A630" s="19" t="s">
        <v>294</v>
      </c>
      <c r="B630" s="18" t="s">
        <v>292</v>
      </c>
      <c r="C630" s="18" t="s">
        <v>7</v>
      </c>
      <c r="D630" s="18">
        <v>750</v>
      </c>
      <c r="E630" s="19">
        <v>12</v>
      </c>
      <c r="F630" s="38">
        <v>722.14</v>
      </c>
      <c r="G630" s="1" t="s">
        <v>8</v>
      </c>
      <c r="H630" s="18"/>
      <c r="I630" s="18"/>
      <c r="J630" s="18"/>
      <c r="K630" s="18"/>
      <c r="L630" s="18"/>
    </row>
    <row r="631" spans="1:12" x14ac:dyDescent="0.25">
      <c r="A631" s="19" t="s">
        <v>291</v>
      </c>
      <c r="B631" s="18" t="s">
        <v>292</v>
      </c>
      <c r="C631" s="18" t="s">
        <v>7</v>
      </c>
      <c r="D631" s="18">
        <v>375</v>
      </c>
      <c r="E631" s="19">
        <v>24</v>
      </c>
      <c r="F631" s="38">
        <v>732.2</v>
      </c>
      <c r="G631" s="1" t="s">
        <v>8</v>
      </c>
      <c r="H631" s="18"/>
      <c r="I631" s="18"/>
      <c r="J631" s="18"/>
      <c r="K631" s="18"/>
      <c r="L631" s="18"/>
    </row>
    <row r="632" spans="1:12" x14ac:dyDescent="0.25">
      <c r="A632" s="19" t="s">
        <v>293</v>
      </c>
      <c r="B632" s="18" t="s">
        <v>292</v>
      </c>
      <c r="C632" s="18" t="s">
        <v>7</v>
      </c>
      <c r="D632" s="18">
        <v>750</v>
      </c>
      <c r="E632" s="19">
        <v>12</v>
      </c>
      <c r="F632" s="38">
        <v>722.14</v>
      </c>
      <c r="G632" s="1" t="s">
        <v>8</v>
      </c>
      <c r="H632" s="18"/>
      <c r="I632" s="18"/>
      <c r="J632" s="18"/>
      <c r="K632" s="18"/>
      <c r="L632" s="18"/>
    </row>
    <row r="633" spans="1:12" x14ac:dyDescent="0.25">
      <c r="A633" s="19" t="s">
        <v>295</v>
      </c>
      <c r="B633" s="18" t="s">
        <v>292</v>
      </c>
      <c r="C633" s="18" t="s">
        <v>7</v>
      </c>
      <c r="D633" s="18">
        <v>750</v>
      </c>
      <c r="E633" s="19">
        <v>12</v>
      </c>
      <c r="F633" s="38">
        <v>722.14</v>
      </c>
      <c r="G633" s="1" t="s">
        <v>8</v>
      </c>
      <c r="H633" s="18"/>
      <c r="I633" s="18"/>
      <c r="J633" s="18"/>
      <c r="K633" s="18"/>
      <c r="L633" s="18"/>
    </row>
    <row r="634" spans="1:12" x14ac:dyDescent="0.25">
      <c r="A634" s="19" t="s">
        <v>296</v>
      </c>
      <c r="B634" s="18" t="s">
        <v>292</v>
      </c>
      <c r="C634" s="18" t="s">
        <v>7</v>
      </c>
      <c r="D634" s="18">
        <v>750</v>
      </c>
      <c r="E634" s="19">
        <v>12</v>
      </c>
      <c r="F634" s="38">
        <v>309.89999999999998</v>
      </c>
      <c r="G634" s="1" t="s">
        <v>8</v>
      </c>
      <c r="H634" s="18"/>
      <c r="I634" s="18"/>
      <c r="J634" s="23"/>
      <c r="K634" s="23"/>
      <c r="L634" s="23"/>
    </row>
    <row r="635" spans="1:12" x14ac:dyDescent="0.25">
      <c r="A635" s="19" t="s">
        <v>300</v>
      </c>
      <c r="B635" s="18" t="s">
        <v>292</v>
      </c>
      <c r="C635" s="18" t="s">
        <v>7</v>
      </c>
      <c r="D635" s="18">
        <v>375</v>
      </c>
      <c r="E635" s="19">
        <v>24</v>
      </c>
      <c r="F635" s="38">
        <v>297</v>
      </c>
      <c r="G635" s="1" t="s">
        <v>8</v>
      </c>
      <c r="H635" s="18"/>
      <c r="I635" s="18"/>
      <c r="J635" s="18"/>
      <c r="K635" s="18"/>
      <c r="L635" s="18"/>
    </row>
    <row r="636" spans="1:12" x14ac:dyDescent="0.25">
      <c r="A636" s="19" t="s">
        <v>301</v>
      </c>
      <c r="B636" s="18" t="s">
        <v>292</v>
      </c>
      <c r="C636" s="18" t="s">
        <v>7</v>
      </c>
      <c r="D636" s="18">
        <v>750</v>
      </c>
      <c r="E636" s="19">
        <v>12</v>
      </c>
      <c r="F636" s="38">
        <v>280</v>
      </c>
      <c r="G636" s="1" t="s">
        <v>8</v>
      </c>
      <c r="H636" s="18"/>
      <c r="I636" s="18"/>
      <c r="J636" s="18"/>
      <c r="K636" s="18"/>
      <c r="L636" s="18"/>
    </row>
    <row r="637" spans="1:12" x14ac:dyDescent="0.25">
      <c r="A637" s="19" t="s">
        <v>297</v>
      </c>
      <c r="B637" s="18" t="s">
        <v>292</v>
      </c>
      <c r="C637" s="18" t="s">
        <v>7</v>
      </c>
      <c r="D637" s="18">
        <v>750</v>
      </c>
      <c r="E637" s="19">
        <v>12</v>
      </c>
      <c r="F637" s="38">
        <v>309.89999999999998</v>
      </c>
      <c r="G637" s="1" t="s">
        <v>8</v>
      </c>
      <c r="H637" s="18"/>
      <c r="I637" s="18"/>
    </row>
    <row r="638" spans="1:12" x14ac:dyDescent="0.25">
      <c r="A638" s="19" t="s">
        <v>298</v>
      </c>
      <c r="B638" s="18" t="s">
        <v>292</v>
      </c>
      <c r="C638" s="18" t="s">
        <v>7</v>
      </c>
      <c r="D638" s="18">
        <v>750</v>
      </c>
      <c r="E638" s="19">
        <v>12</v>
      </c>
      <c r="F638" s="38">
        <v>452.14</v>
      </c>
      <c r="G638" s="1" t="s">
        <v>8</v>
      </c>
      <c r="H638" s="18"/>
      <c r="I638" s="18"/>
      <c r="J638" s="18"/>
      <c r="K638" s="18"/>
      <c r="L638" s="18"/>
    </row>
    <row r="639" spans="1:12" x14ac:dyDescent="0.25">
      <c r="A639" s="19" t="s">
        <v>302</v>
      </c>
      <c r="B639" s="18" t="s">
        <v>292</v>
      </c>
      <c r="C639" s="18" t="s">
        <v>7</v>
      </c>
      <c r="D639" s="18">
        <v>375</v>
      </c>
      <c r="E639" s="19">
        <v>24</v>
      </c>
      <c r="F639" s="38">
        <v>421.4</v>
      </c>
      <c r="G639" s="1" t="s">
        <v>8</v>
      </c>
      <c r="H639" s="18"/>
      <c r="I639" s="18"/>
      <c r="J639" s="1"/>
      <c r="K639" s="1"/>
      <c r="L639" s="4"/>
    </row>
    <row r="640" spans="1:12" x14ac:dyDescent="0.25">
      <c r="A640" s="19" t="s">
        <v>303</v>
      </c>
      <c r="B640" s="18" t="s">
        <v>292</v>
      </c>
      <c r="C640" s="18" t="s">
        <v>7</v>
      </c>
      <c r="D640" s="18">
        <v>750</v>
      </c>
      <c r="E640" s="19">
        <v>12</v>
      </c>
      <c r="F640" s="38">
        <v>452.14</v>
      </c>
      <c r="G640" s="1" t="s">
        <v>8</v>
      </c>
      <c r="H640" s="18"/>
      <c r="I640" s="18"/>
      <c r="J640" s="18"/>
      <c r="K640" s="18"/>
      <c r="L640" s="18"/>
    </row>
    <row r="641" spans="1:12" x14ac:dyDescent="0.25">
      <c r="A641" s="19" t="s">
        <v>299</v>
      </c>
      <c r="B641" s="18" t="s">
        <v>292</v>
      </c>
      <c r="C641" s="18" t="s">
        <v>7</v>
      </c>
      <c r="D641" s="18">
        <v>750</v>
      </c>
      <c r="E641" s="19">
        <v>12</v>
      </c>
      <c r="F641" s="38">
        <v>452.14</v>
      </c>
      <c r="G641" s="1" t="s">
        <v>8</v>
      </c>
      <c r="H641" s="18"/>
      <c r="I641" s="18"/>
      <c r="J641" s="18"/>
      <c r="K641" s="18"/>
      <c r="L641" s="18"/>
    </row>
    <row r="642" spans="1:12" x14ac:dyDescent="0.25">
      <c r="A642" s="6" t="s">
        <v>1732</v>
      </c>
      <c r="B642" s="11" t="s">
        <v>1659</v>
      </c>
      <c r="C642" s="18" t="s">
        <v>7</v>
      </c>
      <c r="D642" s="7">
        <v>1.75</v>
      </c>
      <c r="E642" s="11">
        <v>6</v>
      </c>
      <c r="F642" s="9">
        <f>18.04*6</f>
        <v>108.24</v>
      </c>
      <c r="G642" s="1" t="s">
        <v>8</v>
      </c>
    </row>
    <row r="643" spans="1:12" x14ac:dyDescent="0.25">
      <c r="A643" s="6" t="s">
        <v>1658</v>
      </c>
      <c r="B643" s="11" t="s">
        <v>1659</v>
      </c>
      <c r="C643" s="6" t="s">
        <v>7</v>
      </c>
      <c r="D643" s="7">
        <v>1</v>
      </c>
      <c r="E643" s="11">
        <v>12</v>
      </c>
      <c r="F643" s="9">
        <v>177.88</v>
      </c>
      <c r="G643" s="6" t="s">
        <v>8</v>
      </c>
    </row>
    <row r="644" spans="1:12" x14ac:dyDescent="0.25">
      <c r="A644" s="6" t="s">
        <v>1661</v>
      </c>
      <c r="B644" s="11" t="s">
        <v>1659</v>
      </c>
      <c r="C644" s="6" t="s">
        <v>7</v>
      </c>
      <c r="D644" s="7">
        <v>750</v>
      </c>
      <c r="E644" s="11">
        <v>12</v>
      </c>
      <c r="F644" s="9">
        <v>123.54</v>
      </c>
      <c r="G644" s="6" t="s">
        <v>8</v>
      </c>
    </row>
    <row r="645" spans="1:12" x14ac:dyDescent="0.25">
      <c r="A645" s="19" t="s">
        <v>709</v>
      </c>
      <c r="B645" s="18" t="s">
        <v>711</v>
      </c>
      <c r="C645" s="18" t="s">
        <v>7</v>
      </c>
      <c r="D645" s="18">
        <v>750</v>
      </c>
      <c r="E645" s="19">
        <v>12</v>
      </c>
      <c r="F645" s="38">
        <v>49.8</v>
      </c>
      <c r="G645" s="1" t="s">
        <v>8</v>
      </c>
      <c r="H645" s="18"/>
      <c r="I645" s="18"/>
    </row>
    <row r="646" spans="1:12" x14ac:dyDescent="0.25">
      <c r="A646" s="22" t="s">
        <v>1226</v>
      </c>
      <c r="B646" s="2" t="s">
        <v>1246</v>
      </c>
      <c r="C646" s="1" t="s">
        <v>7</v>
      </c>
      <c r="D646" s="23">
        <v>750</v>
      </c>
      <c r="E646" s="25">
        <v>12</v>
      </c>
      <c r="F646" s="5">
        <v>270</v>
      </c>
      <c r="G646" s="1" t="s">
        <v>8</v>
      </c>
      <c r="H646" s="3"/>
      <c r="I646" s="5"/>
      <c r="J646" s="18"/>
      <c r="K646" s="18"/>
      <c r="L646" s="18"/>
    </row>
    <row r="647" spans="1:12" x14ac:dyDescent="0.25">
      <c r="A647" s="1" t="s">
        <v>1494</v>
      </c>
      <c r="B647" s="11" t="s">
        <v>1933</v>
      </c>
      <c r="C647" s="18" t="s">
        <v>7</v>
      </c>
      <c r="D647" s="3">
        <v>750</v>
      </c>
      <c r="E647" s="2">
        <v>12</v>
      </c>
      <c r="F647" s="5">
        <v>492</v>
      </c>
      <c r="G647" s="1" t="s">
        <v>8</v>
      </c>
      <c r="H647" s="3"/>
      <c r="I647" s="5"/>
    </row>
    <row r="648" spans="1:12" x14ac:dyDescent="0.25">
      <c r="A648" s="1" t="s">
        <v>1503</v>
      </c>
      <c r="B648" s="11" t="s">
        <v>1933</v>
      </c>
      <c r="C648" s="18" t="s">
        <v>7</v>
      </c>
      <c r="D648" s="3">
        <v>1000</v>
      </c>
      <c r="E648" s="2">
        <v>12</v>
      </c>
      <c r="F648" s="5">
        <v>164</v>
      </c>
      <c r="G648" s="1" t="s">
        <v>8</v>
      </c>
      <c r="H648" s="3"/>
      <c r="I648" s="5"/>
    </row>
    <row r="649" spans="1:12" x14ac:dyDescent="0.25">
      <c r="A649" s="1" t="s">
        <v>1501</v>
      </c>
      <c r="B649" s="11" t="s">
        <v>1933</v>
      </c>
      <c r="C649" s="18" t="s">
        <v>7</v>
      </c>
      <c r="D649" s="3">
        <v>750</v>
      </c>
      <c r="E649" s="2">
        <v>12</v>
      </c>
      <c r="F649" s="5">
        <v>132</v>
      </c>
      <c r="G649" s="1" t="s">
        <v>8</v>
      </c>
      <c r="H649" s="3"/>
      <c r="I649" s="5"/>
    </row>
    <row r="650" spans="1:12" x14ac:dyDescent="0.25">
      <c r="A650" s="1" t="s">
        <v>1495</v>
      </c>
      <c r="B650" s="11" t="s">
        <v>1933</v>
      </c>
      <c r="C650" s="18" t="s">
        <v>7</v>
      </c>
      <c r="D650" s="3">
        <v>750</v>
      </c>
      <c r="E650" s="2">
        <v>12</v>
      </c>
      <c r="F650" s="5">
        <v>356</v>
      </c>
      <c r="G650" s="1" t="s">
        <v>8</v>
      </c>
      <c r="H650" s="3"/>
      <c r="I650" s="5"/>
    </row>
    <row r="651" spans="1:12" x14ac:dyDescent="0.25">
      <c r="A651" s="1" t="s">
        <v>1496</v>
      </c>
      <c r="B651" s="11" t="s">
        <v>1933</v>
      </c>
      <c r="C651" s="18" t="s">
        <v>7</v>
      </c>
      <c r="D651" s="3">
        <v>750</v>
      </c>
      <c r="E651" s="2">
        <v>12</v>
      </c>
      <c r="F651" s="5">
        <v>296</v>
      </c>
      <c r="G651" s="1" t="s">
        <v>8</v>
      </c>
      <c r="H651" s="3"/>
      <c r="I651" s="5"/>
    </row>
    <row r="652" spans="1:12" x14ac:dyDescent="0.25">
      <c r="A652" s="1" t="s">
        <v>1491</v>
      </c>
      <c r="B652" s="11" t="s">
        <v>1933</v>
      </c>
      <c r="C652" s="18" t="s">
        <v>7</v>
      </c>
      <c r="D652" s="3">
        <v>375</v>
      </c>
      <c r="E652" s="2">
        <v>24</v>
      </c>
      <c r="F652" s="5">
        <v>296</v>
      </c>
      <c r="G652" s="1" t="s">
        <v>8</v>
      </c>
      <c r="H652" s="3"/>
      <c r="I652" s="5"/>
    </row>
    <row r="653" spans="1:12" x14ac:dyDescent="0.25">
      <c r="A653" s="1" t="s">
        <v>1492</v>
      </c>
      <c r="B653" s="11" t="s">
        <v>1933</v>
      </c>
      <c r="C653" s="18" t="s">
        <v>7</v>
      </c>
      <c r="D653" s="3">
        <v>375</v>
      </c>
      <c r="E653" s="2">
        <v>24</v>
      </c>
      <c r="F653" s="5">
        <v>272</v>
      </c>
      <c r="G653" s="1" t="s">
        <v>8</v>
      </c>
      <c r="H653" s="3"/>
      <c r="I653" s="5"/>
    </row>
    <row r="654" spans="1:12" x14ac:dyDescent="0.25">
      <c r="A654" s="1" t="s">
        <v>1493</v>
      </c>
      <c r="B654" s="11" t="s">
        <v>1933</v>
      </c>
      <c r="C654" s="18" t="s">
        <v>7</v>
      </c>
      <c r="D654" s="3">
        <v>375</v>
      </c>
      <c r="E654" s="2">
        <v>24</v>
      </c>
      <c r="F654" s="5">
        <v>312</v>
      </c>
      <c r="G654" s="1" t="s">
        <v>8</v>
      </c>
      <c r="H654" s="3"/>
      <c r="I654" s="5"/>
    </row>
    <row r="655" spans="1:12" x14ac:dyDescent="0.25">
      <c r="A655" s="1" t="s">
        <v>1497</v>
      </c>
      <c r="B655" s="11" t="s">
        <v>1933</v>
      </c>
      <c r="C655" s="18" t="s">
        <v>7</v>
      </c>
      <c r="D655" s="3">
        <v>750</v>
      </c>
      <c r="E655" s="2">
        <v>12</v>
      </c>
      <c r="F655" s="5">
        <v>312</v>
      </c>
      <c r="G655" s="1" t="s">
        <v>8</v>
      </c>
      <c r="H655" s="3"/>
      <c r="I655" s="5"/>
    </row>
    <row r="656" spans="1:12" x14ac:dyDescent="0.25">
      <c r="A656" s="1" t="s">
        <v>1498</v>
      </c>
      <c r="B656" s="11" t="s">
        <v>1933</v>
      </c>
      <c r="C656" s="18" t="s">
        <v>7</v>
      </c>
      <c r="D656" s="3">
        <v>750</v>
      </c>
      <c r="E656" s="2">
        <v>12</v>
      </c>
      <c r="F656" s="5">
        <v>1252.1600000000001</v>
      </c>
      <c r="G656" s="1" t="s">
        <v>8</v>
      </c>
      <c r="H656" s="3"/>
      <c r="I656" s="5"/>
    </row>
    <row r="657" spans="1:12" x14ac:dyDescent="0.25">
      <c r="A657" s="1" t="s">
        <v>1502</v>
      </c>
      <c r="B657" s="11" t="s">
        <v>1933</v>
      </c>
      <c r="C657" s="18" t="s">
        <v>7</v>
      </c>
      <c r="D657" s="3">
        <v>750</v>
      </c>
      <c r="E657" s="2">
        <v>12</v>
      </c>
      <c r="F657" s="5">
        <v>156</v>
      </c>
      <c r="G657" s="1" t="s">
        <v>8</v>
      </c>
      <c r="H657" s="3"/>
      <c r="I657" s="5"/>
    </row>
    <row r="658" spans="1:12" x14ac:dyDescent="0.25">
      <c r="A658" s="1" t="s">
        <v>1061</v>
      </c>
      <c r="B658" s="2" t="s">
        <v>25</v>
      </c>
      <c r="C658" s="1" t="s">
        <v>7</v>
      </c>
      <c r="D658" s="2">
        <v>200</v>
      </c>
      <c r="E658" s="2">
        <v>24</v>
      </c>
      <c r="F658" s="5">
        <v>140</v>
      </c>
      <c r="G658" s="1" t="s">
        <v>8</v>
      </c>
      <c r="H658" s="3"/>
      <c r="I658" s="21"/>
    </row>
    <row r="659" spans="1:12" x14ac:dyDescent="0.25">
      <c r="A659" s="1" t="s">
        <v>1060</v>
      </c>
      <c r="B659" s="2" t="s">
        <v>25</v>
      </c>
      <c r="C659" s="1" t="s">
        <v>7</v>
      </c>
      <c r="D659" s="2">
        <v>750</v>
      </c>
      <c r="E659" s="2">
        <v>6</v>
      </c>
      <c r="F659" s="5">
        <v>92</v>
      </c>
      <c r="G659" s="1" t="s">
        <v>8</v>
      </c>
      <c r="H659" s="3"/>
      <c r="I659" s="5"/>
    </row>
    <row r="660" spans="1:12" x14ac:dyDescent="0.25">
      <c r="A660" s="1" t="s">
        <v>1059</v>
      </c>
      <c r="B660" s="2" t="s">
        <v>25</v>
      </c>
      <c r="C660" s="1" t="s">
        <v>7</v>
      </c>
      <c r="D660" s="2">
        <v>200</v>
      </c>
      <c r="E660" s="2">
        <v>24</v>
      </c>
      <c r="F660" s="5">
        <v>140</v>
      </c>
      <c r="G660" s="1" t="s">
        <v>8</v>
      </c>
      <c r="H660" s="3"/>
      <c r="I660" s="21"/>
    </row>
    <row r="661" spans="1:12" x14ac:dyDescent="0.25">
      <c r="A661" s="1" t="s">
        <v>26</v>
      </c>
      <c r="B661" s="2" t="s">
        <v>25</v>
      </c>
      <c r="C661" s="1" t="s">
        <v>7</v>
      </c>
      <c r="D661" s="2">
        <v>750</v>
      </c>
      <c r="E661" s="2">
        <v>6</v>
      </c>
      <c r="F661" s="5">
        <v>92</v>
      </c>
      <c r="G661" s="1" t="s">
        <v>8</v>
      </c>
      <c r="H661" s="3"/>
      <c r="I661" s="5"/>
    </row>
    <row r="662" spans="1:12" x14ac:dyDescent="0.25">
      <c r="A662" s="1" t="s">
        <v>1058</v>
      </c>
      <c r="B662" s="2" t="s">
        <v>25</v>
      </c>
      <c r="C662" s="1" t="s">
        <v>7</v>
      </c>
      <c r="D662" s="2">
        <v>200</v>
      </c>
      <c r="E662" s="2">
        <v>24</v>
      </c>
      <c r="F662" s="5">
        <v>140</v>
      </c>
      <c r="G662" s="1" t="s">
        <v>8</v>
      </c>
      <c r="H662" s="3"/>
      <c r="I662" s="5"/>
    </row>
    <row r="663" spans="1:12" x14ac:dyDescent="0.25">
      <c r="A663" s="1" t="s">
        <v>1057</v>
      </c>
      <c r="B663" s="2" t="s">
        <v>25</v>
      </c>
      <c r="C663" s="1" t="s">
        <v>7</v>
      </c>
      <c r="D663" s="2">
        <v>750</v>
      </c>
      <c r="E663" s="2">
        <v>6</v>
      </c>
      <c r="F663" s="5">
        <v>92</v>
      </c>
      <c r="G663" s="1" t="s">
        <v>8</v>
      </c>
      <c r="H663" s="3"/>
      <c r="I663" s="5"/>
    </row>
    <row r="664" spans="1:12" x14ac:dyDescent="0.25">
      <c r="A664" s="1" t="s">
        <v>1056</v>
      </c>
      <c r="B664" s="2" t="s">
        <v>25</v>
      </c>
      <c r="C664" s="1" t="s">
        <v>7</v>
      </c>
      <c r="D664" s="2">
        <v>200</v>
      </c>
      <c r="E664" s="2">
        <v>24</v>
      </c>
      <c r="F664" s="5">
        <v>140</v>
      </c>
      <c r="G664" s="1" t="s">
        <v>8</v>
      </c>
      <c r="H664" s="3"/>
      <c r="I664" s="5"/>
    </row>
    <row r="665" spans="1:12" x14ac:dyDescent="0.25">
      <c r="A665" s="1" t="s">
        <v>1055</v>
      </c>
      <c r="B665" s="2" t="s">
        <v>25</v>
      </c>
      <c r="C665" s="1" t="s">
        <v>7</v>
      </c>
      <c r="D665" s="2">
        <v>750</v>
      </c>
      <c r="E665" s="2">
        <v>6</v>
      </c>
      <c r="F665" s="5">
        <v>92</v>
      </c>
      <c r="G665" s="1" t="s">
        <v>8</v>
      </c>
      <c r="H665" s="3"/>
      <c r="I665" s="5"/>
    </row>
    <row r="666" spans="1:12" x14ac:dyDescent="0.25">
      <c r="A666" s="22" t="s">
        <v>1626</v>
      </c>
      <c r="B666" s="23" t="s">
        <v>1613</v>
      </c>
      <c r="C666" s="23" t="s">
        <v>7</v>
      </c>
      <c r="D666" s="23">
        <v>200</v>
      </c>
      <c r="E666" s="25">
        <v>64</v>
      </c>
      <c r="F666" s="40" t="s">
        <v>1629</v>
      </c>
      <c r="G666" s="1" t="s">
        <v>8</v>
      </c>
    </row>
    <row r="667" spans="1:12" x14ac:dyDescent="0.25">
      <c r="A667" s="19" t="s">
        <v>842</v>
      </c>
      <c r="B667" s="19" t="s">
        <v>1275</v>
      </c>
      <c r="C667" s="18" t="s">
        <v>7</v>
      </c>
      <c r="D667" s="18">
        <v>750</v>
      </c>
      <c r="E667" s="19">
        <v>12</v>
      </c>
      <c r="F667" s="38">
        <v>708</v>
      </c>
      <c r="G667" s="1" t="s">
        <v>8</v>
      </c>
      <c r="H667" s="18"/>
      <c r="I667" s="18"/>
      <c r="J667" s="18"/>
      <c r="K667" s="18"/>
      <c r="L667" s="18"/>
    </row>
    <row r="668" spans="1:12" x14ac:dyDescent="0.25">
      <c r="A668" s="19" t="s">
        <v>841</v>
      </c>
      <c r="B668" s="19" t="s">
        <v>1275</v>
      </c>
      <c r="C668" s="18" t="s">
        <v>7</v>
      </c>
      <c r="D668" s="18">
        <v>750</v>
      </c>
      <c r="E668" s="19">
        <v>12</v>
      </c>
      <c r="F668" s="38">
        <v>378</v>
      </c>
      <c r="G668" s="1" t="s">
        <v>8</v>
      </c>
      <c r="H668" s="18"/>
      <c r="I668" s="18"/>
    </row>
    <row r="669" spans="1:12" x14ac:dyDescent="0.25">
      <c r="A669" s="19" t="s">
        <v>840</v>
      </c>
      <c r="B669" s="19" t="s">
        <v>1275</v>
      </c>
      <c r="C669" s="18" t="s">
        <v>7</v>
      </c>
      <c r="D669" s="18">
        <v>750</v>
      </c>
      <c r="E669" s="19">
        <v>12</v>
      </c>
      <c r="F669" s="38">
        <v>330</v>
      </c>
      <c r="G669" s="1" t="s">
        <v>8</v>
      </c>
      <c r="H669" s="18"/>
      <c r="I669" s="18"/>
    </row>
    <row r="670" spans="1:12" x14ac:dyDescent="0.25">
      <c r="A670" s="19" t="s">
        <v>839</v>
      </c>
      <c r="B670" s="19" t="s">
        <v>1275</v>
      </c>
      <c r="C670" s="18" t="s">
        <v>7</v>
      </c>
      <c r="D670" s="18">
        <v>750</v>
      </c>
      <c r="E670" s="19">
        <v>12</v>
      </c>
      <c r="F670" s="38">
        <v>378</v>
      </c>
      <c r="G670" s="1" t="s">
        <v>8</v>
      </c>
      <c r="H670" s="18"/>
      <c r="I670" s="18"/>
    </row>
    <row r="671" spans="1:12" x14ac:dyDescent="0.25">
      <c r="A671" s="19" t="s">
        <v>309</v>
      </c>
      <c r="B671" s="19" t="s">
        <v>307</v>
      </c>
      <c r="C671" s="18" t="s">
        <v>7</v>
      </c>
      <c r="D671" s="18">
        <v>750</v>
      </c>
      <c r="E671" s="19">
        <v>12</v>
      </c>
      <c r="F671" s="38">
        <v>298</v>
      </c>
      <c r="G671" s="1" t="s">
        <v>8</v>
      </c>
      <c r="H671" s="18"/>
      <c r="I671" s="18"/>
    </row>
    <row r="672" spans="1:12" x14ac:dyDescent="0.25">
      <c r="A672" s="19" t="s">
        <v>838</v>
      </c>
      <c r="B672" s="19" t="s">
        <v>307</v>
      </c>
      <c r="C672" s="18" t="s">
        <v>7</v>
      </c>
      <c r="D672" s="18">
        <v>750</v>
      </c>
      <c r="E672" s="19">
        <v>12</v>
      </c>
      <c r="F672" s="38">
        <v>378</v>
      </c>
      <c r="G672" s="1" t="s">
        <v>8</v>
      </c>
      <c r="H672" s="18"/>
      <c r="I672" s="18"/>
    </row>
    <row r="673" spans="1:9" x14ac:dyDescent="0.25">
      <c r="A673" s="19" t="s">
        <v>837</v>
      </c>
      <c r="B673" s="19" t="s">
        <v>307</v>
      </c>
      <c r="C673" s="18" t="s">
        <v>7</v>
      </c>
      <c r="D673" s="18">
        <v>750</v>
      </c>
      <c r="E673" s="19">
        <v>12</v>
      </c>
      <c r="F673" s="38">
        <v>566</v>
      </c>
      <c r="G673" s="1" t="s">
        <v>8</v>
      </c>
      <c r="H673" s="18"/>
      <c r="I673" s="18"/>
    </row>
    <row r="674" spans="1:9" x14ac:dyDescent="0.25">
      <c r="A674" s="19" t="s">
        <v>836</v>
      </c>
      <c r="B674" s="19" t="s">
        <v>307</v>
      </c>
      <c r="C674" s="18" t="s">
        <v>7</v>
      </c>
      <c r="D674" s="18">
        <v>750</v>
      </c>
      <c r="E674" s="19">
        <v>12</v>
      </c>
      <c r="F674" s="38">
        <v>566</v>
      </c>
      <c r="G674" s="1" t="s">
        <v>8</v>
      </c>
      <c r="H674" s="18"/>
      <c r="I674" s="18"/>
    </row>
    <row r="675" spans="1:9" x14ac:dyDescent="0.25">
      <c r="A675" s="1" t="s">
        <v>1587</v>
      </c>
      <c r="B675" s="2" t="s">
        <v>307</v>
      </c>
      <c r="C675" s="18" t="s">
        <v>7</v>
      </c>
      <c r="D675" s="3">
        <v>750</v>
      </c>
      <c r="E675" s="2">
        <v>12</v>
      </c>
      <c r="F675" s="5">
        <v>458</v>
      </c>
      <c r="G675" s="1" t="s">
        <v>8</v>
      </c>
      <c r="H675" s="3"/>
      <c r="I675" s="5"/>
    </row>
    <row r="676" spans="1:9" x14ac:dyDescent="0.25">
      <c r="A676" s="1" t="s">
        <v>1586</v>
      </c>
      <c r="B676" s="2" t="s">
        <v>307</v>
      </c>
      <c r="C676" s="18" t="s">
        <v>7</v>
      </c>
      <c r="D676" s="3">
        <v>750</v>
      </c>
      <c r="E676" s="2">
        <v>12</v>
      </c>
      <c r="F676" s="5">
        <v>698</v>
      </c>
      <c r="G676" s="1" t="s">
        <v>8</v>
      </c>
      <c r="H676" s="3"/>
      <c r="I676" s="5"/>
    </row>
    <row r="677" spans="1:9" x14ac:dyDescent="0.25">
      <c r="A677" s="19" t="s">
        <v>307</v>
      </c>
      <c r="B677" s="18" t="e">
        <v>#N/A</v>
      </c>
      <c r="C677" s="18" t="s">
        <v>7</v>
      </c>
      <c r="D677" s="18">
        <v>750</v>
      </c>
      <c r="E677" s="19">
        <v>12</v>
      </c>
      <c r="F677" s="38">
        <v>378.36</v>
      </c>
      <c r="G677" s="1" t="s">
        <v>8</v>
      </c>
      <c r="H677" s="18"/>
      <c r="I677" s="18"/>
    </row>
    <row r="678" spans="1:9" x14ac:dyDescent="0.25">
      <c r="A678" s="19" t="s">
        <v>306</v>
      </c>
      <c r="B678" s="18" t="e">
        <v>#N/A</v>
      </c>
      <c r="C678" s="18" t="s">
        <v>7</v>
      </c>
      <c r="D678" s="18">
        <v>750</v>
      </c>
      <c r="E678" s="19">
        <v>12</v>
      </c>
      <c r="F678" s="38">
        <v>364</v>
      </c>
      <c r="G678" s="1" t="s">
        <v>8</v>
      </c>
      <c r="H678" s="18"/>
      <c r="I678" s="18"/>
    </row>
    <row r="679" spans="1:9" x14ac:dyDescent="0.25">
      <c r="A679" s="19" t="s">
        <v>308</v>
      </c>
      <c r="B679" s="18" t="e">
        <v>#N/A</v>
      </c>
      <c r="C679" s="18" t="s">
        <v>7</v>
      </c>
      <c r="D679" s="18">
        <v>750</v>
      </c>
      <c r="E679" s="19">
        <v>12</v>
      </c>
      <c r="F679" s="38">
        <v>567.6</v>
      </c>
      <c r="G679" s="1" t="s">
        <v>8</v>
      </c>
      <c r="H679" s="18"/>
      <c r="I679" s="18"/>
    </row>
    <row r="680" spans="1:9" x14ac:dyDescent="0.25">
      <c r="A680" s="19" t="s">
        <v>304</v>
      </c>
      <c r="B680" s="18" t="e">
        <v>#N/A</v>
      </c>
      <c r="C680" s="18" t="s">
        <v>7</v>
      </c>
      <c r="D680" s="18">
        <v>750</v>
      </c>
      <c r="E680" s="19">
        <v>12</v>
      </c>
      <c r="F680" s="38">
        <v>456</v>
      </c>
      <c r="G680" s="1" t="s">
        <v>8</v>
      </c>
      <c r="H680" s="18"/>
      <c r="I680" s="18"/>
    </row>
    <row r="681" spans="1:9" x14ac:dyDescent="0.25">
      <c r="A681" s="19" t="s">
        <v>305</v>
      </c>
      <c r="B681" s="18" t="e">
        <v>#N/A</v>
      </c>
      <c r="C681" s="18" t="s">
        <v>7</v>
      </c>
      <c r="D681" s="18">
        <v>750</v>
      </c>
      <c r="E681" s="19">
        <v>12</v>
      </c>
      <c r="F681" s="38">
        <v>456</v>
      </c>
      <c r="G681" s="1" t="s">
        <v>8</v>
      </c>
      <c r="H681" s="18"/>
      <c r="I681" s="18"/>
    </row>
    <row r="682" spans="1:9" x14ac:dyDescent="0.25">
      <c r="A682" s="6" t="s">
        <v>1741</v>
      </c>
      <c r="B682" s="11" t="s">
        <v>1757</v>
      </c>
      <c r="C682" s="18" t="s">
        <v>7</v>
      </c>
      <c r="D682" s="7">
        <v>750</v>
      </c>
      <c r="E682" s="11">
        <v>12</v>
      </c>
      <c r="F682" s="9">
        <v>504</v>
      </c>
      <c r="G682" s="1" t="s">
        <v>8</v>
      </c>
    </row>
    <row r="683" spans="1:9" x14ac:dyDescent="0.25">
      <c r="A683" s="23" t="s">
        <v>1700</v>
      </c>
      <c r="B683" s="25" t="s">
        <v>1704</v>
      </c>
      <c r="C683" s="6" t="s">
        <v>7</v>
      </c>
      <c r="D683" s="23">
        <v>750</v>
      </c>
      <c r="E683" s="25">
        <v>12</v>
      </c>
      <c r="F683" s="39">
        <v>273</v>
      </c>
      <c r="G683" s="1" t="s">
        <v>8</v>
      </c>
    </row>
    <row r="684" spans="1:9" x14ac:dyDescent="0.25">
      <c r="A684" s="6" t="s">
        <v>1742</v>
      </c>
      <c r="B684" s="11" t="s">
        <v>1758</v>
      </c>
      <c r="C684" s="18" t="s">
        <v>7</v>
      </c>
      <c r="D684" s="7">
        <v>750</v>
      </c>
      <c r="E684" s="11">
        <v>12</v>
      </c>
      <c r="F684" s="9">
        <v>273</v>
      </c>
      <c r="G684" s="1" t="s">
        <v>8</v>
      </c>
    </row>
    <row r="685" spans="1:9" x14ac:dyDescent="0.25">
      <c r="A685" s="19" t="s">
        <v>310</v>
      </c>
      <c r="B685" s="18" t="s">
        <v>1276</v>
      </c>
      <c r="C685" s="18" t="s">
        <v>7</v>
      </c>
      <c r="D685" s="18">
        <v>750</v>
      </c>
      <c r="E685" s="19">
        <v>12</v>
      </c>
      <c r="F685" s="38">
        <v>504</v>
      </c>
      <c r="G685" s="1" t="s">
        <v>8</v>
      </c>
      <c r="H685" s="18"/>
      <c r="I685" s="18"/>
    </row>
    <row r="686" spans="1:9" x14ac:dyDescent="0.25">
      <c r="A686" s="19" t="s">
        <v>311</v>
      </c>
      <c r="B686" s="18" t="s">
        <v>1276</v>
      </c>
      <c r="C686" s="18" t="s">
        <v>7</v>
      </c>
      <c r="D686" s="18">
        <v>750</v>
      </c>
      <c r="E686" s="19">
        <v>12</v>
      </c>
      <c r="F686" s="38">
        <v>420</v>
      </c>
      <c r="G686" s="1" t="s">
        <v>8</v>
      </c>
      <c r="H686" s="18"/>
      <c r="I686" s="18"/>
    </row>
    <row r="687" spans="1:9" x14ac:dyDescent="0.25">
      <c r="A687" s="22" t="s">
        <v>1617</v>
      </c>
      <c r="B687" s="23" t="s">
        <v>1611</v>
      </c>
      <c r="C687" s="23" t="s">
        <v>7</v>
      </c>
      <c r="D687" s="23">
        <v>750</v>
      </c>
      <c r="E687" s="25">
        <v>12</v>
      </c>
      <c r="F687" s="40">
        <v>744</v>
      </c>
      <c r="G687" s="1" t="s">
        <v>8</v>
      </c>
      <c r="H687" s="16"/>
    </row>
    <row r="688" spans="1:9" x14ac:dyDescent="0.25">
      <c r="A688" s="19" t="s">
        <v>312</v>
      </c>
      <c r="B688" s="18" t="s">
        <v>1277</v>
      </c>
      <c r="C688" s="18" t="s">
        <v>7</v>
      </c>
      <c r="D688" s="18">
        <v>750</v>
      </c>
      <c r="E688" s="19">
        <v>12</v>
      </c>
      <c r="F688" s="38">
        <v>328</v>
      </c>
      <c r="G688" s="1" t="s">
        <v>8</v>
      </c>
      <c r="H688" s="18"/>
      <c r="I688" s="18"/>
    </row>
    <row r="689" spans="1:9" x14ac:dyDescent="0.25">
      <c r="A689" s="19" t="s">
        <v>313</v>
      </c>
      <c r="B689" s="18" t="s">
        <v>1277</v>
      </c>
      <c r="C689" s="18" t="s">
        <v>7</v>
      </c>
      <c r="D689" s="18">
        <v>750</v>
      </c>
      <c r="E689" s="19">
        <v>12</v>
      </c>
      <c r="F689" s="38">
        <v>189</v>
      </c>
      <c r="G689" s="1" t="s">
        <v>8</v>
      </c>
      <c r="H689" s="18"/>
      <c r="I689" s="18"/>
    </row>
    <row r="690" spans="1:9" x14ac:dyDescent="0.25">
      <c r="A690" s="23" t="s">
        <v>1143</v>
      </c>
      <c r="B690" s="2" t="s">
        <v>1278</v>
      </c>
      <c r="C690" s="1" t="s">
        <v>7</v>
      </c>
      <c r="D690" s="3">
        <v>350</v>
      </c>
      <c r="E690" s="2">
        <v>24</v>
      </c>
      <c r="F690" s="5">
        <v>33</v>
      </c>
      <c r="G690" s="1" t="s">
        <v>8</v>
      </c>
      <c r="H690" s="3"/>
      <c r="I690" s="5"/>
    </row>
    <row r="691" spans="1:9" x14ac:dyDescent="0.25">
      <c r="A691" s="1" t="s">
        <v>1355</v>
      </c>
      <c r="B691" s="2" t="s">
        <v>1278</v>
      </c>
      <c r="C691" s="23" t="s">
        <v>7</v>
      </c>
      <c r="D691" s="3">
        <v>355</v>
      </c>
      <c r="E691" s="2">
        <v>24</v>
      </c>
      <c r="F691" s="5">
        <v>47.1</v>
      </c>
      <c r="G691" s="1" t="s">
        <v>8</v>
      </c>
      <c r="H691" s="3"/>
      <c r="I691" s="5"/>
    </row>
    <row r="692" spans="1:9" x14ac:dyDescent="0.25">
      <c r="A692" s="23" t="s">
        <v>1142</v>
      </c>
      <c r="B692" s="2" t="s">
        <v>1278</v>
      </c>
      <c r="C692" s="1" t="s">
        <v>7</v>
      </c>
      <c r="D692" s="3">
        <v>350</v>
      </c>
      <c r="E692" s="2">
        <v>24</v>
      </c>
      <c r="F692" s="5">
        <v>33</v>
      </c>
      <c r="G692" s="1" t="s">
        <v>8</v>
      </c>
      <c r="H692" s="3"/>
      <c r="I692" s="5"/>
    </row>
    <row r="693" spans="1:9" x14ac:dyDescent="0.25">
      <c r="A693" s="23" t="s">
        <v>1141</v>
      </c>
      <c r="B693" s="2" t="s">
        <v>1278</v>
      </c>
      <c r="C693" s="1" t="s">
        <v>7</v>
      </c>
      <c r="D693" s="3">
        <v>350</v>
      </c>
      <c r="E693" s="2">
        <v>24</v>
      </c>
      <c r="F693" s="5">
        <v>33</v>
      </c>
      <c r="G693" s="1" t="s">
        <v>8</v>
      </c>
      <c r="H693" s="3"/>
      <c r="I693" s="5"/>
    </row>
    <row r="694" spans="1:9" x14ac:dyDescent="0.25">
      <c r="A694" s="23" t="s">
        <v>1140</v>
      </c>
      <c r="B694" s="2" t="s">
        <v>1278</v>
      </c>
      <c r="C694" s="1" t="s">
        <v>7</v>
      </c>
      <c r="D694" s="3">
        <v>12</v>
      </c>
      <c r="E694" s="2">
        <v>24</v>
      </c>
      <c r="F694" s="5">
        <v>33</v>
      </c>
      <c r="G694" s="1" t="s">
        <v>8</v>
      </c>
      <c r="H694" s="3"/>
      <c r="I694" s="5"/>
    </row>
    <row r="695" spans="1:9" x14ac:dyDescent="0.25">
      <c r="A695" s="1" t="s">
        <v>1354</v>
      </c>
      <c r="B695" s="2" t="s">
        <v>1278</v>
      </c>
      <c r="C695" s="23" t="s">
        <v>7</v>
      </c>
      <c r="D695" s="3">
        <v>355</v>
      </c>
      <c r="E695" s="2">
        <v>24</v>
      </c>
      <c r="F695" s="5">
        <v>47.1</v>
      </c>
      <c r="G695" s="1" t="s">
        <v>8</v>
      </c>
      <c r="H695" s="3"/>
      <c r="I695" s="5"/>
    </row>
    <row r="696" spans="1:9" x14ac:dyDescent="0.25">
      <c r="A696" s="1" t="s">
        <v>1508</v>
      </c>
      <c r="B696" s="2" t="s">
        <v>1510</v>
      </c>
      <c r="C696" s="18" t="s">
        <v>7</v>
      </c>
      <c r="D696" s="3">
        <v>355</v>
      </c>
      <c r="E696" s="2">
        <v>24</v>
      </c>
      <c r="F696" s="5">
        <v>50</v>
      </c>
      <c r="G696" s="1" t="s">
        <v>8</v>
      </c>
      <c r="H696" s="3"/>
      <c r="I696" s="5"/>
    </row>
    <row r="697" spans="1:9" x14ac:dyDescent="0.25">
      <c r="A697" s="1" t="s">
        <v>1507</v>
      </c>
      <c r="B697" s="2" t="s">
        <v>1510</v>
      </c>
      <c r="C697" s="18" t="s">
        <v>7</v>
      </c>
      <c r="D697" s="3">
        <v>355</v>
      </c>
      <c r="E697" s="2">
        <v>24</v>
      </c>
      <c r="F697" s="5">
        <v>50</v>
      </c>
      <c r="G697" s="1" t="s">
        <v>8</v>
      </c>
      <c r="H697" s="3"/>
      <c r="I697" s="5"/>
    </row>
    <row r="698" spans="1:9" x14ac:dyDescent="0.25">
      <c r="A698" s="1" t="s">
        <v>1506</v>
      </c>
      <c r="B698" s="2" t="s">
        <v>1510</v>
      </c>
      <c r="C698" s="18" t="s">
        <v>7</v>
      </c>
      <c r="D698" s="3">
        <v>355</v>
      </c>
      <c r="E698" s="2">
        <v>24</v>
      </c>
      <c r="F698" s="5">
        <v>50</v>
      </c>
      <c r="G698" s="1" t="s">
        <v>8</v>
      </c>
      <c r="H698" s="3"/>
      <c r="I698" s="5"/>
    </row>
    <row r="699" spans="1:9" x14ac:dyDescent="0.25">
      <c r="A699" s="1" t="s">
        <v>1062</v>
      </c>
      <c r="B699" s="2" t="s">
        <v>316</v>
      </c>
      <c r="C699" s="1" t="s">
        <v>7</v>
      </c>
      <c r="D699" s="2">
        <v>750</v>
      </c>
      <c r="E699" s="2">
        <v>12</v>
      </c>
      <c r="F699" s="5">
        <v>578</v>
      </c>
      <c r="G699" s="1" t="s">
        <v>8</v>
      </c>
      <c r="H699" s="3"/>
      <c r="I699" s="21"/>
    </row>
    <row r="700" spans="1:9" x14ac:dyDescent="0.25">
      <c r="A700" s="1" t="s">
        <v>1394</v>
      </c>
      <c r="B700" s="2" t="s">
        <v>316</v>
      </c>
      <c r="C700" s="1" t="s">
        <v>7</v>
      </c>
      <c r="D700" s="3">
        <v>750</v>
      </c>
      <c r="E700" s="2">
        <v>12</v>
      </c>
      <c r="F700" s="5">
        <v>398</v>
      </c>
      <c r="G700" s="1" t="s">
        <v>8</v>
      </c>
      <c r="H700" s="3"/>
      <c r="I700" s="5"/>
    </row>
    <row r="701" spans="1:9" x14ac:dyDescent="0.25">
      <c r="A701" s="19" t="s">
        <v>314</v>
      </c>
      <c r="B701" s="18" t="s">
        <v>1279</v>
      </c>
      <c r="C701" s="18" t="s">
        <v>53</v>
      </c>
      <c r="D701" s="18">
        <v>750</v>
      </c>
      <c r="E701" s="19">
        <v>12</v>
      </c>
      <c r="F701" s="38">
        <v>194.23</v>
      </c>
      <c r="G701" s="1" t="s">
        <v>8</v>
      </c>
      <c r="H701" s="18" t="s">
        <v>9</v>
      </c>
      <c r="I701" s="18"/>
    </row>
    <row r="702" spans="1:9" x14ac:dyDescent="0.25">
      <c r="A702" s="19" t="s">
        <v>942</v>
      </c>
      <c r="B702" s="18" t="s">
        <v>316</v>
      </c>
      <c r="C702" s="18" t="s">
        <v>7</v>
      </c>
      <c r="D702" s="18">
        <v>750</v>
      </c>
      <c r="E702" s="19">
        <v>12</v>
      </c>
      <c r="F702" s="38">
        <v>388.46</v>
      </c>
      <c r="G702" s="1" t="s">
        <v>8</v>
      </c>
      <c r="H702" s="18"/>
      <c r="I702" s="18"/>
    </row>
    <row r="703" spans="1:9" x14ac:dyDescent="0.25">
      <c r="A703" s="19" t="s">
        <v>315</v>
      </c>
      <c r="B703" s="18" t="s">
        <v>316</v>
      </c>
      <c r="C703" s="18" t="s">
        <v>7</v>
      </c>
      <c r="D703" s="18">
        <v>50</v>
      </c>
      <c r="E703" s="19">
        <v>48</v>
      </c>
      <c r="F703" s="38">
        <v>3.95</v>
      </c>
      <c r="G703" s="1" t="s">
        <v>8</v>
      </c>
      <c r="H703" s="18"/>
      <c r="I703" s="18"/>
    </row>
    <row r="704" spans="1:9" x14ac:dyDescent="0.25">
      <c r="A704" s="19" t="s">
        <v>315</v>
      </c>
      <c r="B704" s="18" t="s">
        <v>316</v>
      </c>
      <c r="C704" s="18" t="s">
        <v>7</v>
      </c>
      <c r="D704" s="18">
        <v>750</v>
      </c>
      <c r="E704" s="19">
        <v>12</v>
      </c>
      <c r="F704" s="38">
        <v>596</v>
      </c>
      <c r="G704" s="1" t="s">
        <v>8</v>
      </c>
      <c r="H704" s="18" t="s">
        <v>9</v>
      </c>
      <c r="I704" s="18"/>
    </row>
    <row r="705" spans="1:9" x14ac:dyDescent="0.25">
      <c r="A705" s="19" t="s">
        <v>322</v>
      </c>
      <c r="B705" s="18" t="s">
        <v>316</v>
      </c>
      <c r="C705" s="18" t="s">
        <v>7</v>
      </c>
      <c r="D705" s="18">
        <v>50</v>
      </c>
      <c r="E705" s="19">
        <v>48</v>
      </c>
      <c r="F705" s="38">
        <v>233.9</v>
      </c>
      <c r="G705" s="1" t="s">
        <v>8</v>
      </c>
      <c r="H705" s="18" t="s">
        <v>9</v>
      </c>
      <c r="I705" s="18"/>
    </row>
    <row r="706" spans="1:9" x14ac:dyDescent="0.25">
      <c r="A706" s="19" t="s">
        <v>322</v>
      </c>
      <c r="B706" s="18" t="s">
        <v>316</v>
      </c>
      <c r="C706" s="18" t="s">
        <v>7</v>
      </c>
      <c r="D706" s="18">
        <v>750</v>
      </c>
      <c r="E706" s="19">
        <v>6</v>
      </c>
      <c r="F706" s="38">
        <v>388</v>
      </c>
      <c r="G706" s="1" t="s">
        <v>8</v>
      </c>
      <c r="H706" s="18" t="s">
        <v>9</v>
      </c>
      <c r="I706" s="18"/>
    </row>
    <row r="707" spans="1:9" x14ac:dyDescent="0.25">
      <c r="A707" s="19" t="s">
        <v>323</v>
      </c>
      <c r="B707" s="18" t="s">
        <v>316</v>
      </c>
      <c r="C707" s="18" t="s">
        <v>7</v>
      </c>
      <c r="D707" s="18">
        <v>375</v>
      </c>
      <c r="E707" s="19">
        <v>24</v>
      </c>
      <c r="F707" s="38">
        <v>547.96</v>
      </c>
      <c r="G707" s="1" t="s">
        <v>8</v>
      </c>
      <c r="H707" s="18" t="s">
        <v>9</v>
      </c>
      <c r="I707" s="18"/>
    </row>
    <row r="708" spans="1:9" x14ac:dyDescent="0.25">
      <c r="A708" s="19" t="s">
        <v>317</v>
      </c>
      <c r="B708" s="18" t="s">
        <v>316</v>
      </c>
      <c r="C708" s="18" t="s">
        <v>318</v>
      </c>
      <c r="D708" s="18">
        <v>50</v>
      </c>
      <c r="E708" s="19">
        <v>48</v>
      </c>
      <c r="F708" s="38">
        <v>5.95</v>
      </c>
      <c r="G708" s="1" t="s">
        <v>8</v>
      </c>
      <c r="H708" s="18"/>
      <c r="I708" s="18"/>
    </row>
    <row r="709" spans="1:9" x14ac:dyDescent="0.25">
      <c r="A709" s="19" t="s">
        <v>325</v>
      </c>
      <c r="B709" s="18" t="s">
        <v>316</v>
      </c>
      <c r="C709" s="18" t="s">
        <v>7</v>
      </c>
      <c r="D709" s="18">
        <v>750</v>
      </c>
      <c r="E709" s="19">
        <v>1</v>
      </c>
      <c r="F709" s="38">
        <v>1646</v>
      </c>
      <c r="G709" s="1" t="s">
        <v>8</v>
      </c>
      <c r="H709" s="18"/>
      <c r="I709" s="18"/>
    </row>
    <row r="710" spans="1:9" x14ac:dyDescent="0.25">
      <c r="A710" s="19" t="s">
        <v>319</v>
      </c>
      <c r="B710" s="18" t="s">
        <v>316</v>
      </c>
      <c r="C710" s="18" t="s">
        <v>7</v>
      </c>
      <c r="D710" s="18">
        <v>750</v>
      </c>
      <c r="E710" s="19">
        <v>12</v>
      </c>
      <c r="F710" s="38">
        <v>452.08</v>
      </c>
      <c r="G710" s="1" t="s">
        <v>8</v>
      </c>
      <c r="H710" s="18"/>
      <c r="I710" s="18"/>
    </row>
    <row r="711" spans="1:9" x14ac:dyDescent="0.25">
      <c r="A711" s="19" t="s">
        <v>320</v>
      </c>
      <c r="B711" s="18" t="s">
        <v>316</v>
      </c>
      <c r="C711" s="18" t="s">
        <v>16</v>
      </c>
      <c r="D711" s="18">
        <v>800</v>
      </c>
      <c r="E711" s="19">
        <v>6</v>
      </c>
      <c r="F711" s="38">
        <v>225.06</v>
      </c>
      <c r="G711" s="1" t="s">
        <v>8</v>
      </c>
      <c r="H711" s="18"/>
      <c r="I711" s="18"/>
    </row>
    <row r="712" spans="1:9" x14ac:dyDescent="0.25">
      <c r="A712" s="19" t="s">
        <v>321</v>
      </c>
      <c r="B712" s="18" t="s">
        <v>316</v>
      </c>
      <c r="C712" s="18" t="s">
        <v>16</v>
      </c>
      <c r="D712" s="18">
        <v>800</v>
      </c>
      <c r="E712" s="19">
        <v>6</v>
      </c>
      <c r="F712" s="38">
        <v>566.04</v>
      </c>
      <c r="G712" s="1" t="s">
        <v>8</v>
      </c>
      <c r="H712" s="18"/>
      <c r="I712" s="18"/>
    </row>
    <row r="713" spans="1:9" x14ac:dyDescent="0.25">
      <c r="A713" s="19" t="s">
        <v>326</v>
      </c>
      <c r="B713" s="18" t="s">
        <v>316</v>
      </c>
      <c r="C713" s="18" t="s">
        <v>7</v>
      </c>
      <c r="D713" s="18">
        <v>750</v>
      </c>
      <c r="E713" s="19">
        <v>12</v>
      </c>
      <c r="F713" s="38">
        <v>1132.08</v>
      </c>
      <c r="G713" s="1" t="s">
        <v>8</v>
      </c>
      <c r="H713" s="18" t="s">
        <v>9</v>
      </c>
      <c r="I713" s="18"/>
    </row>
    <row r="714" spans="1:9" x14ac:dyDescent="0.25">
      <c r="A714" s="19" t="s">
        <v>324</v>
      </c>
      <c r="B714" s="18" t="s">
        <v>316</v>
      </c>
      <c r="C714" s="18" t="s">
        <v>7</v>
      </c>
      <c r="D714" s="18">
        <v>750</v>
      </c>
      <c r="E714" s="19">
        <v>12</v>
      </c>
      <c r="F714" s="38">
        <v>1112</v>
      </c>
      <c r="G714" s="1" t="s">
        <v>8</v>
      </c>
      <c r="H714" s="18" t="s">
        <v>9</v>
      </c>
      <c r="I714" s="18"/>
    </row>
    <row r="715" spans="1:9" x14ac:dyDescent="0.25">
      <c r="A715" s="19" t="s">
        <v>327</v>
      </c>
      <c r="B715" s="18" t="s">
        <v>1257</v>
      </c>
      <c r="C715" s="18" t="s">
        <v>7</v>
      </c>
      <c r="D715" s="18">
        <v>750</v>
      </c>
      <c r="E715" s="19">
        <v>12</v>
      </c>
      <c r="F715" s="38">
        <v>109</v>
      </c>
      <c r="G715" s="1" t="s">
        <v>8</v>
      </c>
      <c r="H715" s="18"/>
      <c r="I715" s="18"/>
    </row>
    <row r="716" spans="1:9" x14ac:dyDescent="0.25">
      <c r="A716" s="1" t="s">
        <v>1076</v>
      </c>
      <c r="B716" s="2" t="s">
        <v>1280</v>
      </c>
      <c r="C716" s="1" t="s">
        <v>7</v>
      </c>
      <c r="D716" s="2">
        <v>750</v>
      </c>
      <c r="E716" s="2">
        <v>6</v>
      </c>
      <c r="F716" s="5">
        <v>18</v>
      </c>
      <c r="G716" s="1" t="s">
        <v>8</v>
      </c>
      <c r="H716" s="3"/>
      <c r="I716" s="21"/>
    </row>
    <row r="717" spans="1:9" x14ac:dyDescent="0.25">
      <c r="A717" s="6" t="s">
        <v>1866</v>
      </c>
      <c r="B717" s="11" t="s">
        <v>1868</v>
      </c>
      <c r="C717" s="6" t="s">
        <v>7</v>
      </c>
      <c r="D717" s="7">
        <v>375</v>
      </c>
      <c r="E717" s="11">
        <v>10</v>
      </c>
      <c r="F717" s="9">
        <v>100</v>
      </c>
      <c r="G717" s="1" t="s">
        <v>8</v>
      </c>
    </row>
    <row r="718" spans="1:9" x14ac:dyDescent="0.25">
      <c r="A718" s="1" t="s">
        <v>1442</v>
      </c>
      <c r="B718" s="2" t="s">
        <v>1448</v>
      </c>
      <c r="C718" s="1" t="s">
        <v>7</v>
      </c>
      <c r="D718" s="3">
        <v>375</v>
      </c>
      <c r="E718" s="2">
        <v>24</v>
      </c>
      <c r="F718" s="5">
        <v>156</v>
      </c>
      <c r="G718" s="1" t="s">
        <v>8</v>
      </c>
      <c r="H718" s="3"/>
      <c r="I718" s="5"/>
    </row>
    <row r="719" spans="1:9" x14ac:dyDescent="0.25">
      <c r="A719" s="1" t="s">
        <v>1441</v>
      </c>
      <c r="B719" s="2" t="s">
        <v>1448</v>
      </c>
      <c r="C719" s="18" t="s">
        <v>7</v>
      </c>
      <c r="D719" s="3">
        <v>750</v>
      </c>
      <c r="E719" s="2">
        <v>12</v>
      </c>
      <c r="F719" s="5">
        <v>240</v>
      </c>
      <c r="G719" s="1" t="s">
        <v>8</v>
      </c>
      <c r="H719" s="3"/>
      <c r="I719" s="5"/>
    </row>
    <row r="720" spans="1:9" x14ac:dyDescent="0.25">
      <c r="A720" s="6" t="s">
        <v>1736</v>
      </c>
      <c r="B720" s="11" t="s">
        <v>1755</v>
      </c>
      <c r="C720" s="18" t="s">
        <v>7</v>
      </c>
      <c r="D720" s="7">
        <v>375</v>
      </c>
      <c r="E720" s="11">
        <v>24</v>
      </c>
      <c r="F720" s="9">
        <v>384</v>
      </c>
      <c r="G720" s="1" t="s">
        <v>8</v>
      </c>
    </row>
    <row r="721" spans="1:9" x14ac:dyDescent="0.25">
      <c r="A721" s="6" t="s">
        <v>1737</v>
      </c>
      <c r="B721" s="11" t="s">
        <v>1755</v>
      </c>
      <c r="C721" s="18" t="s">
        <v>7</v>
      </c>
      <c r="D721" s="7">
        <v>375</v>
      </c>
      <c r="E721" s="11">
        <v>24</v>
      </c>
      <c r="F721" s="9">
        <v>720</v>
      </c>
      <c r="G721" s="1" t="s">
        <v>8</v>
      </c>
    </row>
    <row r="722" spans="1:9" x14ac:dyDescent="0.25">
      <c r="A722" s="6" t="s">
        <v>1708</v>
      </c>
      <c r="B722" s="11" t="s">
        <v>1721</v>
      </c>
      <c r="C722" s="18" t="s">
        <v>7</v>
      </c>
      <c r="D722" s="7">
        <v>375</v>
      </c>
      <c r="E722" s="11">
        <v>10</v>
      </c>
      <c r="F722" s="9">
        <v>90</v>
      </c>
      <c r="G722" s="1" t="s">
        <v>8</v>
      </c>
    </row>
    <row r="723" spans="1:9" x14ac:dyDescent="0.25">
      <c r="A723" s="6" t="s">
        <v>1738</v>
      </c>
      <c r="B723" s="11" t="s">
        <v>1756</v>
      </c>
      <c r="C723" s="18" t="s">
        <v>7</v>
      </c>
      <c r="D723" s="7">
        <v>375</v>
      </c>
      <c r="E723" s="11">
        <v>24</v>
      </c>
      <c r="F723" s="9">
        <v>264</v>
      </c>
      <c r="G723" s="1" t="s">
        <v>8</v>
      </c>
    </row>
    <row r="724" spans="1:9" x14ac:dyDescent="0.25">
      <c r="A724" s="6" t="s">
        <v>1743</v>
      </c>
      <c r="B724" s="11" t="s">
        <v>1756</v>
      </c>
      <c r="C724" s="18" t="s">
        <v>7</v>
      </c>
      <c r="D724" s="7">
        <v>750</v>
      </c>
      <c r="E724" s="11">
        <v>12</v>
      </c>
      <c r="F724" s="9">
        <v>240</v>
      </c>
      <c r="G724" s="1" t="s">
        <v>8</v>
      </c>
    </row>
    <row r="725" spans="1:9" x14ac:dyDescent="0.25">
      <c r="A725" s="6" t="s">
        <v>1874</v>
      </c>
      <c r="B725" s="11" t="s">
        <v>1881</v>
      </c>
      <c r="C725" s="6" t="s">
        <v>7</v>
      </c>
      <c r="D725" s="7">
        <v>375</v>
      </c>
      <c r="E725" s="11">
        <v>24</v>
      </c>
      <c r="F725" s="9">
        <v>312</v>
      </c>
      <c r="G725" s="1" t="s">
        <v>8</v>
      </c>
      <c r="H725" s="16"/>
    </row>
    <row r="726" spans="1:9" x14ac:dyDescent="0.25">
      <c r="A726" s="6" t="s">
        <v>1873</v>
      </c>
      <c r="B726" s="11" t="s">
        <v>1881</v>
      </c>
      <c r="C726" s="6" t="s">
        <v>7</v>
      </c>
      <c r="D726" s="7">
        <v>375</v>
      </c>
      <c r="E726" s="11">
        <v>24</v>
      </c>
      <c r="F726" s="9">
        <v>420</v>
      </c>
      <c r="G726" s="1" t="s">
        <v>8</v>
      </c>
      <c r="H726" s="16"/>
    </row>
    <row r="727" spans="1:9" x14ac:dyDescent="0.25">
      <c r="A727" s="6" t="s">
        <v>1739</v>
      </c>
      <c r="B727" s="11" t="s">
        <v>1759</v>
      </c>
      <c r="C727" s="18" t="s">
        <v>7</v>
      </c>
      <c r="D727" s="7">
        <v>375</v>
      </c>
      <c r="E727" s="11">
        <v>24</v>
      </c>
      <c r="F727" s="9">
        <v>156</v>
      </c>
      <c r="G727" s="1" t="s">
        <v>8</v>
      </c>
    </row>
    <row r="728" spans="1:9" x14ac:dyDescent="0.25">
      <c r="A728" s="6" t="s">
        <v>1740</v>
      </c>
      <c r="B728" s="11" t="s">
        <v>1759</v>
      </c>
      <c r="C728" s="18" t="s">
        <v>7</v>
      </c>
      <c r="D728" s="7">
        <v>375</v>
      </c>
      <c r="E728" s="11">
        <v>24</v>
      </c>
      <c r="F728" s="9">
        <v>156</v>
      </c>
      <c r="G728" s="1" t="s">
        <v>8</v>
      </c>
    </row>
    <row r="729" spans="1:9" x14ac:dyDescent="0.25">
      <c r="A729" s="6" t="s">
        <v>1709</v>
      </c>
      <c r="B729" s="11" t="s">
        <v>1722</v>
      </c>
      <c r="C729" s="18" t="s">
        <v>7</v>
      </c>
      <c r="D729" s="7">
        <v>500</v>
      </c>
      <c r="E729" s="11">
        <v>12</v>
      </c>
      <c r="F729" s="9">
        <v>180</v>
      </c>
      <c r="G729" s="1" t="s">
        <v>8</v>
      </c>
    </row>
    <row r="730" spans="1:9" x14ac:dyDescent="0.25">
      <c r="A730" s="19" t="s">
        <v>330</v>
      </c>
      <c r="B730" s="18" t="s">
        <v>331</v>
      </c>
      <c r="C730" s="18" t="s">
        <v>7</v>
      </c>
      <c r="D730" s="18">
        <v>750</v>
      </c>
      <c r="E730" s="19">
        <v>12</v>
      </c>
      <c r="F730" s="38">
        <v>19</v>
      </c>
      <c r="G730" s="1" t="s">
        <v>8</v>
      </c>
      <c r="H730" s="18"/>
      <c r="I730" s="18"/>
    </row>
    <row r="731" spans="1:9" x14ac:dyDescent="0.25">
      <c r="A731" s="19" t="s">
        <v>332</v>
      </c>
      <c r="B731" s="18" t="s">
        <v>333</v>
      </c>
      <c r="C731" s="18" t="s">
        <v>7</v>
      </c>
      <c r="D731" s="18">
        <v>100</v>
      </c>
      <c r="E731" s="19">
        <v>60</v>
      </c>
      <c r="F731" s="38">
        <v>270</v>
      </c>
      <c r="G731" s="1" t="s">
        <v>8</v>
      </c>
      <c r="H731" s="18"/>
      <c r="I731" s="18"/>
    </row>
    <row r="732" spans="1:9" x14ac:dyDescent="0.25">
      <c r="A732" s="19" t="s">
        <v>334</v>
      </c>
      <c r="B732" s="18" t="s">
        <v>333</v>
      </c>
      <c r="C732" s="18" t="s">
        <v>7</v>
      </c>
      <c r="D732" s="18">
        <v>750</v>
      </c>
      <c r="E732" s="19">
        <v>12</v>
      </c>
      <c r="F732" s="38">
        <v>230</v>
      </c>
      <c r="G732" s="1" t="s">
        <v>8</v>
      </c>
      <c r="H732" s="18"/>
      <c r="I732" s="18"/>
    </row>
    <row r="733" spans="1:9" x14ac:dyDescent="0.25">
      <c r="A733" s="19" t="s">
        <v>335</v>
      </c>
      <c r="B733" s="18" t="s">
        <v>333</v>
      </c>
      <c r="C733" s="18" t="s">
        <v>7</v>
      </c>
      <c r="D733" s="18">
        <v>100</v>
      </c>
      <c r="E733" s="19">
        <v>60</v>
      </c>
      <c r="F733" s="38">
        <v>234</v>
      </c>
      <c r="G733" s="1" t="s">
        <v>8</v>
      </c>
      <c r="H733" s="18"/>
      <c r="I733" s="18"/>
    </row>
    <row r="734" spans="1:9" x14ac:dyDescent="0.25">
      <c r="A734" s="19" t="s">
        <v>336</v>
      </c>
      <c r="B734" s="18" t="s">
        <v>333</v>
      </c>
      <c r="C734" s="18" t="s">
        <v>7</v>
      </c>
      <c r="D734" s="18">
        <v>750</v>
      </c>
      <c r="E734" s="19">
        <v>12</v>
      </c>
      <c r="F734" s="38">
        <v>196</v>
      </c>
      <c r="G734" s="1" t="s">
        <v>8</v>
      </c>
      <c r="H734" s="18"/>
      <c r="I734" s="18"/>
    </row>
    <row r="735" spans="1:9" x14ac:dyDescent="0.25">
      <c r="A735" s="19" t="s">
        <v>337</v>
      </c>
      <c r="B735" s="18" t="s">
        <v>333</v>
      </c>
      <c r="C735" s="18" t="s">
        <v>7</v>
      </c>
      <c r="D735" s="18">
        <v>750</v>
      </c>
      <c r="E735" s="19">
        <v>12</v>
      </c>
      <c r="F735" s="38">
        <v>196</v>
      </c>
      <c r="G735" s="1" t="s">
        <v>8</v>
      </c>
      <c r="H735" s="18"/>
      <c r="I735" s="18"/>
    </row>
    <row r="736" spans="1:9" x14ac:dyDescent="0.25">
      <c r="A736" s="19" t="s">
        <v>710</v>
      </c>
      <c r="B736" s="18" t="s">
        <v>333</v>
      </c>
      <c r="C736" s="18" t="s">
        <v>7</v>
      </c>
      <c r="D736" s="18">
        <v>750</v>
      </c>
      <c r="E736" s="19">
        <v>12</v>
      </c>
      <c r="F736" s="38">
        <v>398</v>
      </c>
      <c r="G736" s="1" t="s">
        <v>8</v>
      </c>
      <c r="H736" s="18"/>
      <c r="I736" s="18"/>
    </row>
    <row r="737" spans="1:9" x14ac:dyDescent="0.25">
      <c r="A737" s="22" t="s">
        <v>1126</v>
      </c>
      <c r="B737" s="2" t="s">
        <v>1131</v>
      </c>
      <c r="C737" s="1" t="s">
        <v>7</v>
      </c>
      <c r="D737" s="23">
        <v>750</v>
      </c>
      <c r="E737" s="25">
        <v>12</v>
      </c>
      <c r="F737" s="40">
        <v>151</v>
      </c>
      <c r="G737" s="1" t="s">
        <v>8</v>
      </c>
      <c r="H737" s="3"/>
      <c r="I737" s="5"/>
    </row>
    <row r="738" spans="1:9" x14ac:dyDescent="0.25">
      <c r="A738" s="22" t="s">
        <v>1170</v>
      </c>
      <c r="B738" s="2" t="s">
        <v>1131</v>
      </c>
      <c r="C738" s="1" t="s">
        <v>7</v>
      </c>
      <c r="D738" s="23">
        <v>1750</v>
      </c>
      <c r="E738" s="25">
        <v>6</v>
      </c>
      <c r="F738" s="40">
        <v>113.11</v>
      </c>
      <c r="G738" s="1" t="s">
        <v>8</v>
      </c>
      <c r="H738" s="3"/>
      <c r="I738" s="5"/>
    </row>
    <row r="739" spans="1:9" x14ac:dyDescent="0.25">
      <c r="A739" s="22" t="s">
        <v>1160</v>
      </c>
      <c r="B739" s="2" t="s">
        <v>1131</v>
      </c>
      <c r="C739" s="1" t="s">
        <v>7</v>
      </c>
      <c r="D739" s="23">
        <v>1000</v>
      </c>
      <c r="E739" s="25">
        <v>12</v>
      </c>
      <c r="F739" s="40">
        <v>162.26</v>
      </c>
      <c r="G739" s="1" t="s">
        <v>8</v>
      </c>
      <c r="H739" s="3"/>
      <c r="I739" s="5"/>
    </row>
    <row r="740" spans="1:9" x14ac:dyDescent="0.25">
      <c r="A740" s="22" t="s">
        <v>1124</v>
      </c>
      <c r="B740" s="2" t="s">
        <v>1318</v>
      </c>
      <c r="C740" s="1" t="s">
        <v>7</v>
      </c>
      <c r="D740" s="23">
        <v>750</v>
      </c>
      <c r="E740" s="25">
        <v>12</v>
      </c>
      <c r="F740" s="40">
        <v>532</v>
      </c>
      <c r="G740" s="1" t="s">
        <v>8</v>
      </c>
      <c r="H740" s="3"/>
      <c r="I740" s="5"/>
    </row>
    <row r="741" spans="1:9" x14ac:dyDescent="0.25">
      <c r="A741" s="22" t="s">
        <v>1148</v>
      </c>
      <c r="B741" s="2" t="s">
        <v>1318</v>
      </c>
      <c r="C741" s="1" t="s">
        <v>7</v>
      </c>
      <c r="D741" s="23">
        <v>750</v>
      </c>
      <c r="E741" s="25">
        <v>12</v>
      </c>
      <c r="F741" s="40">
        <v>258</v>
      </c>
      <c r="G741" s="1" t="s">
        <v>8</v>
      </c>
      <c r="H741" s="3"/>
      <c r="I741" s="5"/>
    </row>
    <row r="742" spans="1:9" x14ac:dyDescent="0.25">
      <c r="A742" s="22" t="s">
        <v>1119</v>
      </c>
      <c r="B742" s="2" t="s">
        <v>1318</v>
      </c>
      <c r="C742" s="1" t="s">
        <v>7</v>
      </c>
      <c r="D742" s="23">
        <v>750</v>
      </c>
      <c r="E742" s="25">
        <v>12</v>
      </c>
      <c r="F742" s="40">
        <v>258</v>
      </c>
      <c r="G742" s="1" t="s">
        <v>8</v>
      </c>
      <c r="H742" s="3"/>
      <c r="I742" s="5"/>
    </row>
    <row r="743" spans="1:9" x14ac:dyDescent="0.25">
      <c r="A743" s="22" t="s">
        <v>1120</v>
      </c>
      <c r="B743" s="2" t="s">
        <v>1318</v>
      </c>
      <c r="C743" s="1" t="s">
        <v>7</v>
      </c>
      <c r="D743" s="23">
        <v>750</v>
      </c>
      <c r="E743" s="25">
        <v>12</v>
      </c>
      <c r="F743" s="40">
        <v>258</v>
      </c>
      <c r="G743" s="1" t="s">
        <v>8</v>
      </c>
      <c r="H743" s="3"/>
      <c r="I743" s="5"/>
    </row>
    <row r="744" spans="1:9" x14ac:dyDescent="0.25">
      <c r="A744" s="22" t="s">
        <v>1125</v>
      </c>
      <c r="B744" s="2" t="s">
        <v>1318</v>
      </c>
      <c r="C744" s="1" t="s">
        <v>7</v>
      </c>
      <c r="D744" s="23">
        <v>750</v>
      </c>
      <c r="E744" s="25">
        <v>12</v>
      </c>
      <c r="F744" s="40">
        <v>258</v>
      </c>
      <c r="G744" s="1" t="s">
        <v>8</v>
      </c>
      <c r="H744" s="3"/>
      <c r="I744" s="5"/>
    </row>
    <row r="745" spans="1:9" x14ac:dyDescent="0.25">
      <c r="A745" s="22" t="s">
        <v>1122</v>
      </c>
      <c r="B745" s="2" t="s">
        <v>1318</v>
      </c>
      <c r="C745" s="1" t="s">
        <v>7</v>
      </c>
      <c r="D745" s="23">
        <v>750</v>
      </c>
      <c r="E745" s="25">
        <v>12</v>
      </c>
      <c r="F745" s="40">
        <v>380.2</v>
      </c>
      <c r="G745" s="1" t="s">
        <v>8</v>
      </c>
      <c r="H745" s="3"/>
      <c r="I745" s="5"/>
    </row>
    <row r="746" spans="1:9" x14ac:dyDescent="0.25">
      <c r="A746" s="22" t="s">
        <v>1121</v>
      </c>
      <c r="B746" s="2" t="s">
        <v>1318</v>
      </c>
      <c r="C746" s="1" t="s">
        <v>7</v>
      </c>
      <c r="D746" s="23">
        <v>750</v>
      </c>
      <c r="E746" s="25">
        <v>12</v>
      </c>
      <c r="F746" s="40">
        <v>577</v>
      </c>
      <c r="G746" s="1" t="s">
        <v>8</v>
      </c>
      <c r="H746" s="3"/>
      <c r="I746" s="5"/>
    </row>
    <row r="747" spans="1:9" x14ac:dyDescent="0.25">
      <c r="A747" s="22" t="s">
        <v>1123</v>
      </c>
      <c r="B747" s="2" t="s">
        <v>1318</v>
      </c>
      <c r="C747" s="1" t="s">
        <v>7</v>
      </c>
      <c r="D747" s="23">
        <v>750</v>
      </c>
      <c r="E747" s="25">
        <v>12</v>
      </c>
      <c r="F747" s="40">
        <v>532</v>
      </c>
      <c r="G747" s="1" t="s">
        <v>8</v>
      </c>
      <c r="H747" s="3"/>
      <c r="I747" s="5"/>
    </row>
    <row r="748" spans="1:9" x14ac:dyDescent="0.25">
      <c r="A748" s="22" t="s">
        <v>1153</v>
      </c>
      <c r="B748" s="2" t="s">
        <v>1132</v>
      </c>
      <c r="C748" s="1" t="s">
        <v>7</v>
      </c>
      <c r="D748" s="23">
        <v>750</v>
      </c>
      <c r="E748" s="25">
        <v>12</v>
      </c>
      <c r="F748" s="40">
        <v>260.44</v>
      </c>
      <c r="G748" s="1" t="s">
        <v>8</v>
      </c>
      <c r="H748" s="3"/>
      <c r="I748" s="5"/>
    </row>
    <row r="749" spans="1:9" x14ac:dyDescent="0.25">
      <c r="A749" s="22" t="s">
        <v>1129</v>
      </c>
      <c r="B749" s="2" t="s">
        <v>1132</v>
      </c>
      <c r="C749" s="1" t="s">
        <v>7</v>
      </c>
      <c r="D749" s="23">
        <v>1000</v>
      </c>
      <c r="E749" s="25">
        <v>12</v>
      </c>
      <c r="F749" s="40">
        <v>310.12</v>
      </c>
      <c r="G749" s="1" t="s">
        <v>8</v>
      </c>
      <c r="H749" s="3"/>
      <c r="I749" s="5"/>
    </row>
    <row r="750" spans="1:9" x14ac:dyDescent="0.25">
      <c r="A750" s="22" t="s">
        <v>1128</v>
      </c>
      <c r="B750" s="2" t="s">
        <v>1132</v>
      </c>
      <c r="C750" s="1" t="s">
        <v>7</v>
      </c>
      <c r="D750" s="23">
        <v>750</v>
      </c>
      <c r="E750" s="25">
        <v>12</v>
      </c>
      <c r="F750" s="40">
        <v>296</v>
      </c>
      <c r="G750" s="1" t="s">
        <v>8</v>
      </c>
      <c r="H750" s="3"/>
      <c r="I750" s="5"/>
    </row>
    <row r="751" spans="1:9" x14ac:dyDescent="0.25">
      <c r="A751" s="22" t="s">
        <v>1127</v>
      </c>
      <c r="B751" s="2" t="s">
        <v>1132</v>
      </c>
      <c r="C751" s="1" t="s">
        <v>7</v>
      </c>
      <c r="D751" s="23">
        <v>750</v>
      </c>
      <c r="E751" s="25">
        <v>12</v>
      </c>
      <c r="F751" s="40">
        <v>218.9</v>
      </c>
      <c r="G751" s="1" t="s">
        <v>8</v>
      </c>
      <c r="H751" s="3"/>
      <c r="I751" s="5"/>
    </row>
    <row r="752" spans="1:9" x14ac:dyDescent="0.25">
      <c r="A752" s="22" t="s">
        <v>1168</v>
      </c>
      <c r="B752" s="2" t="s">
        <v>1172</v>
      </c>
      <c r="C752" s="1" t="s">
        <v>7</v>
      </c>
      <c r="D752" s="23">
        <v>1000</v>
      </c>
      <c r="E752" s="25">
        <v>12</v>
      </c>
      <c r="F752" s="40">
        <v>285.56</v>
      </c>
      <c r="G752" s="1" t="s">
        <v>8</v>
      </c>
      <c r="H752" s="3"/>
      <c r="I752" s="5"/>
    </row>
    <row r="753" spans="1:9" x14ac:dyDescent="0.25">
      <c r="A753" s="22" t="s">
        <v>1159</v>
      </c>
      <c r="B753" s="2" t="s">
        <v>1172</v>
      </c>
      <c r="C753" s="1" t="s">
        <v>7</v>
      </c>
      <c r="D753" s="23">
        <v>750</v>
      </c>
      <c r="E753" s="25">
        <v>12</v>
      </c>
      <c r="F753" s="40">
        <v>213.01</v>
      </c>
      <c r="G753" s="1" t="s">
        <v>8</v>
      </c>
      <c r="H753" s="3"/>
      <c r="I753" s="5"/>
    </row>
    <row r="754" spans="1:9" x14ac:dyDescent="0.25">
      <c r="A754" s="22" t="s">
        <v>1158</v>
      </c>
      <c r="B754" s="2" t="s">
        <v>1172</v>
      </c>
      <c r="C754" s="1" t="s">
        <v>7</v>
      </c>
      <c r="D754" s="23">
        <v>750</v>
      </c>
      <c r="E754" s="25">
        <v>12</v>
      </c>
      <c r="F754" s="40">
        <v>213.01</v>
      </c>
      <c r="G754" s="1" t="s">
        <v>8</v>
      </c>
      <c r="H754" s="3"/>
      <c r="I754" s="5"/>
    </row>
    <row r="755" spans="1:9" x14ac:dyDescent="0.25">
      <c r="A755" s="22" t="s">
        <v>1130</v>
      </c>
      <c r="B755" s="2" t="s">
        <v>1172</v>
      </c>
      <c r="C755" s="1" t="s">
        <v>7</v>
      </c>
      <c r="D755" s="23">
        <v>1000</v>
      </c>
      <c r="E755" s="25">
        <v>12</v>
      </c>
      <c r="F755" s="40">
        <v>285.56</v>
      </c>
      <c r="G755" s="1" t="s">
        <v>8</v>
      </c>
      <c r="H755" s="3"/>
      <c r="I755" s="5"/>
    </row>
    <row r="756" spans="1:9" x14ac:dyDescent="0.25">
      <c r="A756" s="22" t="s">
        <v>1149</v>
      </c>
      <c r="B756" s="2" t="s">
        <v>1172</v>
      </c>
      <c r="C756" s="1" t="s">
        <v>7</v>
      </c>
      <c r="D756" s="23">
        <v>750</v>
      </c>
      <c r="E756" s="25">
        <v>12</v>
      </c>
      <c r="F756" s="40">
        <v>470.4</v>
      </c>
      <c r="G756" s="1" t="s">
        <v>8</v>
      </c>
      <c r="H756" s="3"/>
      <c r="I756" s="5"/>
    </row>
    <row r="757" spans="1:9" x14ac:dyDescent="0.25">
      <c r="A757" s="22" t="s">
        <v>1150</v>
      </c>
      <c r="B757" s="2" t="s">
        <v>1172</v>
      </c>
      <c r="C757" s="1" t="s">
        <v>7</v>
      </c>
      <c r="D757" s="23">
        <v>750</v>
      </c>
      <c r="E757" s="25">
        <v>12</v>
      </c>
      <c r="F757" s="40">
        <v>470.4</v>
      </c>
      <c r="G757" s="1" t="s">
        <v>8</v>
      </c>
      <c r="H757" s="3"/>
      <c r="I757" s="5"/>
    </row>
    <row r="758" spans="1:9" x14ac:dyDescent="0.25">
      <c r="A758" s="22" t="s">
        <v>1152</v>
      </c>
      <c r="B758" s="2" t="s">
        <v>1172</v>
      </c>
      <c r="C758" s="1" t="s">
        <v>7</v>
      </c>
      <c r="D758" s="23">
        <v>750</v>
      </c>
      <c r="E758" s="25">
        <v>12</v>
      </c>
      <c r="F758" s="40">
        <v>294</v>
      </c>
      <c r="G758" s="1" t="s">
        <v>8</v>
      </c>
      <c r="H758" s="3"/>
      <c r="I758" s="5"/>
    </row>
    <row r="759" spans="1:9" x14ac:dyDescent="0.25">
      <c r="A759" s="22" t="s">
        <v>1151</v>
      </c>
      <c r="B759" s="2" t="s">
        <v>1172</v>
      </c>
      <c r="C759" s="1" t="s">
        <v>7</v>
      </c>
      <c r="D759" s="23">
        <v>750</v>
      </c>
      <c r="E759" s="25">
        <v>12</v>
      </c>
      <c r="F759" s="40">
        <v>294</v>
      </c>
      <c r="G759" s="1" t="s">
        <v>8</v>
      </c>
      <c r="H759" s="3"/>
      <c r="I759" s="5"/>
    </row>
    <row r="760" spans="1:9" x14ac:dyDescent="0.25">
      <c r="A760" s="6" t="s">
        <v>2042</v>
      </c>
      <c r="B760" s="11" t="s">
        <v>2065</v>
      </c>
      <c r="C760" s="18" t="s">
        <v>7</v>
      </c>
      <c r="D760" s="7">
        <v>750</v>
      </c>
      <c r="E760" s="11">
        <v>12</v>
      </c>
      <c r="F760" s="9">
        <f>69.16*2</f>
        <v>138.32</v>
      </c>
      <c r="G760" s="1" t="s">
        <v>8</v>
      </c>
      <c r="H760" s="34"/>
    </row>
    <row r="761" spans="1:9" x14ac:dyDescent="0.25">
      <c r="A761" s="6" t="s">
        <v>2040</v>
      </c>
      <c r="B761" s="11" t="s">
        <v>2065</v>
      </c>
      <c r="C761" s="18" t="s">
        <v>7</v>
      </c>
      <c r="D761" s="7">
        <v>750</v>
      </c>
      <c r="E761" s="11">
        <v>12</v>
      </c>
      <c r="F761" s="9">
        <f>69.16*2</f>
        <v>138.32</v>
      </c>
      <c r="G761" s="1" t="s">
        <v>8</v>
      </c>
      <c r="H761" s="34"/>
    </row>
    <row r="762" spans="1:9" x14ac:dyDescent="0.25">
      <c r="A762" s="6" t="s">
        <v>2041</v>
      </c>
      <c r="B762" s="11" t="s">
        <v>2065</v>
      </c>
      <c r="C762" s="18" t="s">
        <v>7</v>
      </c>
      <c r="D762" s="7">
        <v>750</v>
      </c>
      <c r="E762" s="11">
        <v>12</v>
      </c>
      <c r="F762" s="9">
        <f>69.16*2</f>
        <v>138.32</v>
      </c>
      <c r="G762" s="1" t="s">
        <v>8</v>
      </c>
      <c r="H762" s="34"/>
    </row>
    <row r="763" spans="1:9" x14ac:dyDescent="0.25">
      <c r="A763" s="1" t="s">
        <v>1434</v>
      </c>
      <c r="B763" s="2" t="s">
        <v>1172</v>
      </c>
      <c r="C763" s="1"/>
      <c r="D763" s="3">
        <v>750</v>
      </c>
      <c r="E763" s="2">
        <v>12</v>
      </c>
      <c r="F763" s="5" t="s">
        <v>1439</v>
      </c>
      <c r="G763" s="1" t="s">
        <v>8</v>
      </c>
      <c r="H763" s="3"/>
      <c r="I763" s="5"/>
    </row>
    <row r="764" spans="1:9" x14ac:dyDescent="0.25">
      <c r="A764" s="1" t="s">
        <v>1435</v>
      </c>
      <c r="B764" s="2" t="s">
        <v>1172</v>
      </c>
      <c r="C764" s="1"/>
      <c r="D764" s="3">
        <v>50</v>
      </c>
      <c r="E764" s="2">
        <v>192</v>
      </c>
      <c r="F764" s="5" t="s">
        <v>1439</v>
      </c>
      <c r="G764" s="1" t="s">
        <v>8</v>
      </c>
      <c r="H764" s="3"/>
      <c r="I764" s="5"/>
    </row>
    <row r="765" spans="1:9" x14ac:dyDescent="0.25">
      <c r="A765" s="1" t="s">
        <v>1460</v>
      </c>
      <c r="B765" s="2" t="s">
        <v>1468</v>
      </c>
      <c r="C765" s="1" t="s">
        <v>7</v>
      </c>
      <c r="D765" s="3">
        <v>750</v>
      </c>
      <c r="E765" s="2">
        <v>12</v>
      </c>
      <c r="F765" s="5">
        <v>328.74</v>
      </c>
      <c r="G765" s="1" t="s">
        <v>8</v>
      </c>
      <c r="H765" s="3"/>
      <c r="I765" s="5"/>
    </row>
    <row r="766" spans="1:9" x14ac:dyDescent="0.25">
      <c r="A766" s="6" t="s">
        <v>2049</v>
      </c>
      <c r="B766" s="11" t="s">
        <v>2069</v>
      </c>
      <c r="C766" s="18" t="s">
        <v>7</v>
      </c>
      <c r="D766" s="7">
        <v>750</v>
      </c>
      <c r="E766" s="11">
        <v>12</v>
      </c>
      <c r="F766" s="9">
        <f>69.16*2</f>
        <v>138.32</v>
      </c>
      <c r="G766" s="1" t="s">
        <v>8</v>
      </c>
    </row>
    <row r="767" spans="1:9" x14ac:dyDescent="0.25">
      <c r="A767" s="6" t="s">
        <v>2043</v>
      </c>
      <c r="B767" s="11" t="s">
        <v>2066</v>
      </c>
      <c r="C767" s="18" t="s">
        <v>7</v>
      </c>
      <c r="D767" s="7">
        <v>750</v>
      </c>
      <c r="E767" s="11">
        <v>12</v>
      </c>
      <c r="F767" s="9">
        <f>75.46*2</f>
        <v>150.91999999999999</v>
      </c>
      <c r="G767" s="1" t="s">
        <v>8</v>
      </c>
    </row>
    <row r="768" spans="1:9" x14ac:dyDescent="0.25">
      <c r="A768" s="6" t="s">
        <v>2048</v>
      </c>
      <c r="B768" s="11" t="s">
        <v>2068</v>
      </c>
      <c r="C768" s="18" t="s">
        <v>7</v>
      </c>
      <c r="D768" s="7">
        <v>750</v>
      </c>
      <c r="E768" s="11">
        <v>12</v>
      </c>
      <c r="F768" s="9">
        <f>97.51*2</f>
        <v>195.02</v>
      </c>
      <c r="G768" s="1" t="s">
        <v>8</v>
      </c>
    </row>
    <row r="769" spans="1:12" x14ac:dyDescent="0.25">
      <c r="A769" s="6" t="s">
        <v>2047</v>
      </c>
      <c r="B769" s="11" t="s">
        <v>2068</v>
      </c>
      <c r="C769" s="18" t="s">
        <v>7</v>
      </c>
      <c r="D769" s="7">
        <v>750</v>
      </c>
      <c r="E769" s="11">
        <v>12</v>
      </c>
      <c r="F769" s="9">
        <f>97.51*2</f>
        <v>195.02</v>
      </c>
      <c r="G769" s="1" t="s">
        <v>8</v>
      </c>
    </row>
    <row r="770" spans="1:12" x14ac:dyDescent="0.25">
      <c r="A770" s="6" t="s">
        <v>2046</v>
      </c>
      <c r="B770" s="11" t="s">
        <v>2068</v>
      </c>
      <c r="C770" s="18" t="s">
        <v>7</v>
      </c>
      <c r="D770" s="7">
        <v>750</v>
      </c>
      <c r="E770" s="11">
        <v>12</v>
      </c>
      <c r="F770" s="9">
        <f>97.51*2</f>
        <v>195.02</v>
      </c>
      <c r="G770" s="1" t="s">
        <v>8</v>
      </c>
    </row>
    <row r="771" spans="1:12" x14ac:dyDescent="0.25">
      <c r="A771" s="6" t="s">
        <v>2045</v>
      </c>
      <c r="B771" s="11" t="s">
        <v>2067</v>
      </c>
      <c r="C771" s="18" t="s">
        <v>7</v>
      </c>
      <c r="D771" s="7">
        <v>750</v>
      </c>
      <c r="E771" s="11">
        <v>12</v>
      </c>
      <c r="F771" s="9">
        <f>97.51*2</f>
        <v>195.02</v>
      </c>
      <c r="G771" s="1" t="s">
        <v>8</v>
      </c>
    </row>
    <row r="772" spans="1:12" x14ac:dyDescent="0.25">
      <c r="A772" s="6" t="s">
        <v>2044</v>
      </c>
      <c r="B772" s="11" t="s">
        <v>2067</v>
      </c>
      <c r="C772" s="18" t="s">
        <v>7</v>
      </c>
      <c r="D772" s="7">
        <v>750</v>
      </c>
      <c r="E772" s="11">
        <v>12</v>
      </c>
      <c r="F772" s="9">
        <f>97.51*2</f>
        <v>195.02</v>
      </c>
      <c r="G772" s="1" t="s">
        <v>8</v>
      </c>
    </row>
    <row r="773" spans="1:12" x14ac:dyDescent="0.25">
      <c r="A773" s="19" t="s">
        <v>243</v>
      </c>
      <c r="B773" s="18" t="e">
        <v>#N/A</v>
      </c>
      <c r="C773" s="18" t="s">
        <v>7</v>
      </c>
      <c r="D773" s="18">
        <v>750</v>
      </c>
      <c r="E773" s="19">
        <v>12</v>
      </c>
      <c r="F773" s="38">
        <v>354</v>
      </c>
      <c r="G773" s="1" t="s">
        <v>8</v>
      </c>
      <c r="H773" s="18"/>
      <c r="I773" s="18"/>
      <c r="J773" s="1"/>
      <c r="K773" s="1"/>
      <c r="L773" s="4"/>
    </row>
    <row r="774" spans="1:12" x14ac:dyDescent="0.25">
      <c r="A774" s="19" t="s">
        <v>242</v>
      </c>
      <c r="B774" s="18" t="e">
        <v>#N/A</v>
      </c>
      <c r="C774" s="18" t="s">
        <v>7</v>
      </c>
      <c r="D774" s="18">
        <v>750</v>
      </c>
      <c r="E774" s="19">
        <v>12</v>
      </c>
      <c r="F774" s="38">
        <v>750</v>
      </c>
      <c r="G774" s="1" t="s">
        <v>8</v>
      </c>
      <c r="H774" s="18"/>
      <c r="I774" s="18"/>
      <c r="J774" s="1"/>
      <c r="K774" s="1"/>
      <c r="L774" s="4"/>
    </row>
    <row r="775" spans="1:12" x14ac:dyDescent="0.25">
      <c r="A775" s="19" t="s">
        <v>244</v>
      </c>
      <c r="B775" s="18" t="e">
        <v>#N/A</v>
      </c>
      <c r="C775" s="18" t="s">
        <v>7</v>
      </c>
      <c r="D775" s="18">
        <v>750</v>
      </c>
      <c r="E775" s="19">
        <v>12</v>
      </c>
      <c r="F775" s="38">
        <v>250</v>
      </c>
      <c r="G775" s="1" t="s">
        <v>8</v>
      </c>
      <c r="H775" s="18"/>
      <c r="I775" s="18"/>
      <c r="J775" s="1"/>
      <c r="K775" s="1"/>
      <c r="L775" s="4"/>
    </row>
    <row r="776" spans="1:12" x14ac:dyDescent="0.25">
      <c r="A776" s="19" t="s">
        <v>245</v>
      </c>
      <c r="B776" s="18" t="e">
        <v>#N/A</v>
      </c>
      <c r="C776" s="18" t="s">
        <v>7</v>
      </c>
      <c r="D776" s="18">
        <v>750</v>
      </c>
      <c r="E776" s="19">
        <v>12</v>
      </c>
      <c r="F776" s="38">
        <v>750</v>
      </c>
      <c r="G776" s="1" t="s">
        <v>8</v>
      </c>
      <c r="H776" s="18"/>
      <c r="I776" s="18"/>
      <c r="J776" s="18"/>
      <c r="K776" s="18"/>
      <c r="L776" s="18"/>
    </row>
    <row r="777" spans="1:12" x14ac:dyDescent="0.25">
      <c r="A777" s="1" t="s">
        <v>1380</v>
      </c>
      <c r="B777" s="2" t="s">
        <v>1388</v>
      </c>
      <c r="C777" s="1" t="s">
        <v>7</v>
      </c>
      <c r="D777" s="3">
        <v>750</v>
      </c>
      <c r="E777" s="2">
        <v>12</v>
      </c>
      <c r="F777" s="5">
        <v>322</v>
      </c>
      <c r="G777" s="1" t="s">
        <v>8</v>
      </c>
      <c r="H777" s="3"/>
      <c r="I777" s="5"/>
    </row>
    <row r="778" spans="1:12" x14ac:dyDescent="0.25">
      <c r="A778" s="1" t="s">
        <v>1381</v>
      </c>
      <c r="B778" s="2" t="s">
        <v>1388</v>
      </c>
      <c r="C778" s="1" t="s">
        <v>7</v>
      </c>
      <c r="D778" s="3">
        <v>750</v>
      </c>
      <c r="E778" s="2">
        <v>12</v>
      </c>
      <c r="F778" s="5">
        <v>450</v>
      </c>
      <c r="G778" s="1" t="s">
        <v>8</v>
      </c>
      <c r="H778" s="3"/>
      <c r="I778" s="5"/>
    </row>
    <row r="779" spans="1:12" x14ac:dyDescent="0.25">
      <c r="A779" s="1" t="s">
        <v>1382</v>
      </c>
      <c r="B779" s="2" t="s">
        <v>1388</v>
      </c>
      <c r="C779" s="1" t="s">
        <v>7</v>
      </c>
      <c r="D779" s="3">
        <v>750</v>
      </c>
      <c r="E779" s="2">
        <v>12</v>
      </c>
      <c r="F779" s="5">
        <v>250</v>
      </c>
      <c r="G779" s="1" t="s">
        <v>8</v>
      </c>
      <c r="H779" s="3"/>
      <c r="I779" s="5"/>
    </row>
    <row r="780" spans="1:12" x14ac:dyDescent="0.25">
      <c r="A780" s="1" t="s">
        <v>1383</v>
      </c>
      <c r="B780" s="2" t="s">
        <v>1388</v>
      </c>
      <c r="C780" s="1" t="s">
        <v>7</v>
      </c>
      <c r="D780" s="3">
        <v>750</v>
      </c>
      <c r="E780" s="2">
        <v>12</v>
      </c>
      <c r="F780" s="5">
        <v>650</v>
      </c>
      <c r="G780" s="1" t="s">
        <v>8</v>
      </c>
      <c r="H780" s="3"/>
      <c r="I780" s="5"/>
    </row>
    <row r="781" spans="1:12" x14ac:dyDescent="0.25">
      <c r="A781" s="1" t="s">
        <v>1384</v>
      </c>
      <c r="B781" s="2" t="s">
        <v>1388</v>
      </c>
      <c r="C781" s="1" t="s">
        <v>7</v>
      </c>
      <c r="D781" s="3">
        <v>750</v>
      </c>
      <c r="E781" s="2">
        <v>12</v>
      </c>
      <c r="F781" s="5">
        <v>280</v>
      </c>
      <c r="G781" s="1" t="s">
        <v>8</v>
      </c>
      <c r="H781" s="3"/>
      <c r="I781" s="5"/>
    </row>
    <row r="782" spans="1:12" x14ac:dyDescent="0.25">
      <c r="A782" s="19" t="s">
        <v>850</v>
      </c>
      <c r="B782" s="18" t="s">
        <v>851</v>
      </c>
      <c r="C782" s="18" t="s">
        <v>7</v>
      </c>
      <c r="D782" s="18">
        <v>1.5</v>
      </c>
      <c r="E782" s="19">
        <v>1</v>
      </c>
      <c r="F782" s="38">
        <v>38</v>
      </c>
      <c r="G782" s="1" t="s">
        <v>8</v>
      </c>
      <c r="H782" s="18"/>
      <c r="I782" s="18"/>
    </row>
    <row r="783" spans="1:12" x14ac:dyDescent="0.25">
      <c r="A783" s="19" t="s">
        <v>849</v>
      </c>
      <c r="B783" s="18" t="s">
        <v>851</v>
      </c>
      <c r="C783" s="18" t="s">
        <v>7</v>
      </c>
      <c r="D783" s="18">
        <v>750</v>
      </c>
      <c r="E783" s="19">
        <v>6</v>
      </c>
      <c r="F783" s="38">
        <v>13.5</v>
      </c>
      <c r="G783" s="1" t="s">
        <v>8</v>
      </c>
      <c r="H783" s="18"/>
      <c r="I783" s="18"/>
    </row>
    <row r="784" spans="1:12" x14ac:dyDescent="0.25">
      <c r="A784" s="19" t="s">
        <v>344</v>
      </c>
      <c r="B784" s="18" t="s">
        <v>1281</v>
      </c>
      <c r="C784" s="18" t="s">
        <v>7</v>
      </c>
      <c r="D784" s="18">
        <v>50</v>
      </c>
      <c r="E784" s="19">
        <v>30</v>
      </c>
      <c r="F784" s="38">
        <v>36</v>
      </c>
      <c r="G784" s="1" t="s">
        <v>8</v>
      </c>
      <c r="H784" s="18" t="s">
        <v>9</v>
      </c>
      <c r="I784" s="18"/>
    </row>
    <row r="785" spans="1:9" x14ac:dyDescent="0.25">
      <c r="A785" s="19" t="s">
        <v>345</v>
      </c>
      <c r="B785" s="18" t="s">
        <v>1281</v>
      </c>
      <c r="C785" s="18" t="s">
        <v>7</v>
      </c>
      <c r="D785" s="18">
        <v>750</v>
      </c>
      <c r="E785" s="19">
        <v>6</v>
      </c>
      <c r="F785" s="38">
        <v>60</v>
      </c>
      <c r="G785" s="1" t="s">
        <v>8</v>
      </c>
      <c r="H785" s="18" t="s">
        <v>9</v>
      </c>
      <c r="I785" s="18"/>
    </row>
    <row r="786" spans="1:9" x14ac:dyDescent="0.25">
      <c r="A786" s="19" t="s">
        <v>338</v>
      </c>
      <c r="B786" s="18" t="s">
        <v>339</v>
      </c>
      <c r="C786" s="18" t="s">
        <v>7</v>
      </c>
      <c r="D786" s="18">
        <v>50</v>
      </c>
      <c r="E786" s="19">
        <v>30</v>
      </c>
      <c r="F786" s="38">
        <v>36</v>
      </c>
      <c r="G786" s="1" t="s">
        <v>8</v>
      </c>
      <c r="H786" s="18" t="s">
        <v>9</v>
      </c>
      <c r="I786" s="18"/>
    </row>
    <row r="787" spans="1:9" x14ac:dyDescent="0.25">
      <c r="A787" s="19" t="s">
        <v>340</v>
      </c>
      <c r="B787" s="18" t="s">
        <v>339</v>
      </c>
      <c r="C787" s="18" t="s">
        <v>7</v>
      </c>
      <c r="D787" s="18">
        <v>750</v>
      </c>
      <c r="E787" s="19">
        <v>6</v>
      </c>
      <c r="F787" s="38">
        <v>60</v>
      </c>
      <c r="G787" s="1" t="s">
        <v>8</v>
      </c>
      <c r="H787" s="18" t="s">
        <v>9</v>
      </c>
      <c r="I787" s="18"/>
    </row>
    <row r="788" spans="1:9" x14ac:dyDescent="0.25">
      <c r="A788" s="19" t="s">
        <v>341</v>
      </c>
      <c r="B788" s="18" t="s">
        <v>342</v>
      </c>
      <c r="C788" s="18" t="s">
        <v>7</v>
      </c>
      <c r="D788" s="18">
        <v>750</v>
      </c>
      <c r="E788" s="19">
        <v>6</v>
      </c>
      <c r="F788" s="38">
        <v>45.3</v>
      </c>
      <c r="G788" s="1" t="s">
        <v>8</v>
      </c>
      <c r="H788" s="18" t="s">
        <v>9</v>
      </c>
      <c r="I788" s="18"/>
    </row>
    <row r="789" spans="1:9" x14ac:dyDescent="0.25">
      <c r="A789" s="19" t="s">
        <v>343</v>
      </c>
      <c r="B789" s="18" t="s">
        <v>342</v>
      </c>
      <c r="C789" s="18" t="s">
        <v>7</v>
      </c>
      <c r="D789" s="18">
        <v>750</v>
      </c>
      <c r="E789" s="19">
        <v>6</v>
      </c>
      <c r="F789" s="38">
        <v>45.3</v>
      </c>
      <c r="G789" s="1" t="s">
        <v>8</v>
      </c>
      <c r="H789" s="18" t="s">
        <v>9</v>
      </c>
      <c r="I789" s="18"/>
    </row>
    <row r="790" spans="1:9" x14ac:dyDescent="0.25">
      <c r="A790" s="19" t="s">
        <v>346</v>
      </c>
      <c r="B790" s="18" t="s">
        <v>342</v>
      </c>
      <c r="C790" s="18" t="s">
        <v>7</v>
      </c>
      <c r="D790" s="18">
        <v>750</v>
      </c>
      <c r="E790" s="19">
        <v>6</v>
      </c>
      <c r="F790" s="38">
        <v>45.3</v>
      </c>
      <c r="G790" s="1" t="s">
        <v>8</v>
      </c>
      <c r="H790" s="18" t="s">
        <v>9</v>
      </c>
      <c r="I790" s="18"/>
    </row>
    <row r="791" spans="1:9" x14ac:dyDescent="0.25">
      <c r="A791" s="19" t="s">
        <v>347</v>
      </c>
      <c r="B791" s="18" t="s">
        <v>342</v>
      </c>
      <c r="C791" s="18" t="s">
        <v>7</v>
      </c>
      <c r="D791" s="18">
        <v>750</v>
      </c>
      <c r="E791" s="19">
        <v>6</v>
      </c>
      <c r="F791" s="38">
        <v>45.3</v>
      </c>
      <c r="G791" s="1" t="s">
        <v>8</v>
      </c>
      <c r="H791" s="18" t="s">
        <v>9</v>
      </c>
      <c r="I791" s="18"/>
    </row>
    <row r="792" spans="1:9" x14ac:dyDescent="0.25">
      <c r="A792" s="6" t="s">
        <v>2034</v>
      </c>
      <c r="B792" s="11" t="s">
        <v>2064</v>
      </c>
      <c r="C792" s="18" t="s">
        <v>7</v>
      </c>
      <c r="D792" s="7">
        <v>750</v>
      </c>
      <c r="E792" s="11">
        <v>12</v>
      </c>
      <c r="F792" s="9">
        <f>118.98*2</f>
        <v>237.96</v>
      </c>
      <c r="G792" s="1" t="s">
        <v>8</v>
      </c>
    </row>
    <row r="793" spans="1:9" x14ac:dyDescent="0.25">
      <c r="A793" s="1" t="s">
        <v>1022</v>
      </c>
      <c r="B793" s="2" t="s">
        <v>1018</v>
      </c>
      <c r="C793" s="1" t="s">
        <v>7</v>
      </c>
      <c r="D793" s="3">
        <v>750</v>
      </c>
      <c r="E793" s="2">
        <v>12</v>
      </c>
      <c r="F793" s="5">
        <v>990</v>
      </c>
      <c r="G793" s="1" t="s">
        <v>8</v>
      </c>
      <c r="H793" s="3"/>
      <c r="I793" s="5"/>
    </row>
    <row r="794" spans="1:9" x14ac:dyDescent="0.25">
      <c r="A794" s="23" t="s">
        <v>1022</v>
      </c>
      <c r="B794" s="25" t="s">
        <v>1023</v>
      </c>
      <c r="C794" s="18" t="s">
        <v>7</v>
      </c>
      <c r="D794" s="25">
        <v>750</v>
      </c>
      <c r="E794" s="25">
        <v>12</v>
      </c>
      <c r="F794" s="39">
        <v>990</v>
      </c>
      <c r="G794" s="1" t="s">
        <v>8</v>
      </c>
      <c r="H794" s="26"/>
      <c r="I794" s="27"/>
    </row>
    <row r="795" spans="1:9" x14ac:dyDescent="0.25">
      <c r="A795" s="23" t="s">
        <v>1156</v>
      </c>
      <c r="B795" s="2" t="s">
        <v>1023</v>
      </c>
      <c r="C795" s="1" t="s">
        <v>7</v>
      </c>
      <c r="D795" s="3">
        <v>750</v>
      </c>
      <c r="E795" s="2">
        <v>12</v>
      </c>
      <c r="F795" s="5">
        <v>1980</v>
      </c>
      <c r="G795" s="1" t="s">
        <v>8</v>
      </c>
      <c r="H795" s="3"/>
      <c r="I795" s="5"/>
    </row>
    <row r="796" spans="1:9" x14ac:dyDescent="0.25">
      <c r="A796" s="1" t="s">
        <v>1395</v>
      </c>
      <c r="B796" s="2" t="s">
        <v>1400</v>
      </c>
      <c r="C796" s="1" t="s">
        <v>7</v>
      </c>
      <c r="D796" s="3">
        <v>750</v>
      </c>
      <c r="E796" s="2">
        <v>12</v>
      </c>
      <c r="F796" s="5">
        <v>990</v>
      </c>
      <c r="G796" s="1" t="s">
        <v>8</v>
      </c>
      <c r="H796" s="3"/>
      <c r="I796" s="5"/>
    </row>
    <row r="797" spans="1:9" x14ac:dyDescent="0.25">
      <c r="A797" s="23" t="s">
        <v>1021</v>
      </c>
      <c r="B797" s="25" t="s">
        <v>1018</v>
      </c>
      <c r="C797" s="18" t="s">
        <v>7</v>
      </c>
      <c r="D797" s="25">
        <v>750</v>
      </c>
      <c r="E797" s="25">
        <v>12</v>
      </c>
      <c r="F797" s="39">
        <v>279</v>
      </c>
      <c r="G797" s="1" t="s">
        <v>8</v>
      </c>
      <c r="H797" s="26"/>
      <c r="I797" s="27"/>
    </row>
    <row r="798" spans="1:9" x14ac:dyDescent="0.25">
      <c r="A798" s="23" t="s">
        <v>1155</v>
      </c>
      <c r="B798" s="2" t="e">
        <v>#N/A</v>
      </c>
      <c r="C798" s="1" t="s">
        <v>7</v>
      </c>
      <c r="D798" s="3">
        <v>750</v>
      </c>
      <c r="E798" s="2">
        <v>12</v>
      </c>
      <c r="F798" s="5">
        <v>558</v>
      </c>
      <c r="G798" s="1" t="s">
        <v>8</v>
      </c>
      <c r="H798" s="3"/>
      <c r="I798" s="5"/>
    </row>
    <row r="799" spans="1:9" x14ac:dyDescent="0.25">
      <c r="A799" s="1" t="s">
        <v>1396</v>
      </c>
      <c r="B799" s="2" t="s">
        <v>1401</v>
      </c>
      <c r="C799" s="1" t="s">
        <v>7</v>
      </c>
      <c r="D799" s="3">
        <v>750</v>
      </c>
      <c r="E799" s="2">
        <v>12</v>
      </c>
      <c r="F799" s="5">
        <v>279</v>
      </c>
      <c r="G799" s="1" t="s">
        <v>8</v>
      </c>
      <c r="H799" s="3"/>
      <c r="I799" s="5"/>
    </row>
    <row r="800" spans="1:9" x14ac:dyDescent="0.25">
      <c r="A800" s="23" t="s">
        <v>1020</v>
      </c>
      <c r="B800" s="25" t="s">
        <v>1018</v>
      </c>
      <c r="C800" s="18" t="s">
        <v>7</v>
      </c>
      <c r="D800" s="25">
        <v>750</v>
      </c>
      <c r="E800" s="25">
        <v>12</v>
      </c>
      <c r="F800" s="39">
        <v>352</v>
      </c>
      <c r="G800" s="1" t="s">
        <v>8</v>
      </c>
      <c r="H800" s="26"/>
      <c r="I800" s="27"/>
    </row>
    <row r="801" spans="1:12" x14ac:dyDescent="0.25">
      <c r="A801" s="1" t="s">
        <v>1417</v>
      </c>
      <c r="B801" s="2" t="s">
        <v>1018</v>
      </c>
      <c r="C801" s="1" t="s">
        <v>7</v>
      </c>
      <c r="D801" s="3">
        <v>750</v>
      </c>
      <c r="E801" s="2">
        <v>12</v>
      </c>
      <c r="F801" s="5">
        <v>352</v>
      </c>
      <c r="G801" s="1" t="s">
        <v>8</v>
      </c>
      <c r="H801" s="3"/>
      <c r="I801" s="5"/>
    </row>
    <row r="802" spans="1:12" x14ac:dyDescent="0.25">
      <c r="A802" s="23" t="s">
        <v>1019</v>
      </c>
      <c r="B802" s="25" t="s">
        <v>1018</v>
      </c>
      <c r="C802" s="18" t="s">
        <v>7</v>
      </c>
      <c r="D802" s="25">
        <v>750</v>
      </c>
      <c r="E802" s="25">
        <v>12</v>
      </c>
      <c r="F802" s="39">
        <v>319</v>
      </c>
      <c r="G802" s="1" t="s">
        <v>8</v>
      </c>
      <c r="H802" s="26"/>
      <c r="I802" s="27"/>
    </row>
    <row r="803" spans="1:12" x14ac:dyDescent="0.25">
      <c r="A803" s="23" t="s">
        <v>1154</v>
      </c>
      <c r="B803" s="2" t="s">
        <v>1018</v>
      </c>
      <c r="C803" s="1" t="s">
        <v>7</v>
      </c>
      <c r="D803" s="3">
        <v>750</v>
      </c>
      <c r="E803" s="2">
        <v>12</v>
      </c>
      <c r="F803" s="5">
        <v>638</v>
      </c>
      <c r="G803" s="1" t="s">
        <v>8</v>
      </c>
      <c r="H803" s="3"/>
      <c r="I803" s="5"/>
    </row>
    <row r="804" spans="1:12" x14ac:dyDescent="0.25">
      <c r="A804" s="1" t="s">
        <v>1397</v>
      </c>
      <c r="B804" s="2" t="s">
        <v>1402</v>
      </c>
      <c r="C804" s="1" t="s">
        <v>7</v>
      </c>
      <c r="D804" s="3">
        <v>750</v>
      </c>
      <c r="E804" s="2">
        <v>12</v>
      </c>
      <c r="F804" s="5">
        <v>319</v>
      </c>
      <c r="G804" s="1" t="s">
        <v>8</v>
      </c>
      <c r="H804" s="3"/>
      <c r="I804" s="5"/>
    </row>
    <row r="805" spans="1:12" x14ac:dyDescent="0.25">
      <c r="A805" s="22" t="s">
        <v>1513</v>
      </c>
      <c r="B805" s="11" t="s">
        <v>1527</v>
      </c>
      <c r="C805" s="6" t="s">
        <v>7</v>
      </c>
      <c r="D805" s="23">
        <v>750</v>
      </c>
      <c r="E805" s="25">
        <v>12</v>
      </c>
      <c r="F805" s="40">
        <v>550</v>
      </c>
      <c r="G805" s="1" t="s">
        <v>8</v>
      </c>
      <c r="H805" s="22"/>
      <c r="I805" s="22"/>
    </row>
    <row r="806" spans="1:12" x14ac:dyDescent="0.25">
      <c r="A806" s="19" t="s">
        <v>863</v>
      </c>
      <c r="B806" s="18" t="s">
        <v>1282</v>
      </c>
      <c r="C806" s="18" t="s">
        <v>7</v>
      </c>
      <c r="D806" s="18">
        <v>750</v>
      </c>
      <c r="E806" s="19">
        <v>12</v>
      </c>
      <c r="F806" s="38">
        <v>288</v>
      </c>
      <c r="G806" s="1" t="s">
        <v>8</v>
      </c>
      <c r="H806" s="18"/>
      <c r="I806" s="18"/>
    </row>
    <row r="807" spans="1:12" x14ac:dyDescent="0.25">
      <c r="A807" s="19" t="s">
        <v>348</v>
      </c>
      <c r="B807" s="18" t="s">
        <v>349</v>
      </c>
      <c r="C807" s="18" t="s">
        <v>7</v>
      </c>
      <c r="D807" s="18">
        <v>750</v>
      </c>
      <c r="E807" s="19">
        <v>12</v>
      </c>
      <c r="F807" s="38">
        <v>708</v>
      </c>
      <c r="G807" s="1" t="s">
        <v>8</v>
      </c>
      <c r="H807" s="18"/>
      <c r="I807" s="18"/>
      <c r="J807" s="18"/>
      <c r="K807" s="18"/>
      <c r="L807" s="18"/>
    </row>
    <row r="808" spans="1:12" x14ac:dyDescent="0.25">
      <c r="A808" s="6" t="s">
        <v>1634</v>
      </c>
      <c r="B808" s="11" t="s">
        <v>1247</v>
      </c>
      <c r="C808" s="18" t="s">
        <v>7</v>
      </c>
      <c r="D808" s="7">
        <v>720</v>
      </c>
      <c r="E808" s="11">
        <v>12</v>
      </c>
      <c r="F808" s="9">
        <v>122</v>
      </c>
      <c r="G808" s="1" t="s">
        <v>8</v>
      </c>
      <c r="J808" s="18"/>
      <c r="K808" s="18"/>
      <c r="L808" s="18"/>
    </row>
    <row r="809" spans="1:12" x14ac:dyDescent="0.25">
      <c r="A809" s="6" t="s">
        <v>1710</v>
      </c>
      <c r="B809" s="11" t="s">
        <v>1723</v>
      </c>
      <c r="C809" s="18" t="s">
        <v>7</v>
      </c>
      <c r="D809" s="7">
        <v>720</v>
      </c>
      <c r="E809" s="11">
        <v>6</v>
      </c>
      <c r="F809" s="9">
        <v>119</v>
      </c>
      <c r="G809" s="1" t="s">
        <v>8</v>
      </c>
      <c r="J809" s="18"/>
      <c r="K809" s="18"/>
      <c r="L809" s="18"/>
    </row>
    <row r="810" spans="1:12" x14ac:dyDescent="0.25">
      <c r="A810" s="1" t="s">
        <v>1231</v>
      </c>
      <c r="B810" s="2" t="s">
        <v>1247</v>
      </c>
      <c r="C810" s="1" t="s">
        <v>7</v>
      </c>
      <c r="D810" s="3">
        <v>720</v>
      </c>
      <c r="E810" s="2">
        <v>6</v>
      </c>
      <c r="F810" s="5">
        <v>119</v>
      </c>
      <c r="G810" s="1" t="s">
        <v>8</v>
      </c>
      <c r="H810" s="3"/>
      <c r="I810" s="5"/>
      <c r="J810" s="18"/>
      <c r="K810" s="18"/>
      <c r="L810" s="18"/>
    </row>
    <row r="811" spans="1:12" x14ac:dyDescent="0.25">
      <c r="A811" s="1" t="s">
        <v>1233</v>
      </c>
      <c r="B811" s="2" t="s">
        <v>1247</v>
      </c>
      <c r="C811" s="1" t="s">
        <v>7</v>
      </c>
      <c r="D811" s="3">
        <v>720</v>
      </c>
      <c r="E811" s="2">
        <v>6</v>
      </c>
      <c r="F811" s="5">
        <v>260</v>
      </c>
      <c r="G811" s="1" t="s">
        <v>8</v>
      </c>
      <c r="H811" s="3"/>
      <c r="I811" s="5"/>
      <c r="J811" s="18"/>
      <c r="K811" s="18"/>
      <c r="L811" s="18"/>
    </row>
    <row r="812" spans="1:12" x14ac:dyDescent="0.25">
      <c r="A812" s="6" t="s">
        <v>1711</v>
      </c>
      <c r="B812" s="11" t="s">
        <v>1724</v>
      </c>
      <c r="C812" s="18" t="s">
        <v>7</v>
      </c>
      <c r="D812" s="7">
        <v>720</v>
      </c>
      <c r="E812" s="11">
        <v>6</v>
      </c>
      <c r="F812" s="9">
        <v>260</v>
      </c>
      <c r="G812" s="1" t="s">
        <v>8</v>
      </c>
      <c r="J812" s="18"/>
      <c r="K812" s="18"/>
      <c r="L812" s="18"/>
    </row>
    <row r="813" spans="1:12" x14ac:dyDescent="0.25">
      <c r="A813" s="6" t="s">
        <v>1716</v>
      </c>
      <c r="B813" s="11" t="s">
        <v>1719</v>
      </c>
      <c r="C813" s="18" t="s">
        <v>7</v>
      </c>
      <c r="D813" s="7">
        <v>720</v>
      </c>
      <c r="E813" s="11">
        <v>6</v>
      </c>
      <c r="F813" s="9">
        <v>192</v>
      </c>
      <c r="G813" s="1" t="s">
        <v>8</v>
      </c>
    </row>
    <row r="814" spans="1:12" x14ac:dyDescent="0.25">
      <c r="A814" s="1" t="s">
        <v>1232</v>
      </c>
      <c r="B814" s="2" t="s">
        <v>1247</v>
      </c>
      <c r="C814" s="1" t="s">
        <v>7</v>
      </c>
      <c r="D814" s="3">
        <v>720</v>
      </c>
      <c r="E814" s="2">
        <v>6</v>
      </c>
      <c r="F814" s="5">
        <v>78</v>
      </c>
      <c r="G814" s="1" t="s">
        <v>8</v>
      </c>
      <c r="H814" s="3"/>
      <c r="I814" s="5"/>
    </row>
    <row r="815" spans="1:12" x14ac:dyDescent="0.25">
      <c r="A815" s="6" t="s">
        <v>1712</v>
      </c>
      <c r="B815" s="11" t="s">
        <v>1725</v>
      </c>
      <c r="C815" s="18" t="s">
        <v>7</v>
      </c>
      <c r="D815" s="7">
        <v>720</v>
      </c>
      <c r="E815" s="11">
        <v>6</v>
      </c>
      <c r="F815" s="9">
        <v>78</v>
      </c>
      <c r="G815" s="1" t="s">
        <v>8</v>
      </c>
    </row>
    <row r="816" spans="1:12" x14ac:dyDescent="0.25">
      <c r="A816" s="6" t="s">
        <v>2024</v>
      </c>
      <c r="B816" s="11" t="s">
        <v>1247</v>
      </c>
      <c r="C816" s="18" t="s">
        <v>7</v>
      </c>
      <c r="D816" s="7">
        <v>300</v>
      </c>
      <c r="E816" s="11">
        <v>12</v>
      </c>
      <c r="F816" s="9">
        <v>105</v>
      </c>
      <c r="G816" s="1" t="s">
        <v>8</v>
      </c>
    </row>
    <row r="817" spans="1:12" x14ac:dyDescent="0.25">
      <c r="A817" s="19" t="s">
        <v>910</v>
      </c>
      <c r="B817" s="18" t="s">
        <v>1247</v>
      </c>
      <c r="C817" s="18" t="s">
        <v>7</v>
      </c>
      <c r="D817" s="18">
        <v>720</v>
      </c>
      <c r="E817" s="19">
        <v>6</v>
      </c>
      <c r="F817" s="38">
        <v>78</v>
      </c>
      <c r="G817" s="1" t="s">
        <v>8</v>
      </c>
      <c r="H817" s="18"/>
      <c r="I817" s="18"/>
      <c r="J817" s="18"/>
      <c r="K817" s="18"/>
      <c r="L817" s="18"/>
    </row>
    <row r="818" spans="1:12" x14ac:dyDescent="0.25">
      <c r="A818" s="19" t="s">
        <v>909</v>
      </c>
      <c r="B818" s="18" t="s">
        <v>1247</v>
      </c>
      <c r="C818" s="18" t="s">
        <v>7</v>
      </c>
      <c r="D818" s="18">
        <v>720</v>
      </c>
      <c r="E818" s="19">
        <v>6</v>
      </c>
      <c r="F818" s="38">
        <v>119</v>
      </c>
      <c r="G818" s="1" t="s">
        <v>8</v>
      </c>
      <c r="H818" s="18"/>
      <c r="I818" s="18"/>
      <c r="J818" s="18"/>
      <c r="K818" s="18"/>
      <c r="L818" s="18"/>
    </row>
    <row r="819" spans="1:12" x14ac:dyDescent="0.25">
      <c r="A819" s="19" t="s">
        <v>908</v>
      </c>
      <c r="B819" s="18" t="s">
        <v>1247</v>
      </c>
      <c r="C819" s="18" t="s">
        <v>7</v>
      </c>
      <c r="D819" s="18">
        <v>720</v>
      </c>
      <c r="E819" s="19">
        <v>6</v>
      </c>
      <c r="F819" s="38">
        <v>260</v>
      </c>
      <c r="G819" s="1" t="s">
        <v>8</v>
      </c>
      <c r="H819" s="18"/>
      <c r="I819" s="18"/>
      <c r="J819" s="18"/>
      <c r="K819" s="18"/>
      <c r="L819" s="18"/>
    </row>
    <row r="820" spans="1:12" x14ac:dyDescent="0.25">
      <c r="A820" s="1" t="s">
        <v>1174</v>
      </c>
      <c r="B820" s="2" t="s">
        <v>1247</v>
      </c>
      <c r="C820" s="1" t="s">
        <v>7</v>
      </c>
      <c r="D820" s="3">
        <v>300</v>
      </c>
      <c r="E820" s="2">
        <v>12</v>
      </c>
      <c r="F820" s="5">
        <v>105</v>
      </c>
      <c r="G820" s="1" t="s">
        <v>8</v>
      </c>
      <c r="H820" s="3"/>
      <c r="I820" s="5"/>
    </row>
    <row r="821" spans="1:12" x14ac:dyDescent="0.25">
      <c r="A821" s="19" t="s">
        <v>971</v>
      </c>
      <c r="B821" s="18" t="s">
        <v>1171</v>
      </c>
      <c r="C821" s="18" t="s">
        <v>16</v>
      </c>
      <c r="D821" s="18">
        <v>355</v>
      </c>
      <c r="E821" s="19">
        <v>24</v>
      </c>
      <c r="F821" s="38">
        <v>40.4</v>
      </c>
      <c r="G821" s="1" t="s">
        <v>8</v>
      </c>
      <c r="H821" s="18"/>
      <c r="I821" s="18"/>
    </row>
    <row r="822" spans="1:12" x14ac:dyDescent="0.25">
      <c r="A822" s="23" t="s">
        <v>1163</v>
      </c>
      <c r="B822" s="2" t="s">
        <v>1171</v>
      </c>
      <c r="C822" s="1" t="s">
        <v>7</v>
      </c>
      <c r="D822" s="3">
        <v>355</v>
      </c>
      <c r="E822" s="2">
        <v>24</v>
      </c>
      <c r="F822" s="5">
        <v>48.76</v>
      </c>
      <c r="G822" s="1" t="s">
        <v>8</v>
      </c>
      <c r="H822" s="3"/>
      <c r="I822" s="5"/>
    </row>
    <row r="823" spans="1:12" x14ac:dyDescent="0.25">
      <c r="A823" s="6" t="s">
        <v>1901</v>
      </c>
      <c r="B823" s="11" t="s">
        <v>1171</v>
      </c>
      <c r="C823" s="6" t="s">
        <v>7</v>
      </c>
      <c r="D823" s="7">
        <v>355</v>
      </c>
      <c r="E823" s="11">
        <v>24</v>
      </c>
      <c r="F823" s="9">
        <v>64.459999999999994</v>
      </c>
      <c r="G823" s="6" t="s">
        <v>8</v>
      </c>
    </row>
    <row r="824" spans="1:12" x14ac:dyDescent="0.25">
      <c r="A824" s="1" t="s">
        <v>1505</v>
      </c>
      <c r="B824" s="2" t="s">
        <v>1509</v>
      </c>
      <c r="C824" s="18" t="s">
        <v>7</v>
      </c>
      <c r="D824" s="3">
        <v>355</v>
      </c>
      <c r="E824" s="2">
        <v>24</v>
      </c>
      <c r="F824" s="5">
        <v>53.46</v>
      </c>
      <c r="G824" s="1" t="s">
        <v>8</v>
      </c>
      <c r="H824" s="3"/>
      <c r="I824" s="5"/>
    </row>
    <row r="825" spans="1:12" x14ac:dyDescent="0.25">
      <c r="A825" s="23" t="s">
        <v>1162</v>
      </c>
      <c r="B825" s="2" t="s">
        <v>1171</v>
      </c>
      <c r="C825" s="1" t="s">
        <v>7</v>
      </c>
      <c r="D825" s="3">
        <v>355</v>
      </c>
      <c r="E825" s="2">
        <v>24</v>
      </c>
      <c r="F825" s="5">
        <v>48.76</v>
      </c>
      <c r="G825" s="1" t="s">
        <v>8</v>
      </c>
      <c r="H825" s="3"/>
      <c r="I825" s="5"/>
    </row>
    <row r="826" spans="1:12" x14ac:dyDescent="0.25">
      <c r="A826" s="19" t="s">
        <v>970</v>
      </c>
      <c r="B826" s="18" t="s">
        <v>1171</v>
      </c>
      <c r="C826" s="18" t="s">
        <v>16</v>
      </c>
      <c r="D826" s="18">
        <v>355</v>
      </c>
      <c r="E826" s="19">
        <v>24</v>
      </c>
      <c r="F826" s="38">
        <v>40.4</v>
      </c>
      <c r="G826" s="1" t="s">
        <v>8</v>
      </c>
      <c r="H826" s="18"/>
      <c r="I826" s="18"/>
    </row>
    <row r="827" spans="1:12" x14ac:dyDescent="0.25">
      <c r="A827" s="1" t="s">
        <v>1900</v>
      </c>
      <c r="B827" s="2" t="s">
        <v>1171</v>
      </c>
      <c r="C827" s="1" t="s">
        <v>7</v>
      </c>
      <c r="D827" s="1">
        <v>355</v>
      </c>
      <c r="E827" s="2">
        <v>24</v>
      </c>
      <c r="F827" s="9">
        <v>64.459999999999994</v>
      </c>
      <c r="G827" s="6" t="s">
        <v>8</v>
      </c>
    </row>
    <row r="828" spans="1:12" x14ac:dyDescent="0.25">
      <c r="A828" s="23" t="s">
        <v>1161</v>
      </c>
      <c r="B828" s="2" t="s">
        <v>1171</v>
      </c>
      <c r="C828" s="1" t="s">
        <v>7</v>
      </c>
      <c r="D828" s="3">
        <v>355</v>
      </c>
      <c r="E828" s="2">
        <v>24</v>
      </c>
      <c r="F828" s="5">
        <v>48.76</v>
      </c>
      <c r="G828" s="1" t="s">
        <v>8</v>
      </c>
      <c r="H828" s="3"/>
      <c r="I828" s="5"/>
    </row>
    <row r="829" spans="1:12" x14ac:dyDescent="0.25">
      <c r="A829" s="6" t="s">
        <v>1902</v>
      </c>
      <c r="B829" s="11" t="s">
        <v>1171</v>
      </c>
      <c r="C829" s="6" t="s">
        <v>7</v>
      </c>
      <c r="D829" s="7">
        <v>355</v>
      </c>
      <c r="E829" s="11">
        <v>24</v>
      </c>
      <c r="F829" s="9">
        <v>64.459999999999994</v>
      </c>
      <c r="G829" s="6" t="s">
        <v>8</v>
      </c>
    </row>
    <row r="830" spans="1:12" x14ac:dyDescent="0.25">
      <c r="A830" s="23" t="s">
        <v>1504</v>
      </c>
      <c r="B830" s="23" t="s">
        <v>1171</v>
      </c>
      <c r="C830" s="23" t="s">
        <v>7</v>
      </c>
      <c r="D830" s="23">
        <v>355</v>
      </c>
      <c r="E830" s="25">
        <v>24</v>
      </c>
      <c r="F830" s="39">
        <v>53.46</v>
      </c>
      <c r="G830" s="1" t="s">
        <v>8</v>
      </c>
    </row>
    <row r="831" spans="1:12" x14ac:dyDescent="0.25">
      <c r="A831" s="19" t="s">
        <v>969</v>
      </c>
      <c r="B831" s="18" t="s">
        <v>1171</v>
      </c>
      <c r="C831" s="18" t="s">
        <v>16</v>
      </c>
      <c r="D831" s="18">
        <v>355</v>
      </c>
      <c r="E831" s="19">
        <v>24</v>
      </c>
      <c r="F831" s="38">
        <v>40.4</v>
      </c>
      <c r="G831" s="1" t="s">
        <v>8</v>
      </c>
      <c r="H831" s="18"/>
      <c r="I831" s="18"/>
    </row>
    <row r="832" spans="1:12" x14ac:dyDescent="0.25">
      <c r="A832" s="1" t="s">
        <v>1419</v>
      </c>
      <c r="B832" s="2" t="s">
        <v>1171</v>
      </c>
      <c r="C832" s="1" t="s">
        <v>7</v>
      </c>
      <c r="D832" s="3">
        <v>355</v>
      </c>
      <c r="E832" s="2">
        <v>24</v>
      </c>
      <c r="F832" s="5">
        <v>64.459999999999994</v>
      </c>
      <c r="G832" s="1" t="s">
        <v>8</v>
      </c>
      <c r="H832" s="3"/>
      <c r="I832" s="5"/>
    </row>
    <row r="833" spans="1:12" x14ac:dyDescent="0.25">
      <c r="A833" s="19" t="s">
        <v>968</v>
      </c>
      <c r="B833" s="18" t="s">
        <v>1171</v>
      </c>
      <c r="C833" s="18" t="s">
        <v>16</v>
      </c>
      <c r="D833" s="18">
        <v>355</v>
      </c>
      <c r="E833" s="19">
        <v>24</v>
      </c>
      <c r="F833" s="38">
        <v>40.4</v>
      </c>
      <c r="G833" s="1" t="s">
        <v>8</v>
      </c>
      <c r="H833" s="18"/>
      <c r="I833" s="18"/>
    </row>
    <row r="834" spans="1:12" x14ac:dyDescent="0.25">
      <c r="A834" s="1" t="s">
        <v>1418</v>
      </c>
      <c r="B834" s="2" t="s">
        <v>1171</v>
      </c>
      <c r="C834" s="1"/>
      <c r="D834" s="3">
        <v>355</v>
      </c>
      <c r="E834" s="2">
        <v>24</v>
      </c>
      <c r="F834" s="5">
        <v>53.46</v>
      </c>
      <c r="G834" s="1" t="s">
        <v>8</v>
      </c>
      <c r="H834" s="3"/>
      <c r="I834" s="5"/>
    </row>
    <row r="835" spans="1:12" x14ac:dyDescent="0.25">
      <c r="A835" s="19" t="s">
        <v>1477</v>
      </c>
      <c r="B835" s="18" t="s">
        <v>1485</v>
      </c>
      <c r="C835" s="18">
        <v>2018</v>
      </c>
      <c r="D835" s="18">
        <v>750</v>
      </c>
      <c r="E835" s="19">
        <v>12</v>
      </c>
      <c r="F835" s="38">
        <v>96</v>
      </c>
      <c r="G835" s="1" t="s">
        <v>8</v>
      </c>
      <c r="H835" s="18"/>
      <c r="I835" s="51">
        <v>82</v>
      </c>
    </row>
    <row r="836" spans="1:12" x14ac:dyDescent="0.25">
      <c r="A836" s="1" t="s">
        <v>1837</v>
      </c>
      <c r="B836" s="2" t="s">
        <v>1485</v>
      </c>
      <c r="C836" s="1">
        <v>2019</v>
      </c>
      <c r="D836" s="3">
        <v>12</v>
      </c>
      <c r="E836" s="2">
        <v>750</v>
      </c>
      <c r="F836" s="38">
        <v>96</v>
      </c>
      <c r="G836" s="1" t="s">
        <v>8</v>
      </c>
      <c r="H836" s="3"/>
      <c r="I836" s="51">
        <v>82</v>
      </c>
    </row>
    <row r="837" spans="1:12" x14ac:dyDescent="0.25">
      <c r="A837" s="1" t="s">
        <v>1836</v>
      </c>
      <c r="B837" s="2" t="s">
        <v>1485</v>
      </c>
      <c r="C837" s="1" t="s">
        <v>16</v>
      </c>
      <c r="D837" s="3">
        <v>12</v>
      </c>
      <c r="E837" s="2">
        <v>750</v>
      </c>
      <c r="F837" s="38">
        <v>96</v>
      </c>
      <c r="G837" s="1" t="s">
        <v>8</v>
      </c>
      <c r="H837" s="3"/>
      <c r="I837" s="51">
        <v>82</v>
      </c>
    </row>
    <row r="838" spans="1:12" x14ac:dyDescent="0.25">
      <c r="A838" s="1" t="s">
        <v>1835</v>
      </c>
      <c r="B838" s="2" t="s">
        <v>1485</v>
      </c>
      <c r="C838" s="1">
        <v>2020</v>
      </c>
      <c r="D838" s="3">
        <v>12</v>
      </c>
      <c r="E838" s="2">
        <v>750</v>
      </c>
      <c r="F838" s="38">
        <v>96</v>
      </c>
      <c r="G838" s="1" t="s">
        <v>8</v>
      </c>
      <c r="H838" s="3"/>
      <c r="I838" s="51">
        <v>82</v>
      </c>
    </row>
    <row r="839" spans="1:12" x14ac:dyDescent="0.25">
      <c r="A839" s="1" t="s">
        <v>1470</v>
      </c>
      <c r="B839" s="2" t="s">
        <v>1826</v>
      </c>
      <c r="C839" s="1">
        <v>2016</v>
      </c>
      <c r="D839" s="3">
        <v>750</v>
      </c>
      <c r="E839" s="2">
        <v>12</v>
      </c>
      <c r="F839" s="5">
        <v>114</v>
      </c>
      <c r="G839" s="1" t="s">
        <v>8</v>
      </c>
      <c r="H839" s="3"/>
      <c r="I839" s="5">
        <v>100</v>
      </c>
    </row>
    <row r="840" spans="1:12" x14ac:dyDescent="0.25">
      <c r="A840" s="23" t="s">
        <v>1834</v>
      </c>
      <c r="B840" s="2" t="s">
        <v>1826</v>
      </c>
      <c r="C840" s="1">
        <v>2017</v>
      </c>
      <c r="D840" s="3">
        <v>12</v>
      </c>
      <c r="E840" s="2">
        <v>750</v>
      </c>
      <c r="F840" s="5">
        <v>114</v>
      </c>
      <c r="G840" s="1" t="s">
        <v>8</v>
      </c>
      <c r="H840" s="3"/>
      <c r="I840" s="5">
        <v>100</v>
      </c>
    </row>
    <row r="841" spans="1:12" x14ac:dyDescent="0.25">
      <c r="A841" s="34" t="s">
        <v>2009</v>
      </c>
      <c r="B841" s="36" t="s">
        <v>2011</v>
      </c>
      <c r="C841" s="18">
        <v>2021</v>
      </c>
      <c r="D841" s="36">
        <v>750</v>
      </c>
      <c r="E841" s="46">
        <v>12</v>
      </c>
      <c r="F841" s="37">
        <v>130</v>
      </c>
      <c r="G841" s="1" t="s">
        <v>8</v>
      </c>
      <c r="I841" s="9">
        <v>116</v>
      </c>
      <c r="J841" s="18"/>
      <c r="K841" s="18"/>
      <c r="L841" s="18"/>
    </row>
    <row r="842" spans="1:12" x14ac:dyDescent="0.25">
      <c r="A842" s="1" t="s">
        <v>1842</v>
      </c>
      <c r="B842" s="2" t="s">
        <v>1489</v>
      </c>
      <c r="C842" s="1">
        <v>2018</v>
      </c>
      <c r="D842" s="3">
        <v>12</v>
      </c>
      <c r="E842" s="2">
        <v>750</v>
      </c>
      <c r="F842" s="5">
        <v>88</v>
      </c>
      <c r="G842" s="1" t="s">
        <v>8</v>
      </c>
      <c r="H842" s="3"/>
      <c r="I842" s="5">
        <v>74</v>
      </c>
      <c r="J842" s="1"/>
      <c r="K842" s="1"/>
      <c r="L842" s="4"/>
    </row>
    <row r="843" spans="1:12" x14ac:dyDescent="0.25">
      <c r="A843" s="1" t="s">
        <v>1843</v>
      </c>
      <c r="B843" s="2" t="s">
        <v>1489</v>
      </c>
      <c r="C843" s="1">
        <v>2021</v>
      </c>
      <c r="D843" s="3">
        <v>12</v>
      </c>
      <c r="E843" s="2">
        <v>750</v>
      </c>
      <c r="F843" s="5">
        <v>88</v>
      </c>
      <c r="G843" s="1" t="s">
        <v>8</v>
      </c>
      <c r="H843" s="3"/>
      <c r="I843" s="5">
        <v>74</v>
      </c>
      <c r="J843" s="1"/>
      <c r="K843" s="1"/>
      <c r="L843" s="4"/>
    </row>
    <row r="844" spans="1:12" x14ac:dyDescent="0.25">
      <c r="A844" s="1" t="s">
        <v>1481</v>
      </c>
      <c r="B844" s="2" t="s">
        <v>1490</v>
      </c>
      <c r="C844" s="1">
        <v>2017</v>
      </c>
      <c r="D844" s="3">
        <v>12</v>
      </c>
      <c r="E844" s="2">
        <v>750</v>
      </c>
      <c r="F844" s="5">
        <v>102</v>
      </c>
      <c r="G844" s="1" t="s">
        <v>8</v>
      </c>
      <c r="H844" s="3"/>
      <c r="I844" s="5">
        <v>88</v>
      </c>
    </row>
    <row r="845" spans="1:12" x14ac:dyDescent="0.25">
      <c r="A845" s="1" t="s">
        <v>1844</v>
      </c>
      <c r="B845" s="2" t="s">
        <v>1490</v>
      </c>
      <c r="C845" s="1">
        <v>2016</v>
      </c>
      <c r="D845" s="3">
        <v>750</v>
      </c>
      <c r="E845" s="2">
        <v>12</v>
      </c>
      <c r="F845" s="5">
        <v>102</v>
      </c>
      <c r="G845" s="1" t="s">
        <v>8</v>
      </c>
      <c r="H845" s="3"/>
      <c r="I845" s="5">
        <v>88</v>
      </c>
    </row>
    <row r="846" spans="1:12" x14ac:dyDescent="0.25">
      <c r="A846" s="1" t="s">
        <v>1831</v>
      </c>
      <c r="B846" s="2" t="s">
        <v>1411</v>
      </c>
      <c r="C846" s="1">
        <v>2015</v>
      </c>
      <c r="D846" s="3">
        <v>6</v>
      </c>
      <c r="E846" s="2">
        <v>750</v>
      </c>
      <c r="F846" s="5">
        <v>68</v>
      </c>
      <c r="G846" s="1" t="s">
        <v>8</v>
      </c>
      <c r="H846" s="3"/>
      <c r="I846" s="5">
        <v>55</v>
      </c>
    </row>
    <row r="847" spans="1:12" x14ac:dyDescent="0.25">
      <c r="A847" s="1" t="s">
        <v>1832</v>
      </c>
      <c r="B847" s="2" t="s">
        <v>975</v>
      </c>
      <c r="C847" s="1">
        <v>2015</v>
      </c>
      <c r="D847" s="3">
        <v>750</v>
      </c>
      <c r="E847" s="2">
        <v>6</v>
      </c>
      <c r="F847" s="5">
        <v>68</v>
      </c>
      <c r="G847" s="1" t="s">
        <v>8</v>
      </c>
      <c r="H847" s="3"/>
      <c r="I847" s="5">
        <v>55</v>
      </c>
    </row>
    <row r="848" spans="1:12" x14ac:dyDescent="0.25">
      <c r="A848" s="1" t="s">
        <v>1833</v>
      </c>
      <c r="B848" s="2" t="s">
        <v>975</v>
      </c>
      <c r="C848" s="1">
        <v>2015</v>
      </c>
      <c r="D848" s="3">
        <v>6</v>
      </c>
      <c r="E848" s="2">
        <v>750</v>
      </c>
      <c r="F848" s="5">
        <v>68</v>
      </c>
      <c r="G848" s="1" t="s">
        <v>8</v>
      </c>
      <c r="H848" s="3"/>
      <c r="I848" s="5">
        <v>55</v>
      </c>
    </row>
    <row r="849" spans="1:9" x14ac:dyDescent="0.25">
      <c r="A849" s="1" t="s">
        <v>1165</v>
      </c>
      <c r="B849" s="2" t="s">
        <v>975</v>
      </c>
      <c r="C849" s="1">
        <v>2017</v>
      </c>
      <c r="D849" s="3">
        <v>12</v>
      </c>
      <c r="E849" s="2">
        <v>750</v>
      </c>
      <c r="F849" s="5">
        <v>95</v>
      </c>
      <c r="G849" s="1" t="s">
        <v>8</v>
      </c>
      <c r="H849" s="3"/>
      <c r="I849" s="5">
        <v>82</v>
      </c>
    </row>
    <row r="850" spans="1:9" x14ac:dyDescent="0.25">
      <c r="A850" s="1" t="s">
        <v>1839</v>
      </c>
      <c r="B850" s="2" t="s">
        <v>975</v>
      </c>
      <c r="C850" s="1">
        <v>2015</v>
      </c>
      <c r="D850" s="3">
        <v>750</v>
      </c>
      <c r="E850" s="2">
        <v>12</v>
      </c>
      <c r="F850" s="5">
        <v>95</v>
      </c>
      <c r="G850" s="1" t="s">
        <v>8</v>
      </c>
      <c r="H850" s="3"/>
      <c r="I850" s="5">
        <v>82</v>
      </c>
    </row>
    <row r="851" spans="1:9" x14ac:dyDescent="0.25">
      <c r="A851" s="1" t="s">
        <v>1840</v>
      </c>
      <c r="B851" s="2" t="s">
        <v>975</v>
      </c>
      <c r="C851" s="1">
        <v>2017</v>
      </c>
      <c r="D851" s="3">
        <v>12</v>
      </c>
      <c r="E851" s="2">
        <v>750</v>
      </c>
      <c r="F851" s="5">
        <v>95</v>
      </c>
      <c r="G851" s="1" t="s">
        <v>8</v>
      </c>
      <c r="H851" s="3"/>
      <c r="I851" s="5">
        <v>82</v>
      </c>
    </row>
    <row r="852" spans="1:9" x14ac:dyDescent="0.25">
      <c r="A852" s="1" t="s">
        <v>1838</v>
      </c>
      <c r="B852" s="2" t="s">
        <v>1283</v>
      </c>
      <c r="C852" s="1">
        <v>2015</v>
      </c>
      <c r="D852" s="3">
        <v>750</v>
      </c>
      <c r="E852" s="2">
        <v>12</v>
      </c>
      <c r="F852" s="5">
        <v>95</v>
      </c>
      <c r="G852" s="1" t="s">
        <v>8</v>
      </c>
      <c r="H852" s="3"/>
      <c r="I852" s="5">
        <v>82</v>
      </c>
    </row>
    <row r="853" spans="1:9" x14ac:dyDescent="0.25">
      <c r="A853" s="19" t="s">
        <v>1841</v>
      </c>
      <c r="B853" s="18" t="s">
        <v>975</v>
      </c>
      <c r="C853" s="18">
        <v>2015</v>
      </c>
      <c r="D853" s="18">
        <v>750</v>
      </c>
      <c r="E853" s="19">
        <v>6</v>
      </c>
      <c r="F853" s="38">
        <v>137</v>
      </c>
      <c r="G853" s="1" t="s">
        <v>8</v>
      </c>
      <c r="H853" s="18"/>
      <c r="I853" s="51">
        <v>124</v>
      </c>
    </row>
    <row r="854" spans="1:9" x14ac:dyDescent="0.25">
      <c r="A854" s="19" t="s">
        <v>937</v>
      </c>
      <c r="B854" s="18" t="s">
        <v>1827</v>
      </c>
      <c r="C854" s="18">
        <v>2015</v>
      </c>
      <c r="D854" s="18">
        <v>750</v>
      </c>
      <c r="E854" s="19">
        <v>6</v>
      </c>
      <c r="F854" s="38">
        <v>137</v>
      </c>
      <c r="G854" s="1" t="s">
        <v>8</v>
      </c>
      <c r="H854" s="18"/>
      <c r="I854" s="51">
        <v>124</v>
      </c>
    </row>
    <row r="855" spans="1:9" x14ac:dyDescent="0.25">
      <c r="A855" s="19" t="s">
        <v>1846</v>
      </c>
      <c r="B855" s="18" t="s">
        <v>975</v>
      </c>
      <c r="C855" s="18" t="s">
        <v>16</v>
      </c>
      <c r="D855" s="18">
        <v>750</v>
      </c>
      <c r="E855" s="19">
        <v>12</v>
      </c>
      <c r="F855" s="38">
        <v>74</v>
      </c>
      <c r="G855" s="1" t="s">
        <v>8</v>
      </c>
      <c r="H855" s="18"/>
      <c r="I855" s="51">
        <v>60</v>
      </c>
    </row>
    <row r="856" spans="1:9" x14ac:dyDescent="0.25">
      <c r="A856" s="19" t="s">
        <v>939</v>
      </c>
      <c r="B856" s="18" t="s">
        <v>975</v>
      </c>
      <c r="C856" s="18" t="s">
        <v>16</v>
      </c>
      <c r="D856" s="18">
        <v>750</v>
      </c>
      <c r="E856" s="19">
        <v>12</v>
      </c>
      <c r="F856" s="38">
        <v>74</v>
      </c>
      <c r="G856" s="1" t="s">
        <v>8</v>
      </c>
      <c r="H856" s="18"/>
      <c r="I856" s="51">
        <v>60</v>
      </c>
    </row>
    <row r="857" spans="1:9" x14ac:dyDescent="0.25">
      <c r="A857" s="23" t="s">
        <v>1848</v>
      </c>
      <c r="B857" s="2" t="s">
        <v>975</v>
      </c>
      <c r="C857" s="1" t="s">
        <v>16</v>
      </c>
      <c r="D857" s="3">
        <v>750</v>
      </c>
      <c r="E857" s="2">
        <v>12</v>
      </c>
      <c r="F857" s="5">
        <v>72</v>
      </c>
      <c r="G857" s="1" t="s">
        <v>8</v>
      </c>
      <c r="H857" s="3"/>
      <c r="I857" s="5">
        <v>58</v>
      </c>
    </row>
    <row r="858" spans="1:9" x14ac:dyDescent="0.25">
      <c r="A858" s="1" t="s">
        <v>938</v>
      </c>
      <c r="B858" s="2" t="s">
        <v>975</v>
      </c>
      <c r="C858" s="1" t="s">
        <v>16</v>
      </c>
      <c r="D858" s="3">
        <v>1500</v>
      </c>
      <c r="E858" s="2">
        <v>6</v>
      </c>
      <c r="F858" s="5">
        <v>72</v>
      </c>
      <c r="G858" s="1" t="s">
        <v>8</v>
      </c>
      <c r="H858" s="3"/>
      <c r="I858" s="5">
        <v>58</v>
      </c>
    </row>
    <row r="859" spans="1:9" x14ac:dyDescent="0.25">
      <c r="A859" s="19" t="s">
        <v>1847</v>
      </c>
      <c r="B859" s="18" t="s">
        <v>975</v>
      </c>
      <c r="C859" s="18" t="s">
        <v>16</v>
      </c>
      <c r="D859" s="18">
        <v>1500</v>
      </c>
      <c r="E859" s="19">
        <v>6</v>
      </c>
      <c r="F859" s="38">
        <v>74</v>
      </c>
      <c r="G859" s="1" t="s">
        <v>8</v>
      </c>
      <c r="H859" s="18"/>
      <c r="I859" s="51">
        <v>60</v>
      </c>
    </row>
    <row r="860" spans="1:9" x14ac:dyDescent="0.25">
      <c r="A860" s="19" t="s">
        <v>1845</v>
      </c>
      <c r="B860" s="18" t="s">
        <v>975</v>
      </c>
      <c r="C860" s="18" t="s">
        <v>16</v>
      </c>
      <c r="D860" s="18">
        <v>1500</v>
      </c>
      <c r="E860" s="19">
        <v>6</v>
      </c>
      <c r="F860" s="38">
        <v>72</v>
      </c>
      <c r="G860" s="1" t="s">
        <v>8</v>
      </c>
      <c r="H860" s="18"/>
      <c r="I860" s="51">
        <v>58</v>
      </c>
    </row>
    <row r="861" spans="1:9" x14ac:dyDescent="0.25">
      <c r="A861" s="1" t="s">
        <v>1852</v>
      </c>
      <c r="B861" s="2" t="s">
        <v>1486</v>
      </c>
      <c r="C861" s="1">
        <v>2021</v>
      </c>
      <c r="D861" s="3">
        <v>6</v>
      </c>
      <c r="E861" s="2">
        <v>750</v>
      </c>
      <c r="F861" s="5">
        <v>120</v>
      </c>
      <c r="G861" s="1" t="s">
        <v>8</v>
      </c>
      <c r="H861" s="3"/>
      <c r="I861" s="5">
        <v>106</v>
      </c>
    </row>
    <row r="862" spans="1:9" x14ac:dyDescent="0.25">
      <c r="A862" s="1" t="s">
        <v>1851</v>
      </c>
      <c r="B862" s="2" t="s">
        <v>1486</v>
      </c>
      <c r="C862" s="1">
        <v>2020</v>
      </c>
      <c r="D862" s="3">
        <v>6</v>
      </c>
      <c r="E862" s="2">
        <v>750</v>
      </c>
      <c r="F862" s="5">
        <v>120</v>
      </c>
      <c r="G862" s="1" t="s">
        <v>8</v>
      </c>
      <c r="H862" s="3"/>
      <c r="I862" s="5">
        <v>106</v>
      </c>
    </row>
    <row r="863" spans="1:9" x14ac:dyDescent="0.25">
      <c r="A863" s="1" t="s">
        <v>1478</v>
      </c>
      <c r="B863" s="2" t="s">
        <v>1828</v>
      </c>
      <c r="C863" s="1">
        <v>2020</v>
      </c>
      <c r="D863" s="3">
        <v>12</v>
      </c>
      <c r="E863" s="2">
        <v>750</v>
      </c>
      <c r="F863" s="5">
        <v>106</v>
      </c>
      <c r="G863" s="1" t="s">
        <v>8</v>
      </c>
      <c r="H863" s="3"/>
      <c r="I863" s="5">
        <v>92</v>
      </c>
    </row>
    <row r="864" spans="1:9" x14ac:dyDescent="0.25">
      <c r="A864" s="1" t="s">
        <v>1849</v>
      </c>
      <c r="B864" s="2" t="s">
        <v>1828</v>
      </c>
      <c r="C864" s="1">
        <v>2021</v>
      </c>
      <c r="D864" s="3">
        <v>12</v>
      </c>
      <c r="E864" s="2">
        <v>750</v>
      </c>
      <c r="F864" s="5">
        <v>106</v>
      </c>
      <c r="G864" s="1" t="s">
        <v>8</v>
      </c>
      <c r="H864" s="3"/>
      <c r="I864" s="5">
        <v>92</v>
      </c>
    </row>
    <row r="865" spans="1:9" x14ac:dyDescent="0.25">
      <c r="A865" s="1" t="s">
        <v>1850</v>
      </c>
      <c r="B865" s="2" t="s">
        <v>1486</v>
      </c>
      <c r="C865" s="1">
        <v>2018</v>
      </c>
      <c r="D865" s="3">
        <v>750</v>
      </c>
      <c r="E865" s="2">
        <v>12</v>
      </c>
      <c r="F865" s="5">
        <v>106</v>
      </c>
      <c r="G865" s="1" t="s">
        <v>8</v>
      </c>
      <c r="H865" s="3"/>
      <c r="I865" s="5">
        <v>92</v>
      </c>
    </row>
    <row r="866" spans="1:9" x14ac:dyDescent="0.25">
      <c r="A866" s="6" t="s">
        <v>1164</v>
      </c>
      <c r="B866" s="11" t="s">
        <v>998</v>
      </c>
      <c r="C866" s="6">
        <v>2018</v>
      </c>
      <c r="D866" s="7">
        <v>750</v>
      </c>
      <c r="E866" s="11">
        <v>6</v>
      </c>
      <c r="F866" s="9">
        <v>80</v>
      </c>
      <c r="G866" s="6" t="s">
        <v>8</v>
      </c>
      <c r="I866" s="9">
        <v>66</v>
      </c>
    </row>
    <row r="867" spans="1:9" x14ac:dyDescent="0.25">
      <c r="A867" s="6" t="s">
        <v>936</v>
      </c>
      <c r="B867" s="11" t="s">
        <v>998</v>
      </c>
      <c r="C867" s="6">
        <v>2019</v>
      </c>
      <c r="D867" s="7">
        <v>12</v>
      </c>
      <c r="E867" s="2">
        <v>750</v>
      </c>
      <c r="F867" s="9">
        <v>80</v>
      </c>
      <c r="G867" s="6" t="s">
        <v>8</v>
      </c>
      <c r="I867" s="9">
        <v>66</v>
      </c>
    </row>
    <row r="868" spans="1:9" x14ac:dyDescent="0.25">
      <c r="A868" s="6" t="s">
        <v>1856</v>
      </c>
      <c r="B868" s="11" t="s">
        <v>998</v>
      </c>
      <c r="C868" s="6">
        <v>2019</v>
      </c>
      <c r="D868" s="7">
        <v>12</v>
      </c>
      <c r="E868" s="2">
        <v>750</v>
      </c>
      <c r="F868" s="9">
        <v>80</v>
      </c>
      <c r="G868" s="6" t="s">
        <v>8</v>
      </c>
      <c r="I868" s="9">
        <v>66</v>
      </c>
    </row>
    <row r="869" spans="1:9" x14ac:dyDescent="0.25">
      <c r="A869" s="6" t="s">
        <v>1858</v>
      </c>
      <c r="B869" s="11" t="s">
        <v>998</v>
      </c>
      <c r="C869" s="6">
        <v>2018</v>
      </c>
      <c r="D869" s="7">
        <v>12</v>
      </c>
      <c r="E869" s="2">
        <v>750</v>
      </c>
      <c r="F869" s="9">
        <v>114</v>
      </c>
      <c r="G869" s="6" t="s">
        <v>8</v>
      </c>
      <c r="I869" s="9">
        <v>100</v>
      </c>
    </row>
    <row r="870" spans="1:9" x14ac:dyDescent="0.25">
      <c r="A870" s="6" t="s">
        <v>1857</v>
      </c>
      <c r="B870" s="11" t="s">
        <v>998</v>
      </c>
      <c r="C870" s="6">
        <v>2017</v>
      </c>
      <c r="D870" s="7">
        <v>750</v>
      </c>
      <c r="E870" s="11">
        <v>12</v>
      </c>
      <c r="F870" s="9">
        <v>114</v>
      </c>
      <c r="G870" s="6" t="s">
        <v>8</v>
      </c>
      <c r="I870" s="9">
        <v>100</v>
      </c>
    </row>
    <row r="871" spans="1:9" x14ac:dyDescent="0.25">
      <c r="A871" s="6" t="s">
        <v>935</v>
      </c>
      <c r="B871" s="11" t="s">
        <v>998</v>
      </c>
      <c r="C871" s="6">
        <v>2017</v>
      </c>
      <c r="D871" s="7">
        <v>750</v>
      </c>
      <c r="E871" s="11">
        <v>12</v>
      </c>
      <c r="F871" s="9">
        <v>114</v>
      </c>
      <c r="G871" s="6" t="s">
        <v>8</v>
      </c>
      <c r="I871" s="9">
        <v>100</v>
      </c>
    </row>
    <row r="872" spans="1:9" x14ac:dyDescent="0.25">
      <c r="A872" s="6" t="s">
        <v>1475</v>
      </c>
      <c r="B872" s="11" t="s">
        <v>1488</v>
      </c>
      <c r="C872" s="6" t="s">
        <v>16</v>
      </c>
      <c r="D872" s="7">
        <v>750</v>
      </c>
      <c r="E872" s="11">
        <v>6</v>
      </c>
      <c r="F872" s="9">
        <v>132</v>
      </c>
      <c r="G872" s="6" t="s">
        <v>8</v>
      </c>
      <c r="I872" s="9">
        <v>118</v>
      </c>
    </row>
    <row r="873" spans="1:9" x14ac:dyDescent="0.25">
      <c r="A873" s="6" t="s">
        <v>1476</v>
      </c>
      <c r="B873" s="11" t="s">
        <v>1488</v>
      </c>
      <c r="C873" s="6" t="s">
        <v>16</v>
      </c>
      <c r="D873" s="7">
        <v>750</v>
      </c>
      <c r="E873" s="11">
        <v>6</v>
      </c>
      <c r="F873" s="9">
        <v>236</v>
      </c>
      <c r="G873" s="6" t="s">
        <v>8</v>
      </c>
      <c r="I873" s="9">
        <v>222</v>
      </c>
    </row>
    <row r="874" spans="1:9" x14ac:dyDescent="0.25">
      <c r="A874" s="6" t="s">
        <v>1473</v>
      </c>
      <c r="B874" s="11" t="s">
        <v>1488</v>
      </c>
      <c r="C874" s="6" t="s">
        <v>16</v>
      </c>
      <c r="D874" s="7">
        <v>750</v>
      </c>
      <c r="E874" s="11">
        <v>6</v>
      </c>
      <c r="F874" s="9">
        <v>88</v>
      </c>
      <c r="G874" s="1" t="s">
        <v>8</v>
      </c>
      <c r="I874" s="9">
        <v>74</v>
      </c>
    </row>
    <row r="875" spans="1:9" x14ac:dyDescent="0.25">
      <c r="A875" s="6" t="s">
        <v>1474</v>
      </c>
      <c r="B875" s="11" t="s">
        <v>1488</v>
      </c>
      <c r="C875" s="6" t="s">
        <v>16</v>
      </c>
      <c r="D875" s="7">
        <v>750</v>
      </c>
      <c r="E875" s="11">
        <v>6</v>
      </c>
      <c r="F875" s="9">
        <v>88</v>
      </c>
      <c r="G875" s="1" t="s">
        <v>8</v>
      </c>
      <c r="I875" s="9">
        <v>74</v>
      </c>
    </row>
    <row r="876" spans="1:9" x14ac:dyDescent="0.25">
      <c r="A876" s="6" t="s">
        <v>1859</v>
      </c>
      <c r="B876" s="11" t="s">
        <v>1488</v>
      </c>
      <c r="C876" s="6">
        <v>2013</v>
      </c>
      <c r="D876" s="7">
        <v>6</v>
      </c>
      <c r="E876" s="2">
        <v>750</v>
      </c>
      <c r="F876" s="9">
        <v>100</v>
      </c>
      <c r="G876" s="1" t="s">
        <v>8</v>
      </c>
      <c r="I876" s="9">
        <v>86</v>
      </c>
    </row>
    <row r="877" spans="1:9" x14ac:dyDescent="0.25">
      <c r="A877" s="6" t="s">
        <v>1480</v>
      </c>
      <c r="B877" s="11" t="s">
        <v>1484</v>
      </c>
      <c r="C877" s="6">
        <v>2019</v>
      </c>
      <c r="D877" s="7">
        <v>750</v>
      </c>
      <c r="E877" s="11">
        <v>12</v>
      </c>
      <c r="F877" s="9">
        <v>109</v>
      </c>
      <c r="G877" s="1" t="s">
        <v>8</v>
      </c>
      <c r="I877" s="9">
        <v>95</v>
      </c>
    </row>
    <row r="878" spans="1:9" x14ac:dyDescent="0.25">
      <c r="A878" s="6" t="s">
        <v>1860</v>
      </c>
      <c r="B878" s="11" t="s">
        <v>1484</v>
      </c>
      <c r="C878" s="6">
        <v>2020</v>
      </c>
      <c r="D878" s="7">
        <v>12</v>
      </c>
      <c r="E878" s="2">
        <v>750</v>
      </c>
      <c r="F878" s="9">
        <v>109</v>
      </c>
      <c r="G878" s="1" t="s">
        <v>8</v>
      </c>
      <c r="I878" s="9">
        <v>95</v>
      </c>
    </row>
    <row r="879" spans="1:9" x14ac:dyDescent="0.25">
      <c r="A879" s="6" t="s">
        <v>1479</v>
      </c>
      <c r="B879" s="11" t="s">
        <v>1484</v>
      </c>
      <c r="C879" s="6">
        <v>2019</v>
      </c>
      <c r="D879" s="7">
        <v>750</v>
      </c>
      <c r="E879" s="11">
        <v>12</v>
      </c>
      <c r="F879" s="9">
        <v>109</v>
      </c>
      <c r="G879" s="1" t="s">
        <v>8</v>
      </c>
      <c r="I879" s="9">
        <v>95</v>
      </c>
    </row>
    <row r="880" spans="1:9" x14ac:dyDescent="0.25">
      <c r="A880" s="6" t="s">
        <v>1861</v>
      </c>
      <c r="B880" s="11" t="s">
        <v>1484</v>
      </c>
      <c r="C880" s="6">
        <v>2020</v>
      </c>
      <c r="D880" s="7">
        <v>12</v>
      </c>
      <c r="E880" s="2">
        <v>750</v>
      </c>
      <c r="F880" s="9">
        <v>109</v>
      </c>
      <c r="G880" s="1" t="s">
        <v>8</v>
      </c>
      <c r="I880" s="9">
        <v>95</v>
      </c>
    </row>
    <row r="881" spans="1:9" x14ac:dyDescent="0.25">
      <c r="A881" s="6" t="s">
        <v>1862</v>
      </c>
      <c r="B881" s="11" t="s">
        <v>1484</v>
      </c>
      <c r="C881" s="6">
        <v>2018</v>
      </c>
      <c r="D881" s="7">
        <v>750</v>
      </c>
      <c r="E881" s="11">
        <v>12</v>
      </c>
      <c r="F881" s="9">
        <v>142</v>
      </c>
      <c r="G881" s="1" t="s">
        <v>8</v>
      </c>
      <c r="I881" s="9">
        <v>128</v>
      </c>
    </row>
    <row r="882" spans="1:9" x14ac:dyDescent="0.25">
      <c r="A882" s="6" t="s">
        <v>1863</v>
      </c>
      <c r="B882" s="11" t="s">
        <v>1484</v>
      </c>
      <c r="C882" s="6">
        <v>2018</v>
      </c>
      <c r="D882" s="7">
        <v>12</v>
      </c>
      <c r="E882" s="2">
        <v>750</v>
      </c>
      <c r="F882" s="9">
        <v>142</v>
      </c>
      <c r="G882" s="1" t="s">
        <v>8</v>
      </c>
      <c r="I882" s="9">
        <v>128</v>
      </c>
    </row>
    <row r="883" spans="1:9" x14ac:dyDescent="0.25">
      <c r="A883" s="6" t="s">
        <v>1864</v>
      </c>
      <c r="B883" s="11" t="s">
        <v>1830</v>
      </c>
      <c r="C883" s="6">
        <v>2019</v>
      </c>
      <c r="D883" s="7">
        <v>12</v>
      </c>
      <c r="E883" s="2">
        <v>750</v>
      </c>
      <c r="F883" s="9">
        <v>160</v>
      </c>
      <c r="G883" s="1" t="s">
        <v>8</v>
      </c>
      <c r="I883" s="9">
        <v>146</v>
      </c>
    </row>
    <row r="884" spans="1:9" x14ac:dyDescent="0.25">
      <c r="A884" s="6" t="s">
        <v>1865</v>
      </c>
      <c r="B884" s="11" t="s">
        <v>1830</v>
      </c>
      <c r="C884" s="6">
        <v>2020</v>
      </c>
      <c r="D884" s="7">
        <v>12</v>
      </c>
      <c r="E884" s="2">
        <v>750</v>
      </c>
      <c r="F884" s="9">
        <v>160</v>
      </c>
      <c r="G884" s="1" t="s">
        <v>8</v>
      </c>
      <c r="I884" s="9">
        <v>146</v>
      </c>
    </row>
    <row r="885" spans="1:9" x14ac:dyDescent="0.25">
      <c r="A885" s="6" t="s">
        <v>1472</v>
      </c>
      <c r="B885" s="11" t="s">
        <v>1488</v>
      </c>
      <c r="C885" s="6">
        <v>2018</v>
      </c>
      <c r="D885" s="7">
        <v>750</v>
      </c>
      <c r="E885" s="11">
        <v>12</v>
      </c>
      <c r="F885" s="9">
        <v>129</v>
      </c>
      <c r="G885" s="1" t="s">
        <v>8</v>
      </c>
      <c r="I885" s="9">
        <v>115</v>
      </c>
    </row>
    <row r="886" spans="1:9" x14ac:dyDescent="0.25">
      <c r="A886" s="6" t="s">
        <v>1472</v>
      </c>
      <c r="B886" s="11" t="s">
        <v>1488</v>
      </c>
      <c r="C886" s="6">
        <v>2019</v>
      </c>
      <c r="D886" s="7">
        <v>12</v>
      </c>
      <c r="E886" s="2">
        <v>750</v>
      </c>
      <c r="F886" s="9">
        <v>129</v>
      </c>
      <c r="G886" s="1" t="s">
        <v>8</v>
      </c>
      <c r="I886" s="9">
        <v>115</v>
      </c>
    </row>
    <row r="887" spans="1:9" x14ac:dyDescent="0.25">
      <c r="A887" s="6" t="s">
        <v>1471</v>
      </c>
      <c r="B887" s="11" t="s">
        <v>1829</v>
      </c>
      <c r="C887" s="6">
        <v>2019</v>
      </c>
      <c r="D887" s="7">
        <v>750</v>
      </c>
      <c r="E887" s="11">
        <v>12</v>
      </c>
      <c r="F887" s="9">
        <v>98</v>
      </c>
      <c r="G887" s="6" t="s">
        <v>8</v>
      </c>
      <c r="I887" s="9">
        <v>84</v>
      </c>
    </row>
    <row r="888" spans="1:9" x14ac:dyDescent="0.25">
      <c r="A888" s="6" t="s">
        <v>1854</v>
      </c>
      <c r="B888" s="11" t="s">
        <v>1829</v>
      </c>
      <c r="C888" s="6">
        <v>2019</v>
      </c>
      <c r="D888" s="7">
        <v>12</v>
      </c>
      <c r="E888" s="2">
        <v>750</v>
      </c>
      <c r="F888" s="9">
        <v>98</v>
      </c>
      <c r="G888" s="6" t="s">
        <v>8</v>
      </c>
      <c r="I888" s="9">
        <v>84</v>
      </c>
    </row>
    <row r="889" spans="1:9" x14ac:dyDescent="0.25">
      <c r="A889" s="6" t="s">
        <v>1853</v>
      </c>
      <c r="B889" s="11" t="s">
        <v>1829</v>
      </c>
      <c r="C889" s="6">
        <v>2019</v>
      </c>
      <c r="D889" s="7">
        <v>12</v>
      </c>
      <c r="E889" s="2">
        <v>750</v>
      </c>
      <c r="F889" s="9">
        <v>98</v>
      </c>
      <c r="G889" s="6" t="s">
        <v>8</v>
      </c>
      <c r="I889" s="9">
        <v>84</v>
      </c>
    </row>
    <row r="890" spans="1:9" x14ac:dyDescent="0.25">
      <c r="A890" s="6" t="s">
        <v>1855</v>
      </c>
      <c r="B890" s="11" t="s">
        <v>1829</v>
      </c>
      <c r="C890" s="6">
        <v>2020</v>
      </c>
      <c r="D890" s="7">
        <v>12</v>
      </c>
      <c r="E890" s="2">
        <v>750</v>
      </c>
      <c r="F890" s="9">
        <v>98</v>
      </c>
      <c r="G890" s="6" t="s">
        <v>8</v>
      </c>
      <c r="I890" s="9">
        <v>84</v>
      </c>
    </row>
    <row r="891" spans="1:9" x14ac:dyDescent="0.25">
      <c r="A891" s="6" t="s">
        <v>1867</v>
      </c>
      <c r="B891" s="11" t="s">
        <v>1487</v>
      </c>
      <c r="C891" s="6">
        <v>2020</v>
      </c>
      <c r="D891" s="7">
        <v>750</v>
      </c>
      <c r="E891" s="11">
        <v>12</v>
      </c>
      <c r="F891" s="9">
        <v>109</v>
      </c>
      <c r="G891" s="1" t="s">
        <v>8</v>
      </c>
    </row>
    <row r="892" spans="1:9" x14ac:dyDescent="0.25">
      <c r="A892" s="34" t="s">
        <v>2007</v>
      </c>
      <c r="B892" s="36" t="s">
        <v>2010</v>
      </c>
      <c r="C892" s="18">
        <v>2018</v>
      </c>
      <c r="D892" s="36">
        <v>750</v>
      </c>
      <c r="E892" s="46">
        <v>12</v>
      </c>
      <c r="F892" s="37">
        <v>180</v>
      </c>
      <c r="G892" s="1" t="s">
        <v>8</v>
      </c>
    </row>
    <row r="893" spans="1:9" x14ac:dyDescent="0.25">
      <c r="A893" s="34" t="s">
        <v>2008</v>
      </c>
      <c r="B893" s="36" t="s">
        <v>2010</v>
      </c>
      <c r="C893" s="18">
        <v>2018</v>
      </c>
      <c r="D893" s="36">
        <v>750</v>
      </c>
      <c r="E893" s="46">
        <v>12</v>
      </c>
      <c r="F893" s="37">
        <v>142</v>
      </c>
      <c r="G893" s="1" t="s">
        <v>8</v>
      </c>
    </row>
    <row r="894" spans="1:9" x14ac:dyDescent="0.25">
      <c r="A894" s="19" t="s">
        <v>912</v>
      </c>
      <c r="B894" s="18" t="s">
        <v>1284</v>
      </c>
      <c r="C894" s="18" t="s">
        <v>7</v>
      </c>
      <c r="D894" s="18">
        <v>750</v>
      </c>
      <c r="E894" s="19">
        <v>12</v>
      </c>
      <c r="F894" s="38">
        <v>285</v>
      </c>
      <c r="G894" s="1" t="s">
        <v>8</v>
      </c>
      <c r="H894" s="18"/>
      <c r="I894" s="20"/>
    </row>
    <row r="895" spans="1:9" x14ac:dyDescent="0.25">
      <c r="A895" s="19" t="s">
        <v>911</v>
      </c>
      <c r="B895" s="18" t="s">
        <v>1284</v>
      </c>
      <c r="C895" s="18" t="s">
        <v>7</v>
      </c>
      <c r="D895" s="18">
        <v>200</v>
      </c>
      <c r="E895" s="19">
        <v>48</v>
      </c>
      <c r="F895" s="38">
        <v>464</v>
      </c>
      <c r="G895" s="1" t="s">
        <v>8</v>
      </c>
      <c r="H895" s="18"/>
      <c r="I895" s="20"/>
    </row>
    <row r="896" spans="1:9" x14ac:dyDescent="0.25">
      <c r="A896" s="19" t="s">
        <v>1002</v>
      </c>
      <c r="B896" s="18" t="s">
        <v>1284</v>
      </c>
      <c r="C896" s="1" t="s">
        <v>7</v>
      </c>
      <c r="D896" s="18">
        <v>200</v>
      </c>
      <c r="E896" s="19">
        <v>9</v>
      </c>
      <c r="F896" s="38">
        <v>142.5</v>
      </c>
      <c r="G896" s="1" t="s">
        <v>8</v>
      </c>
      <c r="H896" s="18"/>
      <c r="I896" s="20"/>
    </row>
    <row r="897" spans="1:12" x14ac:dyDescent="0.25">
      <c r="A897" s="19" t="s">
        <v>1003</v>
      </c>
      <c r="B897" s="18" t="s">
        <v>1284</v>
      </c>
      <c r="C897" s="1" t="s">
        <v>7</v>
      </c>
      <c r="D897" s="18">
        <v>750</v>
      </c>
      <c r="E897" s="19">
        <v>6</v>
      </c>
      <c r="F897" s="38">
        <v>87</v>
      </c>
      <c r="G897" s="1" t="s">
        <v>8</v>
      </c>
      <c r="H897" s="18"/>
      <c r="I897" s="20"/>
    </row>
    <row r="898" spans="1:12" x14ac:dyDescent="0.25">
      <c r="A898" s="1" t="s">
        <v>1967</v>
      </c>
      <c r="B898" s="2" t="s">
        <v>1966</v>
      </c>
      <c r="C898" s="1"/>
      <c r="D898" s="1">
        <v>750</v>
      </c>
      <c r="E898" s="2">
        <v>12</v>
      </c>
      <c r="F898" s="9">
        <v>140</v>
      </c>
      <c r="G898" s="6" t="s">
        <v>8</v>
      </c>
      <c r="J898" s="1"/>
      <c r="K898" s="1"/>
      <c r="L898" s="4"/>
    </row>
    <row r="899" spans="1:12" x14ac:dyDescent="0.25">
      <c r="A899" s="1" t="s">
        <v>1965</v>
      </c>
      <c r="B899" s="2" t="s">
        <v>1966</v>
      </c>
      <c r="C899" s="1"/>
      <c r="D899" s="1">
        <v>1750</v>
      </c>
      <c r="E899" s="2">
        <v>6</v>
      </c>
      <c r="F899" s="9">
        <v>105</v>
      </c>
      <c r="G899" s="6" t="s">
        <v>8</v>
      </c>
      <c r="J899" s="1"/>
      <c r="K899" s="1"/>
      <c r="L899" s="4"/>
    </row>
    <row r="900" spans="1:12" x14ac:dyDescent="0.25">
      <c r="A900" s="1" t="s">
        <v>1971</v>
      </c>
      <c r="B900" s="2" t="s">
        <v>1966</v>
      </c>
      <c r="C900" s="1"/>
      <c r="D900" s="1">
        <v>750</v>
      </c>
      <c r="E900" s="2">
        <v>12</v>
      </c>
      <c r="F900" s="9">
        <v>140</v>
      </c>
      <c r="G900" s="6" t="s">
        <v>8</v>
      </c>
      <c r="J900" s="1"/>
      <c r="K900" s="1"/>
      <c r="L900" s="4"/>
    </row>
    <row r="901" spans="1:12" x14ac:dyDescent="0.25">
      <c r="A901" s="1" t="s">
        <v>1970</v>
      </c>
      <c r="B901" s="2" t="s">
        <v>1966</v>
      </c>
      <c r="C901" s="1"/>
      <c r="D901" s="1">
        <v>1750</v>
      </c>
      <c r="E901" s="2">
        <v>6</v>
      </c>
      <c r="F901" s="9">
        <v>105</v>
      </c>
      <c r="G901" s="6" t="s">
        <v>8</v>
      </c>
      <c r="J901" s="1"/>
      <c r="K901" s="1"/>
      <c r="L901" s="4"/>
    </row>
    <row r="902" spans="1:12" x14ac:dyDescent="0.25">
      <c r="A902" s="1" t="s">
        <v>1975</v>
      </c>
      <c r="B902" s="2" t="s">
        <v>1966</v>
      </c>
      <c r="C902" s="1"/>
      <c r="D902" s="1">
        <v>750</v>
      </c>
      <c r="E902" s="2">
        <v>12</v>
      </c>
      <c r="F902" s="9">
        <v>140</v>
      </c>
      <c r="G902" s="6" t="s">
        <v>8</v>
      </c>
      <c r="J902" s="1"/>
      <c r="K902" s="1"/>
      <c r="L902" s="4"/>
    </row>
    <row r="903" spans="1:12" x14ac:dyDescent="0.25">
      <c r="A903" s="1" t="s">
        <v>1974</v>
      </c>
      <c r="B903" s="2" t="s">
        <v>1966</v>
      </c>
      <c r="C903" s="1"/>
      <c r="D903" s="1">
        <v>1750</v>
      </c>
      <c r="E903" s="2">
        <v>6</v>
      </c>
      <c r="F903" s="9">
        <v>105</v>
      </c>
      <c r="G903" s="6" t="s">
        <v>8</v>
      </c>
      <c r="J903" s="1"/>
      <c r="K903" s="1"/>
      <c r="L903" s="4"/>
    </row>
    <row r="904" spans="1:12" x14ac:dyDescent="0.25">
      <c r="A904" s="1" t="s">
        <v>1977</v>
      </c>
      <c r="B904" s="2" t="s">
        <v>1966</v>
      </c>
      <c r="C904" s="1"/>
      <c r="D904" s="1">
        <v>750</v>
      </c>
      <c r="E904" s="2">
        <v>12</v>
      </c>
      <c r="F904" s="9">
        <v>140</v>
      </c>
      <c r="G904" s="6" t="s">
        <v>8</v>
      </c>
      <c r="J904" s="1"/>
      <c r="K904" s="1"/>
      <c r="L904" s="4"/>
    </row>
    <row r="905" spans="1:12" x14ac:dyDescent="0.25">
      <c r="A905" s="1" t="s">
        <v>1976</v>
      </c>
      <c r="B905" s="2" t="s">
        <v>1966</v>
      </c>
      <c r="C905" s="1"/>
      <c r="D905" s="1">
        <v>1750</v>
      </c>
      <c r="E905" s="2">
        <v>6</v>
      </c>
      <c r="F905" s="9">
        <v>105</v>
      </c>
      <c r="G905" s="6" t="s">
        <v>8</v>
      </c>
    </row>
    <row r="906" spans="1:12" x14ac:dyDescent="0.25">
      <c r="A906" s="1" t="s">
        <v>1973</v>
      </c>
      <c r="B906" s="2" t="s">
        <v>1966</v>
      </c>
      <c r="C906" s="1"/>
      <c r="D906" s="1">
        <v>750</v>
      </c>
      <c r="E906" s="2">
        <v>12</v>
      </c>
      <c r="F906" s="9">
        <v>140</v>
      </c>
      <c r="G906" s="6" t="s">
        <v>8</v>
      </c>
      <c r="J906" s="1"/>
      <c r="K906" s="1"/>
      <c r="L906" s="4"/>
    </row>
    <row r="907" spans="1:12" x14ac:dyDescent="0.25">
      <c r="A907" s="1" t="s">
        <v>1972</v>
      </c>
      <c r="B907" s="2" t="s">
        <v>1966</v>
      </c>
      <c r="C907" s="1"/>
      <c r="D907" s="1">
        <v>1750</v>
      </c>
      <c r="E907" s="2">
        <v>6</v>
      </c>
      <c r="F907" s="9">
        <v>105</v>
      </c>
      <c r="G907" s="6" t="s">
        <v>8</v>
      </c>
      <c r="J907" s="1"/>
      <c r="K907" s="1"/>
      <c r="L907" s="4"/>
    </row>
    <row r="908" spans="1:12" x14ac:dyDescent="0.25">
      <c r="A908" s="1" t="s">
        <v>1979</v>
      </c>
      <c r="B908" s="2" t="s">
        <v>1966</v>
      </c>
      <c r="C908" s="1"/>
      <c r="D908" s="1">
        <v>750</v>
      </c>
      <c r="E908" s="2">
        <v>12</v>
      </c>
      <c r="F908" s="9">
        <v>140</v>
      </c>
      <c r="G908" s="6" t="s">
        <v>8</v>
      </c>
      <c r="J908" s="1"/>
      <c r="K908" s="1"/>
      <c r="L908" s="4"/>
    </row>
    <row r="909" spans="1:12" x14ac:dyDescent="0.25">
      <c r="A909" s="1" t="s">
        <v>1978</v>
      </c>
      <c r="B909" s="2" t="s">
        <v>1966</v>
      </c>
      <c r="C909" s="1"/>
      <c r="D909" s="1">
        <v>1750</v>
      </c>
      <c r="E909" s="2">
        <v>6</v>
      </c>
      <c r="F909" s="9">
        <v>105</v>
      </c>
      <c r="G909" s="6" t="s">
        <v>8</v>
      </c>
      <c r="J909" s="18"/>
      <c r="K909" s="18"/>
      <c r="L909" s="18"/>
    </row>
    <row r="910" spans="1:12" x14ac:dyDescent="0.25">
      <c r="A910" s="1" t="s">
        <v>1981</v>
      </c>
      <c r="B910" s="2" t="s">
        <v>1966</v>
      </c>
      <c r="C910" s="1"/>
      <c r="D910" s="1">
        <v>750</v>
      </c>
      <c r="E910" s="2">
        <v>12</v>
      </c>
      <c r="F910" s="9">
        <v>140</v>
      </c>
      <c r="G910" s="6" t="s">
        <v>8</v>
      </c>
    </row>
    <row r="911" spans="1:12" x14ac:dyDescent="0.25">
      <c r="A911" s="1" t="s">
        <v>1980</v>
      </c>
      <c r="B911" s="2" t="s">
        <v>1966</v>
      </c>
      <c r="C911" s="1"/>
      <c r="D911" s="1">
        <v>1750</v>
      </c>
      <c r="E911" s="2">
        <v>6</v>
      </c>
      <c r="F911" s="9">
        <v>105</v>
      </c>
      <c r="G911" s="6" t="s">
        <v>8</v>
      </c>
    </row>
    <row r="912" spans="1:12" x14ac:dyDescent="0.25">
      <c r="A912" s="1" t="s">
        <v>1983</v>
      </c>
      <c r="B912" s="2" t="s">
        <v>1966</v>
      </c>
      <c r="C912" s="1"/>
      <c r="D912" s="1">
        <v>750</v>
      </c>
      <c r="E912" s="2">
        <v>12</v>
      </c>
      <c r="F912" s="9">
        <v>140</v>
      </c>
      <c r="G912" s="6" t="s">
        <v>8</v>
      </c>
    </row>
    <row r="913" spans="1:7" x14ac:dyDescent="0.25">
      <c r="A913" s="1" t="s">
        <v>1982</v>
      </c>
      <c r="B913" s="2" t="s">
        <v>1966</v>
      </c>
      <c r="C913" s="1"/>
      <c r="D913" s="1">
        <v>1750</v>
      </c>
      <c r="E913" s="2">
        <v>6</v>
      </c>
      <c r="F913" s="9">
        <v>105</v>
      </c>
      <c r="G913" s="6" t="s">
        <v>8</v>
      </c>
    </row>
    <row r="914" spans="1:7" x14ac:dyDescent="0.25">
      <c r="A914" s="1" t="s">
        <v>1985</v>
      </c>
      <c r="B914" s="2" t="s">
        <v>1966</v>
      </c>
      <c r="C914" s="1"/>
      <c r="D914" s="1">
        <v>750</v>
      </c>
      <c r="E914" s="2">
        <v>12</v>
      </c>
      <c r="F914" s="9">
        <v>140</v>
      </c>
      <c r="G914" s="6" t="s">
        <v>8</v>
      </c>
    </row>
    <row r="915" spans="1:7" x14ac:dyDescent="0.25">
      <c r="A915" s="1" t="s">
        <v>1984</v>
      </c>
      <c r="B915" s="2" t="s">
        <v>1966</v>
      </c>
      <c r="C915" s="1"/>
      <c r="D915" s="1">
        <v>1750</v>
      </c>
      <c r="E915" s="2">
        <v>6</v>
      </c>
      <c r="F915" s="9">
        <v>105</v>
      </c>
      <c r="G915" s="6" t="s">
        <v>8</v>
      </c>
    </row>
    <row r="916" spans="1:7" x14ac:dyDescent="0.25">
      <c r="A916" s="1" t="s">
        <v>1987</v>
      </c>
      <c r="B916" s="2" t="s">
        <v>1966</v>
      </c>
      <c r="C916" s="1"/>
      <c r="D916" s="1">
        <v>750</v>
      </c>
      <c r="E916" s="2">
        <v>12</v>
      </c>
      <c r="F916" s="9">
        <v>140</v>
      </c>
      <c r="G916" s="6" t="s">
        <v>8</v>
      </c>
    </row>
    <row r="917" spans="1:7" x14ac:dyDescent="0.25">
      <c r="A917" s="1" t="s">
        <v>1986</v>
      </c>
      <c r="B917" s="2" t="s">
        <v>1966</v>
      </c>
      <c r="C917" s="1"/>
      <c r="D917" s="1">
        <v>1750</v>
      </c>
      <c r="E917" s="2">
        <v>6</v>
      </c>
      <c r="F917" s="9">
        <v>105</v>
      </c>
      <c r="G917" s="6" t="s">
        <v>8</v>
      </c>
    </row>
    <row r="918" spans="1:7" x14ac:dyDescent="0.25">
      <c r="A918" s="1" t="s">
        <v>1989</v>
      </c>
      <c r="B918" s="2" t="s">
        <v>1966</v>
      </c>
      <c r="C918" s="1"/>
      <c r="D918" s="1">
        <v>750</v>
      </c>
      <c r="E918" s="2">
        <v>12</v>
      </c>
      <c r="F918" s="9">
        <v>140</v>
      </c>
      <c r="G918" s="6" t="s">
        <v>8</v>
      </c>
    </row>
    <row r="919" spans="1:7" x14ac:dyDescent="0.25">
      <c r="A919" s="1" t="s">
        <v>1988</v>
      </c>
      <c r="B919" s="2" t="s">
        <v>1966</v>
      </c>
      <c r="C919" s="1"/>
      <c r="D919" s="1">
        <v>1750</v>
      </c>
      <c r="E919" s="2">
        <v>6</v>
      </c>
      <c r="F919" s="9">
        <v>105</v>
      </c>
      <c r="G919" s="6" t="s">
        <v>8</v>
      </c>
    </row>
    <row r="920" spans="1:7" x14ac:dyDescent="0.25">
      <c r="A920" s="1" t="s">
        <v>1991</v>
      </c>
      <c r="B920" s="2" t="s">
        <v>1966</v>
      </c>
      <c r="C920" s="1"/>
      <c r="D920" s="1">
        <v>750</v>
      </c>
      <c r="E920" s="2">
        <v>12</v>
      </c>
      <c r="F920" s="9">
        <v>140</v>
      </c>
      <c r="G920" s="6" t="s">
        <v>8</v>
      </c>
    </row>
    <row r="921" spans="1:7" x14ac:dyDescent="0.25">
      <c r="A921" s="1" t="s">
        <v>1990</v>
      </c>
      <c r="B921" s="2" t="s">
        <v>1966</v>
      </c>
      <c r="C921" s="1"/>
      <c r="D921" s="1">
        <v>1750</v>
      </c>
      <c r="E921" s="2">
        <v>6</v>
      </c>
      <c r="F921" s="9">
        <v>105</v>
      </c>
      <c r="G921" s="6" t="s">
        <v>8</v>
      </c>
    </row>
    <row r="922" spans="1:7" x14ac:dyDescent="0.25">
      <c r="A922" s="1" t="s">
        <v>1993</v>
      </c>
      <c r="B922" s="2" t="s">
        <v>1966</v>
      </c>
      <c r="C922" s="1"/>
      <c r="D922" s="1">
        <v>750</v>
      </c>
      <c r="E922" s="2">
        <v>12</v>
      </c>
      <c r="F922" s="9">
        <v>140</v>
      </c>
      <c r="G922" s="6" t="s">
        <v>8</v>
      </c>
    </row>
    <row r="923" spans="1:7" x14ac:dyDescent="0.25">
      <c r="A923" s="1" t="s">
        <v>1992</v>
      </c>
      <c r="B923" s="2" t="s">
        <v>1966</v>
      </c>
      <c r="C923" s="1"/>
      <c r="D923" s="1">
        <v>1750</v>
      </c>
      <c r="E923" s="2">
        <v>6</v>
      </c>
      <c r="F923" s="9">
        <v>105</v>
      </c>
      <c r="G923" s="6" t="s">
        <v>8</v>
      </c>
    </row>
    <row r="924" spans="1:7" x14ac:dyDescent="0.25">
      <c r="A924" s="1" t="s">
        <v>1995</v>
      </c>
      <c r="B924" s="2" t="s">
        <v>1966</v>
      </c>
      <c r="C924" s="1"/>
      <c r="D924" s="1">
        <v>750</v>
      </c>
      <c r="E924" s="2">
        <v>12</v>
      </c>
      <c r="F924" s="9">
        <v>140</v>
      </c>
      <c r="G924" s="6" t="s">
        <v>8</v>
      </c>
    </row>
    <row r="925" spans="1:7" x14ac:dyDescent="0.25">
      <c r="A925" s="1" t="s">
        <v>1994</v>
      </c>
      <c r="B925" s="2" t="s">
        <v>1966</v>
      </c>
      <c r="C925" s="1"/>
      <c r="D925" s="1">
        <v>1750</v>
      </c>
      <c r="E925" s="2">
        <v>6</v>
      </c>
      <c r="F925" s="9">
        <v>105</v>
      </c>
      <c r="G925" s="6" t="s">
        <v>8</v>
      </c>
    </row>
    <row r="926" spans="1:7" x14ac:dyDescent="0.25">
      <c r="A926" s="1" t="s">
        <v>1997</v>
      </c>
      <c r="B926" s="2" t="s">
        <v>1966</v>
      </c>
      <c r="C926" s="1"/>
      <c r="D926" s="1">
        <v>750</v>
      </c>
      <c r="E926" s="2">
        <v>12</v>
      </c>
      <c r="F926" s="9">
        <v>140</v>
      </c>
      <c r="G926" s="6" t="s">
        <v>8</v>
      </c>
    </row>
    <row r="927" spans="1:7" x14ac:dyDescent="0.25">
      <c r="A927" s="1" t="s">
        <v>1996</v>
      </c>
      <c r="B927" s="2" t="s">
        <v>1966</v>
      </c>
      <c r="C927" s="1"/>
      <c r="D927" s="1">
        <v>1750</v>
      </c>
      <c r="E927" s="2">
        <v>6</v>
      </c>
      <c r="F927" s="9">
        <v>105</v>
      </c>
      <c r="G927" s="6" t="s">
        <v>8</v>
      </c>
    </row>
    <row r="928" spans="1:7" x14ac:dyDescent="0.25">
      <c r="A928" s="1" t="s">
        <v>1999</v>
      </c>
      <c r="B928" s="2" t="s">
        <v>1966</v>
      </c>
      <c r="C928" s="1"/>
      <c r="D928" s="1">
        <v>750</v>
      </c>
      <c r="E928" s="2">
        <v>12</v>
      </c>
      <c r="F928" s="9">
        <v>140</v>
      </c>
      <c r="G928" s="6" t="s">
        <v>8</v>
      </c>
    </row>
    <row r="929" spans="1:9" x14ac:dyDescent="0.25">
      <c r="A929" s="1" t="s">
        <v>1998</v>
      </c>
      <c r="B929" s="2" t="s">
        <v>1966</v>
      </c>
      <c r="C929" s="1"/>
      <c r="D929" s="1">
        <v>1750</v>
      </c>
      <c r="E929" s="2">
        <v>6</v>
      </c>
      <c r="F929" s="9">
        <v>105</v>
      </c>
      <c r="G929" s="6" t="s">
        <v>8</v>
      </c>
    </row>
    <row r="930" spans="1:9" x14ac:dyDescent="0.25">
      <c r="A930" s="1" t="s">
        <v>1969</v>
      </c>
      <c r="B930" s="2" t="s">
        <v>1966</v>
      </c>
      <c r="C930" s="1"/>
      <c r="D930" s="1">
        <v>750</v>
      </c>
      <c r="E930" s="2">
        <v>12</v>
      </c>
      <c r="F930" s="9">
        <v>140</v>
      </c>
      <c r="G930" s="6" t="s">
        <v>8</v>
      </c>
    </row>
    <row r="931" spans="1:9" x14ac:dyDescent="0.25">
      <c r="A931" s="1" t="s">
        <v>1968</v>
      </c>
      <c r="B931" s="2" t="s">
        <v>1966</v>
      </c>
      <c r="C931" s="1"/>
      <c r="D931" s="1">
        <v>1750</v>
      </c>
      <c r="E931" s="2">
        <v>6</v>
      </c>
      <c r="F931" s="9">
        <v>105</v>
      </c>
      <c r="G931" s="6" t="s">
        <v>8</v>
      </c>
    </row>
    <row r="932" spans="1:9" x14ac:dyDescent="0.25">
      <c r="A932" s="36" t="s">
        <v>1954</v>
      </c>
      <c r="B932" s="36" t="s">
        <v>1955</v>
      </c>
      <c r="C932" s="36"/>
      <c r="D932" s="36">
        <v>355</v>
      </c>
      <c r="E932" s="46">
        <v>24</v>
      </c>
      <c r="F932" s="35">
        <v>30.18</v>
      </c>
      <c r="G932" s="6" t="s">
        <v>8</v>
      </c>
    </row>
    <row r="933" spans="1:9" x14ac:dyDescent="0.25">
      <c r="A933" s="36" t="s">
        <v>1956</v>
      </c>
      <c r="B933" s="36" t="s">
        <v>1955</v>
      </c>
      <c r="C933" s="36"/>
      <c r="D933" s="36">
        <v>355</v>
      </c>
      <c r="E933" s="46">
        <v>24</v>
      </c>
      <c r="F933" s="35">
        <v>30.18</v>
      </c>
      <c r="G933" s="6" t="s">
        <v>8</v>
      </c>
    </row>
    <row r="934" spans="1:9" x14ac:dyDescent="0.25">
      <c r="A934" s="36" t="s">
        <v>1952</v>
      </c>
      <c r="B934" s="36" t="s">
        <v>1953</v>
      </c>
      <c r="C934" s="36"/>
      <c r="D934" s="36">
        <v>355</v>
      </c>
      <c r="E934" s="46">
        <v>24</v>
      </c>
      <c r="F934" s="35">
        <v>30.18</v>
      </c>
      <c r="G934" s="6" t="s">
        <v>8</v>
      </c>
    </row>
    <row r="935" spans="1:9" x14ac:dyDescent="0.25">
      <c r="A935" s="23" t="s">
        <v>1167</v>
      </c>
      <c r="B935" s="2" t="s">
        <v>351</v>
      </c>
      <c r="C935" s="1" t="s">
        <v>16</v>
      </c>
      <c r="D935" s="3">
        <v>750</v>
      </c>
      <c r="E935" s="2">
        <v>12</v>
      </c>
      <c r="F935" s="5">
        <v>92</v>
      </c>
      <c r="G935" s="1" t="s">
        <v>8</v>
      </c>
      <c r="H935" s="3"/>
      <c r="I935" s="5"/>
    </row>
    <row r="936" spans="1:9" x14ac:dyDescent="0.25">
      <c r="A936" s="6" t="s">
        <v>1919</v>
      </c>
      <c r="B936" s="11" t="s">
        <v>351</v>
      </c>
      <c r="C936" s="6" t="s">
        <v>7</v>
      </c>
      <c r="D936" s="7">
        <v>750</v>
      </c>
      <c r="E936" s="11">
        <v>12</v>
      </c>
      <c r="F936" s="9">
        <v>92</v>
      </c>
      <c r="G936" s="6" t="s">
        <v>8</v>
      </c>
    </row>
    <row r="937" spans="1:9" x14ac:dyDescent="0.25">
      <c r="A937" s="23" t="s">
        <v>1166</v>
      </c>
      <c r="B937" s="2" t="s">
        <v>351</v>
      </c>
      <c r="C937" s="1" t="s">
        <v>16</v>
      </c>
      <c r="D937" s="3">
        <v>750</v>
      </c>
      <c r="E937" s="2">
        <v>12</v>
      </c>
      <c r="F937" s="5">
        <v>92</v>
      </c>
      <c r="G937" s="1" t="s">
        <v>8</v>
      </c>
      <c r="H937" s="3"/>
      <c r="I937" s="5"/>
    </row>
    <row r="938" spans="1:9" x14ac:dyDescent="0.25">
      <c r="A938" s="1" t="s">
        <v>1482</v>
      </c>
      <c r="B938" s="2" t="s">
        <v>351</v>
      </c>
      <c r="C938" s="1" t="s">
        <v>7</v>
      </c>
      <c r="D938" s="3">
        <v>750</v>
      </c>
      <c r="E938" s="2">
        <v>12</v>
      </c>
      <c r="F938" s="5">
        <v>107</v>
      </c>
      <c r="G938" s="1" t="s">
        <v>8</v>
      </c>
      <c r="H938" s="3"/>
      <c r="I938" s="5"/>
    </row>
    <row r="939" spans="1:9" x14ac:dyDescent="0.25">
      <c r="A939" s="6" t="s">
        <v>1918</v>
      </c>
      <c r="B939" s="11" t="s">
        <v>351</v>
      </c>
      <c r="C939" s="6" t="s">
        <v>7</v>
      </c>
      <c r="D939" s="7">
        <v>750</v>
      </c>
      <c r="E939" s="11">
        <v>12</v>
      </c>
      <c r="F939" s="9">
        <v>92</v>
      </c>
      <c r="G939" s="6" t="s">
        <v>8</v>
      </c>
    </row>
    <row r="940" spans="1:9" x14ac:dyDescent="0.25">
      <c r="A940" s="19" t="s">
        <v>353</v>
      </c>
      <c r="B940" s="18" t="s">
        <v>351</v>
      </c>
      <c r="C940" s="18">
        <v>2018</v>
      </c>
      <c r="D940" s="18">
        <v>750</v>
      </c>
      <c r="E940" s="19">
        <v>12</v>
      </c>
      <c r="F940" s="38">
        <v>84</v>
      </c>
      <c r="G940" s="1" t="s">
        <v>8</v>
      </c>
      <c r="H940" s="18"/>
      <c r="I940" s="18"/>
    </row>
    <row r="941" spans="1:9" x14ac:dyDescent="0.25">
      <c r="A941" s="19" t="s">
        <v>354</v>
      </c>
      <c r="B941" s="18" t="e">
        <v>#N/A</v>
      </c>
      <c r="C941" s="18" t="s">
        <v>16</v>
      </c>
      <c r="D941" s="18">
        <v>750</v>
      </c>
      <c r="E941" s="19">
        <v>12</v>
      </c>
      <c r="F941" s="38">
        <v>93</v>
      </c>
      <c r="G941" s="1" t="s">
        <v>8</v>
      </c>
      <c r="H941" s="18"/>
      <c r="I941" s="18"/>
    </row>
    <row r="942" spans="1:9" x14ac:dyDescent="0.25">
      <c r="A942" s="19" t="s">
        <v>350</v>
      </c>
      <c r="B942" s="18" t="s">
        <v>351</v>
      </c>
      <c r="C942" s="18">
        <v>2018</v>
      </c>
      <c r="D942" s="18">
        <v>750</v>
      </c>
      <c r="E942" s="19">
        <v>12</v>
      </c>
      <c r="F942" s="38">
        <v>96</v>
      </c>
      <c r="G942" s="1" t="s">
        <v>8</v>
      </c>
      <c r="H942" s="18"/>
      <c r="I942" s="18"/>
    </row>
    <row r="943" spans="1:9" x14ac:dyDescent="0.25">
      <c r="A943" s="19" t="s">
        <v>352</v>
      </c>
      <c r="B943" s="18" t="s">
        <v>351</v>
      </c>
      <c r="C943" s="18">
        <v>2019</v>
      </c>
      <c r="D943" s="18">
        <v>750</v>
      </c>
      <c r="E943" s="19">
        <v>12</v>
      </c>
      <c r="F943" s="38">
        <v>86</v>
      </c>
      <c r="G943" s="1" t="s">
        <v>8</v>
      </c>
      <c r="H943" s="18"/>
      <c r="I943" s="18"/>
    </row>
    <row r="944" spans="1:9" x14ac:dyDescent="0.25">
      <c r="A944" s="1" t="s">
        <v>1585</v>
      </c>
      <c r="B944" s="2" t="s">
        <v>1589</v>
      </c>
      <c r="C944" s="18" t="s">
        <v>7</v>
      </c>
      <c r="D944" s="3">
        <v>750</v>
      </c>
      <c r="E944" s="2">
        <v>12</v>
      </c>
      <c r="F944" s="5">
        <v>174</v>
      </c>
      <c r="G944" s="1" t="s">
        <v>8</v>
      </c>
      <c r="H944" s="3"/>
      <c r="I944" s="5"/>
    </row>
    <row r="945" spans="1:12" x14ac:dyDescent="0.25">
      <c r="A945" s="1" t="s">
        <v>1583</v>
      </c>
      <c r="B945" s="2" t="s">
        <v>1589</v>
      </c>
      <c r="C945" s="18" t="s">
        <v>7</v>
      </c>
      <c r="D945" s="3">
        <v>50</v>
      </c>
      <c r="E945" s="2">
        <v>120</v>
      </c>
      <c r="F945" s="5">
        <v>120</v>
      </c>
      <c r="G945" s="1" t="s">
        <v>8</v>
      </c>
      <c r="H945" s="3"/>
      <c r="I945" s="5"/>
    </row>
    <row r="946" spans="1:12" x14ac:dyDescent="0.25">
      <c r="A946" s="1" t="s">
        <v>1584</v>
      </c>
      <c r="B946" s="2" t="s">
        <v>1590</v>
      </c>
      <c r="C946" s="18" t="s">
        <v>7</v>
      </c>
      <c r="D946" s="3">
        <v>50</v>
      </c>
      <c r="E946" s="2">
        <v>12</v>
      </c>
      <c r="F946" s="5">
        <v>281.39999999999998</v>
      </c>
      <c r="G946" s="1" t="s">
        <v>8</v>
      </c>
      <c r="H946" s="3"/>
      <c r="I946" s="5"/>
    </row>
    <row r="947" spans="1:12" x14ac:dyDescent="0.25">
      <c r="A947" s="19" t="s">
        <v>355</v>
      </c>
      <c r="B947" s="18" t="s">
        <v>356</v>
      </c>
      <c r="C947" s="18" t="s">
        <v>7</v>
      </c>
      <c r="D947" s="18">
        <v>750</v>
      </c>
      <c r="E947" s="19">
        <v>6</v>
      </c>
      <c r="F947" s="38">
        <v>35</v>
      </c>
      <c r="G947" s="1" t="s">
        <v>8</v>
      </c>
      <c r="H947" s="18"/>
      <c r="I947" s="18"/>
      <c r="J947" s="18"/>
      <c r="K947" s="18"/>
      <c r="L947" s="18"/>
    </row>
    <row r="948" spans="1:12" x14ac:dyDescent="0.25">
      <c r="A948" s="19" t="s">
        <v>858</v>
      </c>
      <c r="B948" s="18" t="s">
        <v>1285</v>
      </c>
      <c r="C948" s="18" t="s">
        <v>7</v>
      </c>
      <c r="D948" s="18">
        <v>750</v>
      </c>
      <c r="E948" s="19">
        <v>12</v>
      </c>
      <c r="F948" s="38">
        <v>168</v>
      </c>
      <c r="G948" s="1" t="s">
        <v>8</v>
      </c>
      <c r="H948" s="18"/>
      <c r="I948" s="18"/>
      <c r="J948" s="18"/>
      <c r="K948" s="18"/>
      <c r="L948" s="18"/>
    </row>
    <row r="949" spans="1:12" x14ac:dyDescent="0.25">
      <c r="A949" s="19" t="s">
        <v>855</v>
      </c>
      <c r="B949" s="18" t="s">
        <v>1285</v>
      </c>
      <c r="C949" s="18" t="s">
        <v>7</v>
      </c>
      <c r="D949" s="18">
        <v>750</v>
      </c>
      <c r="E949" s="19">
        <v>12</v>
      </c>
      <c r="F949" s="38">
        <v>174</v>
      </c>
      <c r="G949" s="1" t="s">
        <v>8</v>
      </c>
      <c r="H949" s="18"/>
      <c r="I949" s="18"/>
      <c r="J949" s="18"/>
      <c r="K949" s="18"/>
      <c r="L949" s="18"/>
    </row>
    <row r="950" spans="1:12" x14ac:dyDescent="0.25">
      <c r="A950" s="19" t="s">
        <v>856</v>
      </c>
      <c r="B950" s="18" t="s">
        <v>1285</v>
      </c>
      <c r="C950" s="18" t="s">
        <v>7</v>
      </c>
      <c r="D950" s="18">
        <v>750</v>
      </c>
      <c r="E950" s="19">
        <v>12</v>
      </c>
      <c r="F950" s="38">
        <v>168</v>
      </c>
      <c r="G950" s="1" t="s">
        <v>8</v>
      </c>
      <c r="H950" s="18"/>
      <c r="I950" s="18"/>
      <c r="J950" s="18"/>
      <c r="K950" s="18"/>
      <c r="L950" s="18"/>
    </row>
    <row r="951" spans="1:12" x14ac:dyDescent="0.25">
      <c r="A951" s="19" t="s">
        <v>857</v>
      </c>
      <c r="B951" s="18" t="s">
        <v>1285</v>
      </c>
      <c r="C951" s="18" t="s">
        <v>7</v>
      </c>
      <c r="D951" s="18">
        <v>750</v>
      </c>
      <c r="E951" s="19">
        <v>6</v>
      </c>
      <c r="F951" s="38">
        <v>84</v>
      </c>
      <c r="G951" s="1" t="s">
        <v>8</v>
      </c>
      <c r="H951" s="18"/>
      <c r="I951" s="18"/>
      <c r="J951" s="18"/>
      <c r="K951" s="18"/>
      <c r="L951" s="18"/>
    </row>
    <row r="952" spans="1:12" x14ac:dyDescent="0.25">
      <c r="A952" s="19" t="s">
        <v>694</v>
      </c>
      <c r="B952" s="18" t="e">
        <v>#N/A</v>
      </c>
      <c r="C952" s="18" t="s">
        <v>7</v>
      </c>
      <c r="D952" s="18">
        <v>750</v>
      </c>
      <c r="E952" s="19">
        <v>6</v>
      </c>
      <c r="F952" s="38">
        <v>330</v>
      </c>
      <c r="G952" s="1" t="s">
        <v>8</v>
      </c>
      <c r="H952" s="18"/>
      <c r="I952" s="18"/>
    </row>
    <row r="953" spans="1:12" x14ac:dyDescent="0.25">
      <c r="A953" s="19" t="s">
        <v>669</v>
      </c>
      <c r="B953" s="18" t="e">
        <v>#N/A</v>
      </c>
      <c r="C953" s="18" t="s">
        <v>7</v>
      </c>
      <c r="D953" s="18">
        <v>750</v>
      </c>
      <c r="E953" s="19">
        <v>12</v>
      </c>
      <c r="F953" s="38">
        <v>330</v>
      </c>
      <c r="G953" s="1" t="s">
        <v>8</v>
      </c>
      <c r="H953" s="18"/>
      <c r="I953" s="18"/>
    </row>
    <row r="954" spans="1:12" x14ac:dyDescent="0.25">
      <c r="A954" s="19" t="s">
        <v>670</v>
      </c>
      <c r="B954" s="18" t="e">
        <v>#N/A</v>
      </c>
      <c r="C954" s="18" t="s">
        <v>7</v>
      </c>
      <c r="D954" s="18">
        <v>750</v>
      </c>
      <c r="E954" s="19">
        <v>12</v>
      </c>
      <c r="F954" s="38">
        <v>330</v>
      </c>
      <c r="G954" s="1" t="s">
        <v>8</v>
      </c>
      <c r="H954" s="18"/>
      <c r="I954" s="18"/>
    </row>
    <row r="955" spans="1:12" x14ac:dyDescent="0.25">
      <c r="A955" s="19" t="s">
        <v>980</v>
      </c>
      <c r="B955" s="18" t="s">
        <v>365</v>
      </c>
      <c r="C955" s="18" t="s">
        <v>7</v>
      </c>
      <c r="D955" s="18">
        <v>750</v>
      </c>
      <c r="E955" s="19">
        <v>12</v>
      </c>
      <c r="F955" s="38">
        <v>540</v>
      </c>
      <c r="G955" s="1" t="s">
        <v>8</v>
      </c>
      <c r="H955" s="18"/>
      <c r="I955" s="18"/>
    </row>
    <row r="956" spans="1:12" x14ac:dyDescent="0.25">
      <c r="A956" s="19" t="s">
        <v>695</v>
      </c>
      <c r="B956" s="18" t="e">
        <v>#N/A</v>
      </c>
      <c r="C956" s="18" t="s">
        <v>7</v>
      </c>
      <c r="D956" s="18">
        <v>750</v>
      </c>
      <c r="E956" s="19">
        <v>6</v>
      </c>
      <c r="F956" s="38">
        <v>290</v>
      </c>
      <c r="G956" s="1" t="s">
        <v>8</v>
      </c>
      <c r="H956" s="18"/>
      <c r="I956" s="18"/>
    </row>
    <row r="957" spans="1:12" x14ac:dyDescent="0.25">
      <c r="A957" s="19" t="s">
        <v>696</v>
      </c>
      <c r="B957" s="18" t="e">
        <v>#N/A</v>
      </c>
      <c r="C957" s="18" t="s">
        <v>7</v>
      </c>
      <c r="D957" s="18">
        <v>750</v>
      </c>
      <c r="E957" s="19">
        <v>6</v>
      </c>
      <c r="F957" s="38">
        <v>290</v>
      </c>
      <c r="G957" s="1" t="s">
        <v>8</v>
      </c>
      <c r="H957" s="18"/>
      <c r="I957" s="18"/>
    </row>
    <row r="958" spans="1:12" x14ac:dyDescent="0.25">
      <c r="A958" s="19" t="s">
        <v>697</v>
      </c>
      <c r="B958" s="18" t="e">
        <v>#N/A</v>
      </c>
      <c r="C958" s="18" t="s">
        <v>7</v>
      </c>
      <c r="D958" s="18">
        <v>750</v>
      </c>
      <c r="E958" s="19">
        <v>6</v>
      </c>
      <c r="F958" s="38">
        <v>290</v>
      </c>
      <c r="G958" s="1" t="s">
        <v>8</v>
      </c>
      <c r="H958" s="18"/>
      <c r="I958" s="18"/>
    </row>
    <row r="959" spans="1:12" x14ac:dyDescent="0.25">
      <c r="A959" s="19" t="s">
        <v>357</v>
      </c>
      <c r="B959" s="18" t="s">
        <v>358</v>
      </c>
      <c r="C959" s="18" t="s">
        <v>7</v>
      </c>
      <c r="D959" s="18">
        <v>750</v>
      </c>
      <c r="E959" s="19">
        <v>12</v>
      </c>
      <c r="F959" s="38">
        <v>240</v>
      </c>
      <c r="G959" s="1" t="s">
        <v>8</v>
      </c>
      <c r="H959" s="18"/>
      <c r="I959" s="18"/>
    </row>
    <row r="960" spans="1:12" x14ac:dyDescent="0.25">
      <c r="A960" s="19" t="s">
        <v>366</v>
      </c>
      <c r="B960" s="18" t="s">
        <v>365</v>
      </c>
      <c r="C960" s="18" t="s">
        <v>7</v>
      </c>
      <c r="D960" s="18">
        <v>750</v>
      </c>
      <c r="E960" s="19">
        <v>12</v>
      </c>
      <c r="F960" s="38">
        <v>540</v>
      </c>
      <c r="G960" s="1" t="s">
        <v>8</v>
      </c>
      <c r="H960" s="18"/>
      <c r="I960" s="18"/>
    </row>
    <row r="961" spans="1:9" x14ac:dyDescent="0.25">
      <c r="A961" s="19" t="s">
        <v>363</v>
      </c>
      <c r="B961" s="18" t="s">
        <v>365</v>
      </c>
      <c r="C961" s="18" t="s">
        <v>7</v>
      </c>
      <c r="D961" s="18">
        <v>750</v>
      </c>
      <c r="E961" s="19">
        <v>12</v>
      </c>
      <c r="F961" s="38">
        <v>540</v>
      </c>
      <c r="G961" s="1" t="s">
        <v>8</v>
      </c>
      <c r="H961" s="18"/>
      <c r="I961" s="18"/>
    </row>
    <row r="962" spans="1:9" x14ac:dyDescent="0.25">
      <c r="A962" s="19" t="s">
        <v>364</v>
      </c>
      <c r="B962" s="18" t="s">
        <v>365</v>
      </c>
      <c r="C962" s="18" t="s">
        <v>7</v>
      </c>
      <c r="D962" s="18">
        <v>750</v>
      </c>
      <c r="E962" s="19">
        <v>12</v>
      </c>
      <c r="F962" s="38">
        <v>480</v>
      </c>
      <c r="G962" s="1" t="s">
        <v>8</v>
      </c>
      <c r="H962" s="18"/>
      <c r="I962" s="18"/>
    </row>
    <row r="963" spans="1:9" x14ac:dyDescent="0.25">
      <c r="A963" s="19" t="s">
        <v>361</v>
      </c>
      <c r="B963" s="18" t="s">
        <v>362</v>
      </c>
      <c r="C963" s="18" t="s">
        <v>7</v>
      </c>
      <c r="D963" s="18">
        <v>750</v>
      </c>
      <c r="E963" s="19">
        <v>12</v>
      </c>
      <c r="F963" s="38">
        <v>540</v>
      </c>
      <c r="G963" s="1" t="s">
        <v>8</v>
      </c>
      <c r="H963" s="18"/>
      <c r="I963" s="18"/>
    </row>
    <row r="964" spans="1:9" x14ac:dyDescent="0.25">
      <c r="A964" s="19" t="s">
        <v>361</v>
      </c>
      <c r="B964" s="18" t="s">
        <v>365</v>
      </c>
      <c r="C964" s="18" t="s">
        <v>7</v>
      </c>
      <c r="D964" s="18">
        <v>750</v>
      </c>
      <c r="E964" s="19">
        <v>12</v>
      </c>
      <c r="F964" s="38">
        <v>540</v>
      </c>
      <c r="G964" s="1" t="s">
        <v>8</v>
      </c>
      <c r="H964" s="18"/>
      <c r="I964" s="18"/>
    </row>
    <row r="965" spans="1:9" x14ac:dyDescent="0.25">
      <c r="A965" s="19" t="s">
        <v>367</v>
      </c>
      <c r="B965" s="18" t="s">
        <v>1287</v>
      </c>
      <c r="C965" s="18" t="s">
        <v>7</v>
      </c>
      <c r="D965" s="18">
        <v>750</v>
      </c>
      <c r="E965" s="19">
        <v>12</v>
      </c>
      <c r="F965" s="38">
        <v>1220</v>
      </c>
      <c r="G965" s="1" t="s">
        <v>8</v>
      </c>
      <c r="H965" s="18"/>
      <c r="I965" s="18"/>
    </row>
    <row r="966" spans="1:9" x14ac:dyDescent="0.25">
      <c r="A966" s="19" t="s">
        <v>359</v>
      </c>
      <c r="B966" s="18" t="s">
        <v>1286</v>
      </c>
      <c r="C966" s="18" t="s">
        <v>7</v>
      </c>
      <c r="D966" s="18">
        <v>750</v>
      </c>
      <c r="E966" s="19">
        <v>12</v>
      </c>
      <c r="F966" s="38">
        <v>540</v>
      </c>
      <c r="G966" s="1" t="s">
        <v>8</v>
      </c>
      <c r="H966" s="18"/>
      <c r="I966" s="18"/>
    </row>
    <row r="967" spans="1:9" x14ac:dyDescent="0.25">
      <c r="A967" s="19" t="s">
        <v>360</v>
      </c>
      <c r="B967" s="18" t="s">
        <v>1286</v>
      </c>
      <c r="C967" s="18" t="s">
        <v>7</v>
      </c>
      <c r="D967" s="18">
        <v>750</v>
      </c>
      <c r="E967" s="19">
        <v>12</v>
      </c>
      <c r="F967" s="38">
        <v>240</v>
      </c>
      <c r="G967" s="1" t="s">
        <v>8</v>
      </c>
      <c r="H967" s="18"/>
      <c r="I967" s="18"/>
    </row>
    <row r="968" spans="1:9" x14ac:dyDescent="0.25">
      <c r="A968" s="19" t="s">
        <v>370</v>
      </c>
      <c r="B968" s="18" t="s">
        <v>369</v>
      </c>
      <c r="C968" s="18" t="s">
        <v>7</v>
      </c>
      <c r="D968" s="18">
        <v>1.75</v>
      </c>
      <c r="E968" s="19">
        <v>6</v>
      </c>
      <c r="F968" s="38">
        <v>79</v>
      </c>
      <c r="G968" s="1" t="s">
        <v>8</v>
      </c>
      <c r="H968" s="18"/>
      <c r="I968" s="18"/>
    </row>
    <row r="969" spans="1:9" x14ac:dyDescent="0.25">
      <c r="A969" s="19" t="s">
        <v>371</v>
      </c>
      <c r="B969" s="18" t="s">
        <v>369</v>
      </c>
      <c r="C969" s="18" t="s">
        <v>7</v>
      </c>
      <c r="D969" s="18">
        <v>750</v>
      </c>
      <c r="E969" s="19">
        <v>12</v>
      </c>
      <c r="F969" s="38">
        <v>106</v>
      </c>
      <c r="G969" s="1" t="s">
        <v>8</v>
      </c>
      <c r="H969" s="18"/>
      <c r="I969" s="18"/>
    </row>
    <row r="970" spans="1:9" x14ac:dyDescent="0.25">
      <c r="A970" s="19" t="s">
        <v>368</v>
      </c>
      <c r="B970" s="18" t="s">
        <v>369</v>
      </c>
      <c r="C970" s="18" t="s">
        <v>7</v>
      </c>
      <c r="D970" s="18">
        <v>1</v>
      </c>
      <c r="E970" s="19">
        <v>12</v>
      </c>
      <c r="F970" s="38">
        <v>140</v>
      </c>
      <c r="G970" s="1" t="s">
        <v>8</v>
      </c>
      <c r="H970" s="18"/>
      <c r="I970" s="18"/>
    </row>
    <row r="971" spans="1:9" x14ac:dyDescent="0.25">
      <c r="A971" s="19" t="s">
        <v>368</v>
      </c>
      <c r="B971" s="18" t="s">
        <v>369</v>
      </c>
      <c r="C971" s="18" t="s">
        <v>7</v>
      </c>
      <c r="D971" s="18">
        <v>1</v>
      </c>
      <c r="E971" s="19">
        <v>12</v>
      </c>
      <c r="F971" s="38">
        <v>140</v>
      </c>
      <c r="G971" s="1" t="s">
        <v>8</v>
      </c>
      <c r="H971" s="18"/>
      <c r="I971" s="18"/>
    </row>
    <row r="972" spans="1:9" x14ac:dyDescent="0.25">
      <c r="A972" s="1" t="s">
        <v>1443</v>
      </c>
      <c r="B972" s="2" t="s">
        <v>1449</v>
      </c>
      <c r="C972" s="1" t="s">
        <v>7</v>
      </c>
      <c r="D972" s="3">
        <v>250</v>
      </c>
      <c r="E972" s="2">
        <v>24</v>
      </c>
      <c r="F972" s="5">
        <v>42</v>
      </c>
      <c r="G972" s="1" t="s">
        <v>8</v>
      </c>
      <c r="H972" s="3"/>
      <c r="I972" s="5"/>
    </row>
    <row r="973" spans="1:9" x14ac:dyDescent="0.25">
      <c r="A973" s="19" t="s">
        <v>888</v>
      </c>
      <c r="B973" s="18" t="s">
        <v>1288</v>
      </c>
      <c r="C973" s="18" t="s">
        <v>7</v>
      </c>
      <c r="D973" s="18">
        <v>250</v>
      </c>
      <c r="E973" s="19">
        <v>24</v>
      </c>
      <c r="F973" s="38">
        <v>57</v>
      </c>
      <c r="G973" s="1" t="s">
        <v>8</v>
      </c>
      <c r="H973" s="18"/>
      <c r="I973" s="18"/>
    </row>
    <row r="974" spans="1:9" x14ac:dyDescent="0.25">
      <c r="A974" s="19" t="s">
        <v>887</v>
      </c>
      <c r="B974" s="18" t="s">
        <v>889</v>
      </c>
      <c r="C974" s="18" t="s">
        <v>7</v>
      </c>
      <c r="D974" s="18">
        <v>750</v>
      </c>
      <c r="E974" s="19">
        <v>12</v>
      </c>
      <c r="F974" s="38">
        <v>114</v>
      </c>
      <c r="G974" s="1" t="s">
        <v>8</v>
      </c>
      <c r="H974" s="18"/>
      <c r="I974" s="18"/>
    </row>
    <row r="975" spans="1:9" x14ac:dyDescent="0.25">
      <c r="A975" s="19" t="s">
        <v>886</v>
      </c>
      <c r="B975" s="18" t="s">
        <v>1288</v>
      </c>
      <c r="C975" s="18" t="s">
        <v>7</v>
      </c>
      <c r="D975" s="18">
        <v>250</v>
      </c>
      <c r="E975" s="19">
        <v>24</v>
      </c>
      <c r="F975" s="38">
        <v>57</v>
      </c>
      <c r="G975" s="1" t="s">
        <v>8</v>
      </c>
      <c r="H975" s="18"/>
      <c r="I975" s="18"/>
    </row>
    <row r="976" spans="1:9" x14ac:dyDescent="0.25">
      <c r="A976" s="19" t="s">
        <v>885</v>
      </c>
      <c r="B976" s="18" t="s">
        <v>1288</v>
      </c>
      <c r="C976" s="18" t="s">
        <v>7</v>
      </c>
      <c r="D976" s="18">
        <v>250</v>
      </c>
      <c r="E976" s="19">
        <v>24</v>
      </c>
      <c r="F976" s="38">
        <v>57</v>
      </c>
      <c r="G976" s="1" t="s">
        <v>8</v>
      </c>
      <c r="H976" s="18"/>
      <c r="I976" s="18"/>
    </row>
    <row r="977" spans="1:9" x14ac:dyDescent="0.25">
      <c r="A977" s="19" t="s">
        <v>884</v>
      </c>
      <c r="B977" s="18" t="s">
        <v>1288</v>
      </c>
      <c r="C977" s="18" t="s">
        <v>7</v>
      </c>
      <c r="D977" s="18">
        <v>250</v>
      </c>
      <c r="E977" s="19">
        <v>24</v>
      </c>
      <c r="F977" s="38">
        <v>57</v>
      </c>
      <c r="G977" s="1" t="s">
        <v>8</v>
      </c>
      <c r="H977" s="18"/>
      <c r="I977" s="18"/>
    </row>
    <row r="978" spans="1:9" x14ac:dyDescent="0.25">
      <c r="A978" s="19" t="s">
        <v>883</v>
      </c>
      <c r="B978" s="18" t="s">
        <v>1288</v>
      </c>
      <c r="C978" s="18" t="s">
        <v>7</v>
      </c>
      <c r="D978" s="18">
        <v>250</v>
      </c>
      <c r="E978" s="19">
        <v>24</v>
      </c>
      <c r="F978" s="38">
        <v>57</v>
      </c>
      <c r="G978" s="1" t="s">
        <v>8</v>
      </c>
      <c r="H978" s="18"/>
      <c r="I978" s="18"/>
    </row>
    <row r="979" spans="1:9" x14ac:dyDescent="0.25">
      <c r="A979" s="19" t="s">
        <v>882</v>
      </c>
      <c r="B979" s="18" t="s">
        <v>1288</v>
      </c>
      <c r="C979" s="18" t="s">
        <v>7</v>
      </c>
      <c r="D979" s="18">
        <v>250</v>
      </c>
      <c r="E979" s="19">
        <v>30</v>
      </c>
      <c r="F979" s="38">
        <v>60</v>
      </c>
      <c r="G979" s="1" t="s">
        <v>8</v>
      </c>
      <c r="H979" s="18"/>
      <c r="I979" s="18"/>
    </row>
    <row r="980" spans="1:9" x14ac:dyDescent="0.25">
      <c r="A980" s="19" t="s">
        <v>881</v>
      </c>
      <c r="B980" s="18" t="s">
        <v>889</v>
      </c>
      <c r="C980" s="18" t="s">
        <v>7</v>
      </c>
      <c r="D980" s="18">
        <v>750</v>
      </c>
      <c r="E980" s="19">
        <v>12</v>
      </c>
      <c r="F980" s="38">
        <v>114</v>
      </c>
      <c r="G980" s="1" t="s">
        <v>8</v>
      </c>
      <c r="H980" s="18"/>
      <c r="I980" s="18"/>
    </row>
    <row r="981" spans="1:9" x14ac:dyDescent="0.25">
      <c r="A981" s="19" t="s">
        <v>880</v>
      </c>
      <c r="B981" s="18" t="s">
        <v>889</v>
      </c>
      <c r="C981" s="18" t="s">
        <v>7</v>
      </c>
      <c r="D981" s="18">
        <v>750</v>
      </c>
      <c r="E981" s="19">
        <v>12</v>
      </c>
      <c r="F981" s="38">
        <v>114</v>
      </c>
      <c r="G981" s="1" t="s">
        <v>8</v>
      </c>
      <c r="H981" s="18"/>
      <c r="I981" s="18"/>
    </row>
    <row r="982" spans="1:9" x14ac:dyDescent="0.25">
      <c r="A982" s="19" t="s">
        <v>276</v>
      </c>
      <c r="B982" s="18" t="s">
        <v>900</v>
      </c>
      <c r="C982" s="18" t="s">
        <v>7</v>
      </c>
      <c r="D982" s="18">
        <v>1.75</v>
      </c>
      <c r="E982" s="19">
        <v>6</v>
      </c>
      <c r="F982" s="38">
        <v>59.98</v>
      </c>
      <c r="G982" s="1" t="s">
        <v>8</v>
      </c>
      <c r="H982" s="18"/>
      <c r="I982" s="18"/>
    </row>
    <row r="983" spans="1:9" x14ac:dyDescent="0.25">
      <c r="A983" s="19" t="s">
        <v>957</v>
      </c>
      <c r="B983" s="18" t="s">
        <v>900</v>
      </c>
      <c r="C983" s="18" t="s">
        <v>7</v>
      </c>
      <c r="D983" s="18">
        <v>1.75</v>
      </c>
      <c r="E983" s="19">
        <v>6</v>
      </c>
      <c r="F983" s="38">
        <v>22.49</v>
      </c>
      <c r="G983" s="1" t="s">
        <v>8</v>
      </c>
      <c r="H983" s="18"/>
      <c r="I983" s="18"/>
    </row>
    <row r="984" spans="1:9" x14ac:dyDescent="0.25">
      <c r="A984" s="19" t="s">
        <v>275</v>
      </c>
      <c r="B984" s="18" t="s">
        <v>900</v>
      </c>
      <c r="C984" s="18" t="s">
        <v>7</v>
      </c>
      <c r="D984" s="18">
        <v>1</v>
      </c>
      <c r="E984" s="19">
        <v>12</v>
      </c>
      <c r="F984" s="38">
        <v>49.98</v>
      </c>
      <c r="G984" s="1" t="s">
        <v>8</v>
      </c>
      <c r="H984" s="18"/>
      <c r="I984" s="18"/>
    </row>
    <row r="985" spans="1:9" x14ac:dyDescent="0.25">
      <c r="A985" s="19" t="s">
        <v>277</v>
      </c>
      <c r="B985" s="18" t="s">
        <v>900</v>
      </c>
      <c r="C985" s="18" t="s">
        <v>7</v>
      </c>
      <c r="D985" s="18">
        <v>750</v>
      </c>
      <c r="E985" s="19">
        <v>12</v>
      </c>
      <c r="F985" s="38">
        <v>39.979999999999997</v>
      </c>
      <c r="G985" s="1" t="s">
        <v>8</v>
      </c>
      <c r="H985" s="18"/>
      <c r="I985" s="18"/>
    </row>
    <row r="986" spans="1:9" x14ac:dyDescent="0.25">
      <c r="A986" s="19" t="s">
        <v>899</v>
      </c>
      <c r="B986" s="18" t="s">
        <v>900</v>
      </c>
      <c r="C986" s="18" t="s">
        <v>7</v>
      </c>
      <c r="D986" s="18">
        <v>50</v>
      </c>
      <c r="E986" s="19">
        <v>60</v>
      </c>
      <c r="F986" s="38">
        <v>1.98</v>
      </c>
      <c r="G986" s="1" t="s">
        <v>8</v>
      </c>
      <c r="H986" s="18"/>
      <c r="I986" s="18"/>
    </row>
    <row r="987" spans="1:9" x14ac:dyDescent="0.25">
      <c r="A987" s="6" t="s">
        <v>1681</v>
      </c>
      <c r="B987" s="11" t="s">
        <v>373</v>
      </c>
      <c r="C987" s="6" t="s">
        <v>7</v>
      </c>
      <c r="D987" s="7">
        <v>750</v>
      </c>
      <c r="E987" s="11">
        <v>12</v>
      </c>
      <c r="F987" s="9">
        <v>260</v>
      </c>
      <c r="G987" s="6" t="s">
        <v>8</v>
      </c>
    </row>
    <row r="988" spans="1:9" x14ac:dyDescent="0.25">
      <c r="A988" s="1" t="s">
        <v>1385</v>
      </c>
      <c r="B988" s="2" t="s">
        <v>1389</v>
      </c>
      <c r="C988" s="1" t="s">
        <v>7</v>
      </c>
      <c r="D988" s="3">
        <v>750</v>
      </c>
      <c r="E988" s="2">
        <v>12</v>
      </c>
      <c r="F988" s="5">
        <v>180</v>
      </c>
      <c r="G988" s="1" t="s">
        <v>8</v>
      </c>
      <c r="H988" s="3"/>
      <c r="I988" s="5"/>
    </row>
    <row r="989" spans="1:9" x14ac:dyDescent="0.25">
      <c r="A989" s="19" t="s">
        <v>680</v>
      </c>
      <c r="B989" s="18" t="s">
        <v>373</v>
      </c>
      <c r="C989" s="18" t="s">
        <v>7</v>
      </c>
      <c r="D989" s="18">
        <v>750</v>
      </c>
      <c r="E989" s="19">
        <v>6</v>
      </c>
      <c r="F989" s="38">
        <v>115</v>
      </c>
      <c r="G989" s="1" t="s">
        <v>8</v>
      </c>
      <c r="H989" s="18"/>
      <c r="I989" s="18"/>
    </row>
    <row r="990" spans="1:9" x14ac:dyDescent="0.25">
      <c r="A990" s="19" t="s">
        <v>921</v>
      </c>
      <c r="B990" s="18" t="s">
        <v>373</v>
      </c>
      <c r="C990" s="18" t="s">
        <v>7</v>
      </c>
      <c r="D990" s="18">
        <v>200</v>
      </c>
      <c r="E990" s="19">
        <v>12</v>
      </c>
      <c r="F990" s="38">
        <v>65</v>
      </c>
      <c r="G990" s="1" t="s">
        <v>8</v>
      </c>
      <c r="H990" s="18"/>
      <c r="I990" s="18"/>
    </row>
    <row r="991" spans="1:9" x14ac:dyDescent="0.25">
      <c r="A991" s="19" t="s">
        <v>372</v>
      </c>
      <c r="B991" s="18" t="s">
        <v>373</v>
      </c>
      <c r="C991" s="18" t="s">
        <v>7</v>
      </c>
      <c r="D991" s="18">
        <v>750</v>
      </c>
      <c r="E991" s="19">
        <v>6</v>
      </c>
      <c r="F991" s="38">
        <v>90</v>
      </c>
      <c r="G991" s="1" t="s">
        <v>8</v>
      </c>
      <c r="H991" s="18"/>
      <c r="I991" s="18"/>
    </row>
    <row r="992" spans="1:9" x14ac:dyDescent="0.25">
      <c r="A992" s="19" t="s">
        <v>374</v>
      </c>
      <c r="B992" s="18" t="s">
        <v>373</v>
      </c>
      <c r="C992" s="18" t="s">
        <v>7</v>
      </c>
      <c r="D992" s="18">
        <v>750</v>
      </c>
      <c r="E992" s="19">
        <v>6</v>
      </c>
      <c r="F992" s="38">
        <v>90</v>
      </c>
      <c r="G992" s="1" t="s">
        <v>8</v>
      </c>
      <c r="H992" s="18"/>
      <c r="I992" s="18"/>
    </row>
    <row r="993" spans="1:9" x14ac:dyDescent="0.25">
      <c r="A993" s="22" t="s">
        <v>1529</v>
      </c>
      <c r="B993" s="23" t="s">
        <v>1525</v>
      </c>
      <c r="C993" s="6" t="s">
        <v>7</v>
      </c>
      <c r="D993" s="23">
        <v>1</v>
      </c>
      <c r="E993" s="25">
        <v>12</v>
      </c>
      <c r="F993" s="40">
        <v>230</v>
      </c>
      <c r="G993" s="1" t="s">
        <v>8</v>
      </c>
      <c r="H993" s="22"/>
      <c r="I993" s="22"/>
    </row>
    <row r="994" spans="1:9" x14ac:dyDescent="0.25">
      <c r="A994" s="22" t="s">
        <v>1530</v>
      </c>
      <c r="B994" s="23" t="s">
        <v>1525</v>
      </c>
      <c r="C994" s="6" t="s">
        <v>7</v>
      </c>
      <c r="D994" s="23">
        <v>1</v>
      </c>
      <c r="E994" s="25">
        <v>12</v>
      </c>
      <c r="F994" s="40">
        <v>230</v>
      </c>
      <c r="G994" s="1" t="s">
        <v>8</v>
      </c>
      <c r="H994" s="22"/>
      <c r="I994" s="22"/>
    </row>
    <row r="995" spans="1:9" x14ac:dyDescent="0.25">
      <c r="A995" s="22" t="s">
        <v>1518</v>
      </c>
      <c r="B995" s="23" t="s">
        <v>1525</v>
      </c>
      <c r="C995" s="6" t="s">
        <v>7</v>
      </c>
      <c r="D995" s="23">
        <v>750</v>
      </c>
      <c r="E995" s="25">
        <v>12</v>
      </c>
      <c r="F995" s="40">
        <v>172.03</v>
      </c>
      <c r="G995" s="1" t="s">
        <v>8</v>
      </c>
      <c r="H995" s="22"/>
      <c r="I995" s="22"/>
    </row>
    <row r="996" spans="1:9" x14ac:dyDescent="0.25">
      <c r="A996" s="22" t="s">
        <v>1519</v>
      </c>
      <c r="B996" s="23" t="s">
        <v>1525</v>
      </c>
      <c r="C996" s="6" t="s">
        <v>7</v>
      </c>
      <c r="D996" s="23">
        <v>750</v>
      </c>
      <c r="E996" s="25">
        <v>12</v>
      </c>
      <c r="F996" s="40">
        <v>172.03</v>
      </c>
      <c r="G996" s="1" t="s">
        <v>8</v>
      </c>
      <c r="H996" s="22"/>
      <c r="I996" s="22"/>
    </row>
    <row r="997" spans="1:9" x14ac:dyDescent="0.25">
      <c r="A997" s="22" t="s">
        <v>1539</v>
      </c>
      <c r="B997" s="23" t="s">
        <v>1525</v>
      </c>
      <c r="C997" s="6" t="s">
        <v>7</v>
      </c>
      <c r="D997" s="23">
        <v>100</v>
      </c>
      <c r="E997" s="25">
        <v>60</v>
      </c>
      <c r="F997" s="40">
        <v>231.6</v>
      </c>
      <c r="G997" s="1" t="s">
        <v>8</v>
      </c>
      <c r="H997" s="22"/>
      <c r="I997" s="22"/>
    </row>
    <row r="998" spans="1:9" x14ac:dyDescent="0.25">
      <c r="A998" s="22" t="s">
        <v>1615</v>
      </c>
      <c r="B998" s="23" t="s">
        <v>1525</v>
      </c>
      <c r="C998" s="23" t="s">
        <v>7</v>
      </c>
      <c r="D998" s="23">
        <v>100</v>
      </c>
      <c r="E998" s="25">
        <v>50</v>
      </c>
      <c r="F998" s="40">
        <v>227</v>
      </c>
      <c r="G998" s="1" t="s">
        <v>8</v>
      </c>
    </row>
    <row r="999" spans="1:9" x14ac:dyDescent="0.25">
      <c r="A999" s="1" t="s">
        <v>1520</v>
      </c>
      <c r="B999" s="2" t="s">
        <v>1525</v>
      </c>
      <c r="C999" s="18" t="s">
        <v>7</v>
      </c>
      <c r="D999" s="3">
        <v>750</v>
      </c>
      <c r="E999" s="2">
        <v>12</v>
      </c>
      <c r="F999" s="5">
        <v>172.03</v>
      </c>
      <c r="G999" s="1" t="s">
        <v>8</v>
      </c>
      <c r="H999" s="3"/>
      <c r="I999" s="5"/>
    </row>
    <row r="1000" spans="1:9" x14ac:dyDescent="0.25">
      <c r="A1000" s="23" t="s">
        <v>1521</v>
      </c>
      <c r="B1000" s="23" t="s">
        <v>1525</v>
      </c>
      <c r="C1000" s="23" t="s">
        <v>7</v>
      </c>
      <c r="D1000" s="23">
        <v>750</v>
      </c>
      <c r="E1000" s="25">
        <v>12</v>
      </c>
      <c r="F1000" s="39">
        <v>172.03</v>
      </c>
      <c r="G1000" s="1" t="s">
        <v>8</v>
      </c>
    </row>
    <row r="1001" spans="1:9" x14ac:dyDescent="0.25">
      <c r="A1001" s="1" t="s">
        <v>1547</v>
      </c>
      <c r="B1001" s="2" t="s">
        <v>1525</v>
      </c>
      <c r="C1001" s="18" t="s">
        <v>7</v>
      </c>
      <c r="D1001" s="3">
        <v>1000</v>
      </c>
      <c r="E1001" s="2">
        <v>12</v>
      </c>
      <c r="F1001" s="5">
        <v>230</v>
      </c>
      <c r="G1001" s="1" t="s">
        <v>8</v>
      </c>
      <c r="H1001" s="3"/>
      <c r="I1001" s="5"/>
    </row>
    <row r="1002" spans="1:9" x14ac:dyDescent="0.25">
      <c r="A1002" s="22" t="s">
        <v>1522</v>
      </c>
      <c r="B1002" s="23" t="s">
        <v>1525</v>
      </c>
      <c r="C1002" s="6" t="s">
        <v>7</v>
      </c>
      <c r="D1002" s="23">
        <v>750</v>
      </c>
      <c r="E1002" s="25">
        <v>12</v>
      </c>
      <c r="F1002" s="40">
        <v>172.03</v>
      </c>
      <c r="G1002" s="1" t="s">
        <v>8</v>
      </c>
      <c r="H1002" s="22"/>
      <c r="I1002" s="22"/>
    </row>
    <row r="1003" spans="1:9" x14ac:dyDescent="0.25">
      <c r="A1003" s="22" t="s">
        <v>1531</v>
      </c>
      <c r="B1003" s="23" t="s">
        <v>1525</v>
      </c>
      <c r="C1003" s="6" t="s">
        <v>7</v>
      </c>
      <c r="D1003" s="23">
        <v>1</v>
      </c>
      <c r="E1003" s="25">
        <v>12</v>
      </c>
      <c r="F1003" s="40">
        <v>230</v>
      </c>
      <c r="G1003" s="1" t="s">
        <v>8</v>
      </c>
      <c r="H1003" s="22"/>
      <c r="I1003" s="22"/>
    </row>
    <row r="1004" spans="1:9" x14ac:dyDescent="0.25">
      <c r="A1004" s="22" t="s">
        <v>1532</v>
      </c>
      <c r="B1004" s="23" t="s">
        <v>1525</v>
      </c>
      <c r="C1004" s="6" t="s">
        <v>7</v>
      </c>
      <c r="D1004" s="23">
        <v>1</v>
      </c>
      <c r="E1004" s="25">
        <v>12</v>
      </c>
      <c r="F1004" s="40">
        <v>230</v>
      </c>
      <c r="G1004" s="1" t="s">
        <v>8</v>
      </c>
      <c r="H1004" s="22"/>
      <c r="I1004" s="22"/>
    </row>
    <row r="1005" spans="1:9" x14ac:dyDescent="0.25">
      <c r="A1005" s="22" t="s">
        <v>1523</v>
      </c>
      <c r="B1005" s="23" t="s">
        <v>1525</v>
      </c>
      <c r="C1005" s="6" t="s">
        <v>7</v>
      </c>
      <c r="D1005" s="23">
        <v>750</v>
      </c>
      <c r="E1005" s="25">
        <v>12</v>
      </c>
      <c r="F1005" s="40">
        <v>172.03</v>
      </c>
      <c r="G1005" s="1" t="s">
        <v>8</v>
      </c>
      <c r="H1005" s="22"/>
      <c r="I1005" s="22"/>
    </row>
    <row r="1006" spans="1:9" x14ac:dyDescent="0.25">
      <c r="A1006" s="22" t="s">
        <v>1524</v>
      </c>
      <c r="B1006" s="23" t="s">
        <v>1525</v>
      </c>
      <c r="C1006" s="6" t="s">
        <v>7</v>
      </c>
      <c r="D1006" s="23">
        <v>750</v>
      </c>
      <c r="E1006" s="25">
        <v>12</v>
      </c>
      <c r="F1006" s="40">
        <v>172.03</v>
      </c>
      <c r="G1006" s="1" t="s">
        <v>8</v>
      </c>
      <c r="H1006" s="22"/>
      <c r="I1006" s="22"/>
    </row>
    <row r="1007" spans="1:9" x14ac:dyDescent="0.25">
      <c r="A1007" s="22" t="s">
        <v>1540</v>
      </c>
      <c r="B1007" s="23" t="s">
        <v>1525</v>
      </c>
      <c r="C1007" s="6" t="s">
        <v>7</v>
      </c>
      <c r="D1007" s="23">
        <v>100</v>
      </c>
      <c r="E1007" s="25">
        <v>60</v>
      </c>
      <c r="F1007" s="40">
        <v>231.6</v>
      </c>
      <c r="G1007" s="1" t="s">
        <v>8</v>
      </c>
      <c r="H1007" s="22"/>
      <c r="I1007" s="22"/>
    </row>
    <row r="1008" spans="1:9" x14ac:dyDescent="0.25">
      <c r="A1008" s="22" t="s">
        <v>1618</v>
      </c>
      <c r="B1008" s="23" t="s">
        <v>1525</v>
      </c>
      <c r="C1008" s="23" t="s">
        <v>7</v>
      </c>
      <c r="D1008" s="23">
        <v>100</v>
      </c>
      <c r="E1008" s="25">
        <v>50</v>
      </c>
      <c r="F1008" s="40">
        <v>227</v>
      </c>
      <c r="G1008" s="1" t="s">
        <v>8</v>
      </c>
    </row>
    <row r="1009" spans="1:9" x14ac:dyDescent="0.25">
      <c r="A1009" s="19" t="s">
        <v>375</v>
      </c>
      <c r="B1009" s="18" t="s">
        <v>376</v>
      </c>
      <c r="C1009" s="18" t="s">
        <v>7</v>
      </c>
      <c r="D1009" s="18">
        <v>750</v>
      </c>
      <c r="E1009" s="19">
        <v>12</v>
      </c>
      <c r="F1009" s="38">
        <v>224</v>
      </c>
      <c r="G1009" s="1" t="s">
        <v>8</v>
      </c>
      <c r="H1009" s="18"/>
      <c r="I1009" s="18"/>
    </row>
    <row r="1010" spans="1:9" x14ac:dyDescent="0.25">
      <c r="A1010" s="19" t="s">
        <v>377</v>
      </c>
      <c r="B1010" s="18" t="s">
        <v>376</v>
      </c>
      <c r="C1010" s="18" t="s">
        <v>7</v>
      </c>
      <c r="D1010" s="18">
        <v>750</v>
      </c>
      <c r="E1010" s="19">
        <v>12</v>
      </c>
      <c r="F1010" s="38">
        <v>200</v>
      </c>
      <c r="G1010" s="1" t="s">
        <v>8</v>
      </c>
      <c r="H1010" s="18"/>
      <c r="I1010" s="18"/>
    </row>
    <row r="1011" spans="1:9" x14ac:dyDescent="0.25">
      <c r="A1011" s="19" t="s">
        <v>378</v>
      </c>
      <c r="B1011" s="18" t="s">
        <v>376</v>
      </c>
      <c r="C1011" s="18" t="s">
        <v>7</v>
      </c>
      <c r="D1011" s="18">
        <v>750</v>
      </c>
      <c r="E1011" s="19">
        <v>12</v>
      </c>
      <c r="F1011" s="38">
        <v>192</v>
      </c>
      <c r="G1011" s="1" t="s">
        <v>8</v>
      </c>
      <c r="H1011" s="18"/>
      <c r="I1011" s="18"/>
    </row>
    <row r="1012" spans="1:9" x14ac:dyDescent="0.25">
      <c r="A1012" s="19" t="s">
        <v>379</v>
      </c>
      <c r="B1012" s="18" t="s">
        <v>380</v>
      </c>
      <c r="C1012" s="18" t="s">
        <v>7</v>
      </c>
      <c r="D1012" s="18">
        <v>750</v>
      </c>
      <c r="E1012" s="19">
        <v>12</v>
      </c>
      <c r="F1012" s="38">
        <v>312</v>
      </c>
      <c r="G1012" s="1" t="s">
        <v>8</v>
      </c>
      <c r="H1012" s="18"/>
      <c r="I1012" s="18"/>
    </row>
    <row r="1013" spans="1:9" x14ac:dyDescent="0.25">
      <c r="A1013" s="19" t="s">
        <v>381</v>
      </c>
      <c r="B1013" s="18" t="s">
        <v>380</v>
      </c>
      <c r="C1013" s="18" t="s">
        <v>7</v>
      </c>
      <c r="D1013" s="18">
        <v>750</v>
      </c>
      <c r="E1013" s="19">
        <v>12</v>
      </c>
      <c r="F1013" s="38">
        <v>420</v>
      </c>
      <c r="G1013" s="1" t="s">
        <v>8</v>
      </c>
      <c r="H1013" s="18"/>
      <c r="I1013" s="18"/>
    </row>
    <row r="1014" spans="1:9" x14ac:dyDescent="0.25">
      <c r="A1014" s="19" t="s">
        <v>382</v>
      </c>
      <c r="B1014" s="18" t="s">
        <v>380</v>
      </c>
      <c r="C1014" s="18" t="s">
        <v>7</v>
      </c>
      <c r="D1014" s="18">
        <v>750</v>
      </c>
      <c r="E1014" s="19">
        <v>12</v>
      </c>
      <c r="F1014" s="38">
        <v>180</v>
      </c>
      <c r="G1014" s="1" t="s">
        <v>8</v>
      </c>
      <c r="H1014" s="18"/>
      <c r="I1014" s="18"/>
    </row>
    <row r="1015" spans="1:9" x14ac:dyDescent="0.25">
      <c r="A1015" s="6" t="s">
        <v>2036</v>
      </c>
      <c r="B1015" s="11" t="s">
        <v>380</v>
      </c>
      <c r="C1015" s="18" t="s">
        <v>7</v>
      </c>
      <c r="D1015" s="7">
        <v>750</v>
      </c>
      <c r="E1015" s="11">
        <v>12</v>
      </c>
      <c r="F1015" s="9">
        <f>195*2</f>
        <v>390</v>
      </c>
      <c r="G1015" s="1" t="s">
        <v>8</v>
      </c>
    </row>
    <row r="1016" spans="1:9" x14ac:dyDescent="0.25">
      <c r="A1016" s="6" t="s">
        <v>1746</v>
      </c>
      <c r="B1016" s="11" t="s">
        <v>380</v>
      </c>
      <c r="C1016" s="18" t="s">
        <v>7</v>
      </c>
      <c r="D1016" s="7">
        <v>750</v>
      </c>
      <c r="E1016" s="11">
        <v>12</v>
      </c>
      <c r="F1016" s="9">
        <v>390</v>
      </c>
      <c r="G1016" s="1" t="s">
        <v>8</v>
      </c>
    </row>
    <row r="1017" spans="1:9" x14ac:dyDescent="0.25">
      <c r="A1017" s="6" t="s">
        <v>2035</v>
      </c>
      <c r="B1017" s="11" t="s">
        <v>380</v>
      </c>
      <c r="C1017" s="18" t="s">
        <v>7</v>
      </c>
      <c r="D1017" s="7">
        <v>750</v>
      </c>
      <c r="E1017" s="11">
        <v>12</v>
      </c>
      <c r="F1017" s="9">
        <f>195*2</f>
        <v>390</v>
      </c>
      <c r="G1017" s="1" t="s">
        <v>8</v>
      </c>
    </row>
    <row r="1018" spans="1:9" x14ac:dyDescent="0.25">
      <c r="A1018" s="19" t="s">
        <v>383</v>
      </c>
      <c r="B1018" s="18" t="s">
        <v>384</v>
      </c>
      <c r="C1018" s="18" t="s">
        <v>7</v>
      </c>
      <c r="D1018" s="18">
        <v>750</v>
      </c>
      <c r="E1018" s="19">
        <v>12</v>
      </c>
      <c r="F1018" s="38">
        <v>184</v>
      </c>
      <c r="G1018" s="1" t="s">
        <v>8</v>
      </c>
      <c r="H1018" s="18"/>
      <c r="I1018" s="18"/>
    </row>
    <row r="1019" spans="1:9" x14ac:dyDescent="0.25">
      <c r="A1019" s="19" t="s">
        <v>388</v>
      </c>
      <c r="B1019" s="18" t="e">
        <v>#N/A</v>
      </c>
      <c r="C1019" s="18" t="s">
        <v>7</v>
      </c>
      <c r="D1019" s="18">
        <v>750</v>
      </c>
      <c r="E1019" s="19">
        <v>12</v>
      </c>
      <c r="F1019" s="38">
        <v>184</v>
      </c>
      <c r="G1019" s="1" t="s">
        <v>8</v>
      </c>
      <c r="H1019" s="18" t="s">
        <v>9</v>
      </c>
      <c r="I1019" s="18"/>
    </row>
    <row r="1020" spans="1:9" x14ac:dyDescent="0.25">
      <c r="A1020" s="19" t="s">
        <v>389</v>
      </c>
      <c r="B1020" s="18" t="e">
        <v>#N/A</v>
      </c>
      <c r="C1020" s="18" t="s">
        <v>7</v>
      </c>
      <c r="D1020" s="18">
        <v>750</v>
      </c>
      <c r="E1020" s="19">
        <v>12</v>
      </c>
      <c r="F1020" s="38">
        <v>110</v>
      </c>
      <c r="G1020" s="1" t="s">
        <v>8</v>
      </c>
      <c r="H1020" s="18" t="s">
        <v>9</v>
      </c>
      <c r="I1020" s="18"/>
    </row>
    <row r="1021" spans="1:9" x14ac:dyDescent="0.25">
      <c r="A1021" s="19" t="s">
        <v>385</v>
      </c>
      <c r="B1021" s="18" t="s">
        <v>386</v>
      </c>
      <c r="C1021" s="18" t="s">
        <v>387</v>
      </c>
      <c r="D1021" s="18">
        <v>750</v>
      </c>
      <c r="E1021" s="19">
        <v>12</v>
      </c>
      <c r="F1021" s="38">
        <v>288</v>
      </c>
      <c r="G1021" s="1" t="s">
        <v>8</v>
      </c>
      <c r="H1021" s="18"/>
      <c r="I1021" s="18"/>
    </row>
    <row r="1022" spans="1:9" x14ac:dyDescent="0.25">
      <c r="A1022" s="19" t="s">
        <v>386</v>
      </c>
      <c r="B1022" s="18" t="e">
        <v>#N/A</v>
      </c>
      <c r="C1022" s="18" t="s">
        <v>7</v>
      </c>
      <c r="D1022" s="18">
        <v>750</v>
      </c>
      <c r="E1022" s="19">
        <v>12</v>
      </c>
      <c r="F1022" s="38">
        <v>264</v>
      </c>
      <c r="G1022" s="1" t="s">
        <v>8</v>
      </c>
      <c r="H1022" s="18"/>
      <c r="I1022" s="18"/>
    </row>
    <row r="1023" spans="1:9" x14ac:dyDescent="0.25">
      <c r="A1023" s="19" t="s">
        <v>390</v>
      </c>
      <c r="B1023" s="18" t="e">
        <v>#N/A</v>
      </c>
      <c r="C1023" s="18" t="s">
        <v>7</v>
      </c>
      <c r="D1023" s="18">
        <v>750</v>
      </c>
      <c r="E1023" s="19">
        <v>12</v>
      </c>
      <c r="F1023" s="38">
        <v>276</v>
      </c>
      <c r="G1023" s="1" t="s">
        <v>8</v>
      </c>
      <c r="H1023" s="18"/>
      <c r="I1023" s="18"/>
    </row>
    <row r="1024" spans="1:9" x14ac:dyDescent="0.25">
      <c r="A1024" s="19" t="s">
        <v>391</v>
      </c>
      <c r="B1024" s="18" t="e">
        <v>#N/A</v>
      </c>
      <c r="C1024" s="18" t="s">
        <v>7</v>
      </c>
      <c r="D1024" s="18">
        <v>750</v>
      </c>
      <c r="E1024" s="19">
        <v>12</v>
      </c>
      <c r="F1024" s="38">
        <v>320</v>
      </c>
      <c r="G1024" s="1" t="s">
        <v>8</v>
      </c>
      <c r="H1024" s="18"/>
      <c r="I1024" s="18"/>
    </row>
    <row r="1025" spans="1:9" x14ac:dyDescent="0.25">
      <c r="A1025" s="6" t="s">
        <v>2033</v>
      </c>
      <c r="B1025" s="11" t="s">
        <v>2063</v>
      </c>
      <c r="C1025" s="18" t="s">
        <v>7</v>
      </c>
      <c r="D1025" s="7">
        <v>750</v>
      </c>
      <c r="E1025" s="11">
        <v>12</v>
      </c>
      <c r="F1025" s="9">
        <v>150</v>
      </c>
      <c r="G1025" s="1" t="s">
        <v>8</v>
      </c>
    </row>
    <row r="1026" spans="1:9" x14ac:dyDescent="0.25">
      <c r="A1026" s="6" t="s">
        <v>2032</v>
      </c>
      <c r="B1026" s="11" t="s">
        <v>2062</v>
      </c>
      <c r="C1026" s="18" t="s">
        <v>7</v>
      </c>
      <c r="D1026" s="7">
        <v>750</v>
      </c>
      <c r="E1026" s="11">
        <v>12</v>
      </c>
      <c r="F1026" s="9">
        <f>160.02*2</f>
        <v>320.04000000000002</v>
      </c>
      <c r="G1026" s="1" t="s">
        <v>8</v>
      </c>
    </row>
    <row r="1027" spans="1:9" x14ac:dyDescent="0.25">
      <c r="A1027" s="1" t="s">
        <v>1133</v>
      </c>
      <c r="B1027" s="2" t="s">
        <v>1289</v>
      </c>
      <c r="C1027" s="1" t="s">
        <v>7</v>
      </c>
      <c r="D1027" s="3">
        <v>750</v>
      </c>
      <c r="E1027" s="2">
        <v>12</v>
      </c>
      <c r="F1027" s="5">
        <v>924</v>
      </c>
      <c r="G1027" s="1" t="s">
        <v>8</v>
      </c>
      <c r="H1027" s="3"/>
      <c r="I1027" s="5"/>
    </row>
    <row r="1028" spans="1:9" x14ac:dyDescent="0.25">
      <c r="A1028" s="1" t="s">
        <v>1134</v>
      </c>
      <c r="B1028" s="2" t="s">
        <v>1289</v>
      </c>
      <c r="C1028" s="1" t="s">
        <v>7</v>
      </c>
      <c r="D1028" s="3">
        <v>750</v>
      </c>
      <c r="E1028" s="2">
        <v>12</v>
      </c>
      <c r="F1028" s="5">
        <v>1512</v>
      </c>
      <c r="G1028" s="1" t="s">
        <v>8</v>
      </c>
      <c r="H1028" s="3"/>
      <c r="I1028" s="5"/>
    </row>
    <row r="1029" spans="1:9" x14ac:dyDescent="0.25">
      <c r="A1029" s="1" t="s">
        <v>1135</v>
      </c>
      <c r="B1029" s="2" t="s">
        <v>1289</v>
      </c>
      <c r="C1029" s="1" t="s">
        <v>7</v>
      </c>
      <c r="D1029" s="3">
        <v>750</v>
      </c>
      <c r="E1029" s="2">
        <v>12</v>
      </c>
      <c r="F1029" s="5">
        <v>1092</v>
      </c>
      <c r="G1029" s="1" t="s">
        <v>8</v>
      </c>
      <c r="H1029" s="3"/>
      <c r="I1029" s="5"/>
    </row>
    <row r="1030" spans="1:9" x14ac:dyDescent="0.25">
      <c r="A1030" s="19" t="s">
        <v>674</v>
      </c>
      <c r="B1030" s="18" t="s">
        <v>681</v>
      </c>
      <c r="C1030" s="18" t="s">
        <v>7</v>
      </c>
      <c r="D1030" s="18">
        <v>750</v>
      </c>
      <c r="E1030" s="19">
        <v>12</v>
      </c>
      <c r="F1030" s="38">
        <v>240</v>
      </c>
      <c r="G1030" s="1" t="s">
        <v>8</v>
      </c>
      <c r="H1030" s="18"/>
      <c r="I1030" s="18"/>
    </row>
    <row r="1031" spans="1:9" x14ac:dyDescent="0.25">
      <c r="A1031" s="19" t="s">
        <v>915</v>
      </c>
      <c r="B1031" s="18" t="s">
        <v>681</v>
      </c>
      <c r="C1031" s="18" t="s">
        <v>7</v>
      </c>
      <c r="D1031" s="18">
        <v>750</v>
      </c>
      <c r="E1031" s="19">
        <v>12</v>
      </c>
      <c r="F1031" s="38">
        <v>200</v>
      </c>
      <c r="G1031" s="1" t="s">
        <v>8</v>
      </c>
      <c r="H1031" s="18"/>
      <c r="I1031" s="18"/>
    </row>
    <row r="1032" spans="1:9" x14ac:dyDescent="0.25">
      <c r="A1032" s="19" t="s">
        <v>914</v>
      </c>
      <c r="B1032" s="18" t="s">
        <v>681</v>
      </c>
      <c r="C1032" s="18" t="s">
        <v>7</v>
      </c>
      <c r="D1032" s="18">
        <v>750</v>
      </c>
      <c r="E1032" s="19">
        <v>12</v>
      </c>
      <c r="F1032" s="38">
        <v>548</v>
      </c>
      <c r="G1032" s="1" t="s">
        <v>8</v>
      </c>
      <c r="H1032" s="18"/>
      <c r="I1032" s="18"/>
    </row>
    <row r="1033" spans="1:9" x14ac:dyDescent="0.25">
      <c r="A1033" s="19" t="s">
        <v>675</v>
      </c>
      <c r="B1033" s="18" t="s">
        <v>681</v>
      </c>
      <c r="C1033" s="18" t="s">
        <v>7</v>
      </c>
      <c r="D1033" s="18">
        <v>750</v>
      </c>
      <c r="E1033" s="19">
        <v>12</v>
      </c>
      <c r="F1033" s="38">
        <v>200</v>
      </c>
      <c r="G1033" s="1" t="s">
        <v>8</v>
      </c>
      <c r="H1033" s="18"/>
      <c r="I1033" s="18"/>
    </row>
    <row r="1034" spans="1:9" x14ac:dyDescent="0.25">
      <c r="A1034" s="19" t="s">
        <v>398</v>
      </c>
      <c r="B1034" s="18" t="s">
        <v>399</v>
      </c>
      <c r="C1034" s="18" t="s">
        <v>7</v>
      </c>
      <c r="D1034" s="18">
        <v>750</v>
      </c>
      <c r="E1034" s="19">
        <v>12</v>
      </c>
      <c r="F1034" s="38">
        <v>212</v>
      </c>
      <c r="G1034" s="1" t="s">
        <v>8</v>
      </c>
      <c r="H1034" s="18"/>
      <c r="I1034" s="18"/>
    </row>
    <row r="1035" spans="1:9" x14ac:dyDescent="0.25">
      <c r="A1035" s="6" t="s">
        <v>1682</v>
      </c>
      <c r="B1035" s="11" t="s">
        <v>399</v>
      </c>
      <c r="C1035" s="6" t="s">
        <v>7</v>
      </c>
      <c r="D1035" s="7">
        <v>750</v>
      </c>
      <c r="E1035" s="11">
        <v>12</v>
      </c>
      <c r="F1035" s="9">
        <v>222</v>
      </c>
      <c r="G1035" s="6" t="s">
        <v>8</v>
      </c>
    </row>
    <row r="1036" spans="1:9" x14ac:dyDescent="0.25">
      <c r="A1036" s="19" t="s">
        <v>400</v>
      </c>
      <c r="B1036" s="18" t="s">
        <v>401</v>
      </c>
      <c r="C1036" s="18" t="s">
        <v>7</v>
      </c>
      <c r="D1036" s="18">
        <v>750</v>
      </c>
      <c r="E1036" s="19">
        <v>12</v>
      </c>
      <c r="F1036" s="38">
        <v>156</v>
      </c>
      <c r="G1036" s="1" t="s">
        <v>8</v>
      </c>
      <c r="H1036" s="18"/>
      <c r="I1036" s="18"/>
    </row>
    <row r="1037" spans="1:9" x14ac:dyDescent="0.25">
      <c r="A1037" s="19" t="s">
        <v>397</v>
      </c>
      <c r="B1037" s="18" t="s">
        <v>1290</v>
      </c>
      <c r="C1037" s="18" t="s">
        <v>7</v>
      </c>
      <c r="D1037" s="18">
        <v>375</v>
      </c>
      <c r="E1037" s="19">
        <v>24</v>
      </c>
      <c r="F1037" s="38">
        <v>135</v>
      </c>
      <c r="G1037" s="1" t="s">
        <v>8</v>
      </c>
      <c r="H1037" s="18"/>
      <c r="I1037" s="18"/>
    </row>
    <row r="1038" spans="1:9" x14ac:dyDescent="0.25">
      <c r="A1038" s="6" t="s">
        <v>1896</v>
      </c>
      <c r="B1038" s="11" t="s">
        <v>1898</v>
      </c>
      <c r="C1038" s="6" t="s">
        <v>7</v>
      </c>
      <c r="D1038" s="7">
        <v>750</v>
      </c>
      <c r="E1038" s="11">
        <v>12</v>
      </c>
      <c r="F1038" s="9">
        <v>69.98</v>
      </c>
      <c r="G1038" s="6" t="s">
        <v>8</v>
      </c>
    </row>
    <row r="1039" spans="1:9" x14ac:dyDescent="0.25">
      <c r="A1039" s="6" t="s">
        <v>1896</v>
      </c>
      <c r="B1039" s="11" t="s">
        <v>1898</v>
      </c>
      <c r="C1039" s="6" t="s">
        <v>7</v>
      </c>
      <c r="D1039" s="7">
        <v>750</v>
      </c>
      <c r="E1039" s="11">
        <v>12</v>
      </c>
      <c r="F1039" s="9">
        <v>69.98</v>
      </c>
      <c r="G1039" s="6" t="s">
        <v>8</v>
      </c>
    </row>
    <row r="1040" spans="1:9" x14ac:dyDescent="0.25">
      <c r="A1040" s="6" t="s">
        <v>1896</v>
      </c>
      <c r="B1040" s="11" t="s">
        <v>1897</v>
      </c>
      <c r="C1040" s="6" t="s">
        <v>7</v>
      </c>
      <c r="D1040" s="7">
        <v>355</v>
      </c>
      <c r="E1040" s="11">
        <v>24</v>
      </c>
      <c r="F1040" s="9">
        <v>10.99</v>
      </c>
      <c r="G1040" s="6" t="s">
        <v>8</v>
      </c>
    </row>
    <row r="1041" spans="1:9" x14ac:dyDescent="0.25">
      <c r="A1041" s="6" t="s">
        <v>1896</v>
      </c>
      <c r="B1041" s="11" t="s">
        <v>1897</v>
      </c>
      <c r="C1041" s="6" t="s">
        <v>7</v>
      </c>
      <c r="D1041" s="7">
        <v>355</v>
      </c>
      <c r="E1041" s="11">
        <v>24</v>
      </c>
      <c r="F1041" s="9">
        <v>10.99</v>
      </c>
      <c r="G1041" s="6" t="s">
        <v>8</v>
      </c>
    </row>
    <row r="1042" spans="1:9" x14ac:dyDescent="0.25">
      <c r="A1042" s="6" t="s">
        <v>1896</v>
      </c>
      <c r="B1042" s="11" t="s">
        <v>1897</v>
      </c>
      <c r="C1042" s="6" t="s">
        <v>7</v>
      </c>
      <c r="D1042" s="7">
        <v>355</v>
      </c>
      <c r="E1042" s="11">
        <v>24</v>
      </c>
      <c r="F1042" s="9">
        <v>10.99</v>
      </c>
      <c r="G1042" s="6" t="s">
        <v>8</v>
      </c>
    </row>
    <row r="1043" spans="1:9" x14ac:dyDescent="0.25">
      <c r="A1043" s="6" t="s">
        <v>1896</v>
      </c>
      <c r="B1043" s="11" t="s">
        <v>1897</v>
      </c>
      <c r="C1043" s="6" t="s">
        <v>7</v>
      </c>
      <c r="D1043" s="7">
        <v>355</v>
      </c>
      <c r="E1043" s="11">
        <v>24</v>
      </c>
      <c r="F1043" s="9">
        <v>10.99</v>
      </c>
      <c r="G1043" s="6" t="s">
        <v>8</v>
      </c>
    </row>
    <row r="1044" spans="1:9" x14ac:dyDescent="0.25">
      <c r="A1044" s="6" t="s">
        <v>1896</v>
      </c>
      <c r="B1044" s="11" t="s">
        <v>1897</v>
      </c>
      <c r="D1044" s="7">
        <v>355</v>
      </c>
      <c r="E1044" s="11">
        <v>24</v>
      </c>
      <c r="F1044" s="9">
        <v>10.99</v>
      </c>
      <c r="G1044" s="6" t="s">
        <v>8</v>
      </c>
    </row>
    <row r="1045" spans="1:9" x14ac:dyDescent="0.25">
      <c r="A1045" s="6" t="s">
        <v>1896</v>
      </c>
      <c r="B1045" s="11" t="s">
        <v>1897</v>
      </c>
      <c r="D1045" s="7">
        <v>355</v>
      </c>
      <c r="E1045" s="11">
        <v>24</v>
      </c>
      <c r="F1045" s="9">
        <v>20.99</v>
      </c>
      <c r="G1045" s="6" t="s">
        <v>8</v>
      </c>
    </row>
    <row r="1046" spans="1:9" x14ac:dyDescent="0.25">
      <c r="A1046" s="6" t="s">
        <v>1457</v>
      </c>
      <c r="B1046" s="2" t="s">
        <v>1466</v>
      </c>
      <c r="C1046" s="1" t="s">
        <v>7</v>
      </c>
      <c r="D1046" s="3">
        <v>750</v>
      </c>
      <c r="E1046" s="2">
        <v>12</v>
      </c>
      <c r="F1046" s="5">
        <v>176</v>
      </c>
      <c r="G1046" s="1" t="s">
        <v>8</v>
      </c>
      <c r="H1046" s="3"/>
      <c r="I1046" s="5"/>
    </row>
    <row r="1047" spans="1:9" x14ac:dyDescent="0.25">
      <c r="A1047" s="19" t="s">
        <v>979</v>
      </c>
      <c r="B1047" s="18" t="s">
        <v>996</v>
      </c>
      <c r="C1047" s="18" t="s">
        <v>7</v>
      </c>
      <c r="D1047" s="18">
        <v>750</v>
      </c>
      <c r="E1047" s="19">
        <v>12</v>
      </c>
      <c r="F1047" s="38">
        <v>108.14</v>
      </c>
      <c r="G1047" s="1" t="s">
        <v>8</v>
      </c>
      <c r="H1047" s="18"/>
      <c r="I1047" s="18"/>
    </row>
    <row r="1048" spans="1:9" x14ac:dyDescent="0.25">
      <c r="A1048" s="6" t="s">
        <v>1632</v>
      </c>
      <c r="B1048" s="11" t="s">
        <v>407</v>
      </c>
      <c r="C1048" s="18" t="s">
        <v>7</v>
      </c>
      <c r="D1048" s="7">
        <v>750</v>
      </c>
      <c r="E1048" s="11">
        <v>12</v>
      </c>
      <c r="F1048" s="9">
        <v>104</v>
      </c>
      <c r="G1048" s="1" t="s">
        <v>8</v>
      </c>
    </row>
    <row r="1049" spans="1:9" x14ac:dyDescent="0.25">
      <c r="A1049" s="6" t="s">
        <v>1911</v>
      </c>
      <c r="B1049" s="11" t="s">
        <v>411</v>
      </c>
      <c r="C1049" s="6" t="s">
        <v>7</v>
      </c>
      <c r="D1049" s="7">
        <v>3</v>
      </c>
      <c r="E1049" s="11">
        <v>1</v>
      </c>
      <c r="F1049" s="9">
        <v>44</v>
      </c>
      <c r="G1049" s="6" t="s">
        <v>8</v>
      </c>
    </row>
    <row r="1050" spans="1:9" x14ac:dyDescent="0.25">
      <c r="A1050" s="6" t="s">
        <v>1913</v>
      </c>
      <c r="B1050" s="11" t="s">
        <v>411</v>
      </c>
      <c r="C1050" s="6" t="s">
        <v>7</v>
      </c>
      <c r="D1050" s="7">
        <v>6</v>
      </c>
      <c r="E1050" s="11">
        <v>1</v>
      </c>
      <c r="F1050" s="9">
        <v>100</v>
      </c>
      <c r="G1050" s="6" t="s">
        <v>8</v>
      </c>
    </row>
    <row r="1051" spans="1:9" x14ac:dyDescent="0.25">
      <c r="A1051" s="6" t="s">
        <v>1633</v>
      </c>
      <c r="B1051" s="11" t="s">
        <v>411</v>
      </c>
      <c r="C1051" s="18" t="s">
        <v>7</v>
      </c>
      <c r="D1051" s="7">
        <v>750</v>
      </c>
      <c r="E1051" s="11">
        <v>12</v>
      </c>
      <c r="F1051" s="9">
        <v>132</v>
      </c>
      <c r="G1051" s="1" t="s">
        <v>8</v>
      </c>
    </row>
    <row r="1052" spans="1:9" x14ac:dyDescent="0.25">
      <c r="A1052" s="6" t="s">
        <v>1909</v>
      </c>
      <c r="B1052" s="11" t="s">
        <v>411</v>
      </c>
      <c r="C1052" s="6" t="s">
        <v>7</v>
      </c>
      <c r="D1052" s="7">
        <v>1.5</v>
      </c>
      <c r="E1052" s="11">
        <v>4</v>
      </c>
      <c r="F1052" s="9">
        <v>88</v>
      </c>
      <c r="G1052" s="6" t="s">
        <v>8</v>
      </c>
    </row>
    <row r="1053" spans="1:9" x14ac:dyDescent="0.25">
      <c r="A1053" s="6" t="s">
        <v>1630</v>
      </c>
      <c r="B1053" s="11" t="s">
        <v>423</v>
      </c>
      <c r="C1053" s="18" t="s">
        <v>7</v>
      </c>
      <c r="D1053" s="7">
        <v>750</v>
      </c>
      <c r="E1053" s="11">
        <v>12</v>
      </c>
      <c r="F1053" s="9">
        <v>96</v>
      </c>
      <c r="G1053" s="1" t="s">
        <v>8</v>
      </c>
    </row>
    <row r="1054" spans="1:9" x14ac:dyDescent="0.25">
      <c r="A1054" s="6" t="s">
        <v>1922</v>
      </c>
      <c r="B1054" s="11" t="s">
        <v>423</v>
      </c>
      <c r="C1054" s="6" t="s">
        <v>7</v>
      </c>
      <c r="D1054" s="7">
        <v>1500</v>
      </c>
      <c r="E1054" s="11">
        <v>6</v>
      </c>
      <c r="F1054" s="9">
        <v>96</v>
      </c>
      <c r="G1054" s="6" t="s">
        <v>8</v>
      </c>
    </row>
    <row r="1055" spans="1:9" x14ac:dyDescent="0.25">
      <c r="A1055" s="6" t="s">
        <v>1631</v>
      </c>
      <c r="B1055" s="11" t="s">
        <v>433</v>
      </c>
      <c r="C1055" s="18" t="s">
        <v>7</v>
      </c>
      <c r="D1055" s="7">
        <v>750</v>
      </c>
      <c r="E1055" s="11">
        <v>12</v>
      </c>
      <c r="F1055" s="9">
        <v>132</v>
      </c>
      <c r="G1055" s="1" t="s">
        <v>8</v>
      </c>
    </row>
    <row r="1056" spans="1:9" x14ac:dyDescent="0.25">
      <c r="A1056" s="6" t="s">
        <v>1912</v>
      </c>
      <c r="B1056" s="11" t="s">
        <v>1934</v>
      </c>
      <c r="C1056" s="6" t="s">
        <v>7</v>
      </c>
      <c r="D1056" s="7">
        <v>3</v>
      </c>
      <c r="E1056" s="11">
        <v>1</v>
      </c>
      <c r="F1056" s="9">
        <v>44</v>
      </c>
      <c r="G1056" s="6" t="s">
        <v>8</v>
      </c>
    </row>
    <row r="1057" spans="1:12" x14ac:dyDescent="0.25">
      <c r="A1057" s="6" t="s">
        <v>1914</v>
      </c>
      <c r="B1057" s="11" t="s">
        <v>1934</v>
      </c>
      <c r="C1057" s="6" t="s">
        <v>7</v>
      </c>
      <c r="D1057" s="7">
        <v>6</v>
      </c>
      <c r="E1057" s="11">
        <v>1</v>
      </c>
      <c r="F1057" s="9">
        <v>100</v>
      </c>
      <c r="G1057" s="6" t="s">
        <v>8</v>
      </c>
    </row>
    <row r="1058" spans="1:12" x14ac:dyDescent="0.25">
      <c r="A1058" s="6" t="s">
        <v>1910</v>
      </c>
      <c r="B1058" s="11" t="s">
        <v>1934</v>
      </c>
      <c r="C1058" s="6" t="s">
        <v>7</v>
      </c>
      <c r="D1058" s="7">
        <v>1.5</v>
      </c>
      <c r="E1058" s="11">
        <v>6</v>
      </c>
      <c r="F1058" s="9">
        <v>132</v>
      </c>
      <c r="G1058" s="6" t="s">
        <v>8</v>
      </c>
    </row>
    <row r="1059" spans="1:12" x14ac:dyDescent="0.25">
      <c r="A1059" s="19" t="s">
        <v>402</v>
      </c>
      <c r="B1059" s="18" t="s">
        <v>405</v>
      </c>
      <c r="C1059" s="18">
        <v>2017</v>
      </c>
      <c r="D1059" s="18">
        <v>750</v>
      </c>
      <c r="E1059" s="19">
        <v>12</v>
      </c>
      <c r="F1059" s="38">
        <v>180.52</v>
      </c>
      <c r="G1059" s="1" t="s">
        <v>8</v>
      </c>
      <c r="H1059" s="18"/>
      <c r="I1059" s="18"/>
      <c r="J1059" s="18"/>
      <c r="K1059" s="18"/>
      <c r="L1059" s="18"/>
    </row>
    <row r="1060" spans="1:12" x14ac:dyDescent="0.25">
      <c r="A1060" s="19" t="s">
        <v>403</v>
      </c>
      <c r="B1060" s="18" t="s">
        <v>405</v>
      </c>
      <c r="C1060" s="18">
        <v>2018</v>
      </c>
      <c r="D1060" s="18">
        <v>750</v>
      </c>
      <c r="E1060" s="19">
        <v>6</v>
      </c>
      <c r="F1060" s="38">
        <v>90.26</v>
      </c>
      <c r="G1060" s="1" t="s">
        <v>8</v>
      </c>
      <c r="H1060" s="18"/>
      <c r="I1060" s="18"/>
      <c r="J1060" s="18"/>
      <c r="K1060" s="18"/>
      <c r="L1060" s="18"/>
    </row>
    <row r="1061" spans="1:12" x14ac:dyDescent="0.25">
      <c r="A1061" s="19" t="s">
        <v>404</v>
      </c>
      <c r="B1061" s="18" t="s">
        <v>405</v>
      </c>
      <c r="C1061" s="18">
        <v>2019</v>
      </c>
      <c r="D1061" s="18">
        <v>750</v>
      </c>
      <c r="E1061" s="19">
        <v>6</v>
      </c>
      <c r="F1061" s="38">
        <v>90.26</v>
      </c>
      <c r="G1061" s="1" t="s">
        <v>8</v>
      </c>
      <c r="H1061" s="18"/>
      <c r="I1061" s="18"/>
      <c r="J1061" s="18"/>
      <c r="K1061" s="18"/>
      <c r="L1061" s="18"/>
    </row>
    <row r="1062" spans="1:12" x14ac:dyDescent="0.25">
      <c r="A1062" s="19" t="s">
        <v>923</v>
      </c>
      <c r="B1062" s="18" t="s">
        <v>407</v>
      </c>
      <c r="C1062" s="18">
        <v>2020</v>
      </c>
      <c r="D1062" s="18">
        <v>750</v>
      </c>
      <c r="E1062" s="19">
        <v>12</v>
      </c>
      <c r="F1062" s="38">
        <v>110</v>
      </c>
      <c r="G1062" s="1" t="s">
        <v>8</v>
      </c>
      <c r="H1062" s="18"/>
      <c r="I1062" s="18"/>
    </row>
    <row r="1063" spans="1:12" x14ac:dyDescent="0.25">
      <c r="A1063" s="19" t="s">
        <v>406</v>
      </c>
      <c r="B1063" s="18" t="s">
        <v>407</v>
      </c>
      <c r="C1063" s="18">
        <v>2017</v>
      </c>
      <c r="D1063" s="18">
        <v>750</v>
      </c>
      <c r="E1063" s="19">
        <v>12</v>
      </c>
      <c r="F1063" s="38">
        <v>99.2</v>
      </c>
      <c r="G1063" s="1" t="s">
        <v>8</v>
      </c>
      <c r="H1063" s="18"/>
      <c r="I1063" s="18"/>
      <c r="J1063" s="18"/>
      <c r="K1063" s="18"/>
      <c r="L1063" s="18"/>
    </row>
    <row r="1064" spans="1:12" x14ac:dyDescent="0.25">
      <c r="A1064" s="19" t="s">
        <v>408</v>
      </c>
      <c r="B1064" s="18" t="s">
        <v>407</v>
      </c>
      <c r="C1064" s="18">
        <v>2018</v>
      </c>
      <c r="D1064" s="18">
        <v>750</v>
      </c>
      <c r="E1064" s="19">
        <v>12</v>
      </c>
      <c r="F1064" s="38">
        <v>108</v>
      </c>
      <c r="G1064" s="1" t="s">
        <v>8</v>
      </c>
      <c r="H1064" s="18"/>
      <c r="I1064" s="18"/>
      <c r="J1064" s="18"/>
      <c r="K1064" s="18"/>
      <c r="L1064" s="18"/>
    </row>
    <row r="1065" spans="1:12" x14ac:dyDescent="0.25">
      <c r="A1065" s="19" t="s">
        <v>409</v>
      </c>
      <c r="B1065" s="18" t="s">
        <v>407</v>
      </c>
      <c r="C1065" s="18">
        <v>2019</v>
      </c>
      <c r="D1065" s="18">
        <v>750</v>
      </c>
      <c r="E1065" s="19">
        <v>12</v>
      </c>
      <c r="F1065" s="38">
        <v>120</v>
      </c>
      <c r="G1065" s="1" t="s">
        <v>8</v>
      </c>
      <c r="H1065" s="18"/>
      <c r="I1065" s="18"/>
      <c r="J1065" s="18"/>
      <c r="K1065" s="18"/>
      <c r="L1065" s="18"/>
    </row>
    <row r="1066" spans="1:12" x14ac:dyDescent="0.25">
      <c r="A1066" s="19" t="s">
        <v>417</v>
      </c>
      <c r="B1066" s="18" t="s">
        <v>411</v>
      </c>
      <c r="C1066" s="18">
        <v>2017</v>
      </c>
      <c r="D1066" s="18">
        <v>3</v>
      </c>
      <c r="E1066" s="19">
        <v>1</v>
      </c>
      <c r="F1066" s="38">
        <v>26.5</v>
      </c>
      <c r="G1066" s="1" t="s">
        <v>8</v>
      </c>
      <c r="H1066" s="18"/>
      <c r="I1066" s="18"/>
    </row>
    <row r="1067" spans="1:12" x14ac:dyDescent="0.25">
      <c r="A1067" s="19" t="s">
        <v>420</v>
      </c>
      <c r="B1067" s="18" t="s">
        <v>411</v>
      </c>
      <c r="C1067" s="18">
        <v>2017</v>
      </c>
      <c r="D1067" s="18">
        <v>6</v>
      </c>
      <c r="E1067" s="19">
        <v>1</v>
      </c>
      <c r="F1067" s="38">
        <v>85.46</v>
      </c>
      <c r="G1067" s="1" t="s">
        <v>8</v>
      </c>
      <c r="H1067" s="18"/>
      <c r="I1067" s="18"/>
    </row>
    <row r="1068" spans="1:12" x14ac:dyDescent="0.25">
      <c r="A1068" s="19" t="s">
        <v>414</v>
      </c>
      <c r="B1068" s="18" t="s">
        <v>411</v>
      </c>
      <c r="C1068" s="18">
        <v>2017</v>
      </c>
      <c r="D1068" s="18">
        <v>750</v>
      </c>
      <c r="E1068" s="19">
        <v>12</v>
      </c>
      <c r="F1068" s="38">
        <v>126.63</v>
      </c>
      <c r="G1068" s="1" t="s">
        <v>8</v>
      </c>
      <c r="H1068" s="18"/>
      <c r="I1068" s="18"/>
    </row>
    <row r="1069" spans="1:12" x14ac:dyDescent="0.25">
      <c r="A1069" s="19" t="s">
        <v>415</v>
      </c>
      <c r="B1069" s="18" t="s">
        <v>411</v>
      </c>
      <c r="C1069" s="18">
        <v>2018</v>
      </c>
      <c r="D1069" s="18">
        <v>750</v>
      </c>
      <c r="E1069" s="19">
        <v>12</v>
      </c>
      <c r="F1069" s="38">
        <v>126.63</v>
      </c>
      <c r="G1069" s="1" t="s">
        <v>8</v>
      </c>
      <c r="H1069" s="18"/>
      <c r="I1069" s="18"/>
    </row>
    <row r="1070" spans="1:12" x14ac:dyDescent="0.25">
      <c r="A1070" s="19" t="s">
        <v>418</v>
      </c>
      <c r="B1070" s="18" t="s">
        <v>411</v>
      </c>
      <c r="C1070" s="18">
        <v>2018</v>
      </c>
      <c r="D1070" s="18">
        <v>3</v>
      </c>
      <c r="E1070" s="19">
        <v>1</v>
      </c>
      <c r="F1070" s="38">
        <v>41.69</v>
      </c>
      <c r="G1070" s="1" t="s">
        <v>8</v>
      </c>
      <c r="H1070" s="18"/>
      <c r="I1070" s="18"/>
    </row>
    <row r="1071" spans="1:12" x14ac:dyDescent="0.25">
      <c r="A1071" s="19" t="s">
        <v>412</v>
      </c>
      <c r="B1071" s="18" t="s">
        <v>411</v>
      </c>
      <c r="C1071" s="18">
        <v>2018</v>
      </c>
      <c r="D1071" s="18">
        <v>1.5</v>
      </c>
      <c r="E1071" s="19">
        <v>4</v>
      </c>
      <c r="F1071" s="38">
        <v>81.08</v>
      </c>
      <c r="G1071" s="1" t="s">
        <v>8</v>
      </c>
      <c r="H1071" s="18"/>
      <c r="I1071" s="18"/>
    </row>
    <row r="1072" spans="1:12" x14ac:dyDescent="0.25">
      <c r="A1072" s="19" t="s">
        <v>419</v>
      </c>
      <c r="B1072" s="18" t="s">
        <v>411</v>
      </c>
      <c r="C1072" s="18">
        <v>2019</v>
      </c>
      <c r="D1072" s="18">
        <v>3</v>
      </c>
      <c r="E1072" s="19">
        <v>1</v>
      </c>
      <c r="F1072" s="38">
        <v>41.69</v>
      </c>
      <c r="G1072" s="1" t="s">
        <v>8</v>
      </c>
      <c r="H1072" s="18"/>
      <c r="I1072" s="18"/>
    </row>
    <row r="1073" spans="1:9" x14ac:dyDescent="0.25">
      <c r="A1073" s="19" t="s">
        <v>421</v>
      </c>
      <c r="B1073" s="18" t="s">
        <v>411</v>
      </c>
      <c r="C1073" s="18">
        <v>2019</v>
      </c>
      <c r="D1073" s="18">
        <v>6</v>
      </c>
      <c r="E1073" s="19">
        <v>1</v>
      </c>
      <c r="F1073" s="38">
        <v>84</v>
      </c>
      <c r="G1073" s="1" t="s">
        <v>8</v>
      </c>
      <c r="H1073" s="18"/>
      <c r="I1073" s="18"/>
    </row>
    <row r="1074" spans="1:9" x14ac:dyDescent="0.25">
      <c r="A1074" s="19" t="s">
        <v>416</v>
      </c>
      <c r="B1074" s="18" t="s">
        <v>411</v>
      </c>
      <c r="C1074" s="18">
        <v>2019</v>
      </c>
      <c r="D1074" s="18">
        <v>750</v>
      </c>
      <c r="E1074" s="19">
        <v>12</v>
      </c>
      <c r="F1074" s="38">
        <v>126.63</v>
      </c>
      <c r="G1074" s="1" t="s">
        <v>8</v>
      </c>
      <c r="H1074" s="18"/>
      <c r="I1074" s="18"/>
    </row>
    <row r="1075" spans="1:9" x14ac:dyDescent="0.25">
      <c r="A1075" s="19" t="s">
        <v>413</v>
      </c>
      <c r="B1075" s="18" t="s">
        <v>411</v>
      </c>
      <c r="C1075" s="18">
        <v>2019</v>
      </c>
      <c r="D1075" s="18">
        <v>1.5</v>
      </c>
      <c r="E1075" s="19">
        <v>4</v>
      </c>
      <c r="F1075" s="38">
        <v>81.08</v>
      </c>
      <c r="G1075" s="1" t="s">
        <v>8</v>
      </c>
      <c r="H1075" s="18"/>
      <c r="I1075" s="18"/>
    </row>
    <row r="1076" spans="1:9" x14ac:dyDescent="0.25">
      <c r="A1076" s="19" t="s">
        <v>918</v>
      </c>
      <c r="B1076" s="18" t="s">
        <v>411</v>
      </c>
      <c r="C1076" s="18">
        <v>2020</v>
      </c>
      <c r="D1076" s="18">
        <v>750</v>
      </c>
      <c r="E1076" s="19">
        <v>12</v>
      </c>
      <c r="F1076" s="38">
        <v>132</v>
      </c>
      <c r="G1076" s="1" t="s">
        <v>8</v>
      </c>
      <c r="H1076" s="18"/>
      <c r="I1076" s="18"/>
    </row>
    <row r="1077" spans="1:9" x14ac:dyDescent="0.25">
      <c r="A1077" s="19" t="s">
        <v>410</v>
      </c>
      <c r="B1077" s="18" t="s">
        <v>411</v>
      </c>
      <c r="C1077" s="18" t="s">
        <v>53</v>
      </c>
      <c r="D1077" s="18">
        <v>1.5</v>
      </c>
      <c r="E1077" s="19">
        <v>4</v>
      </c>
      <c r="F1077" s="38">
        <v>81.08</v>
      </c>
      <c r="G1077" s="1" t="s">
        <v>8</v>
      </c>
      <c r="H1077" s="18"/>
      <c r="I1077" s="18"/>
    </row>
    <row r="1078" spans="1:9" x14ac:dyDescent="0.25">
      <c r="A1078" s="19" t="s">
        <v>424</v>
      </c>
      <c r="B1078" s="18" t="s">
        <v>423</v>
      </c>
      <c r="C1078" s="18">
        <v>2018</v>
      </c>
      <c r="D1078" s="18">
        <v>750</v>
      </c>
      <c r="E1078" s="19">
        <v>12</v>
      </c>
      <c r="F1078" s="38">
        <v>84</v>
      </c>
      <c r="G1078" s="1" t="s">
        <v>8</v>
      </c>
      <c r="H1078" s="18"/>
      <c r="I1078" s="18"/>
    </row>
    <row r="1079" spans="1:9" x14ac:dyDescent="0.25">
      <c r="A1079" s="19" t="s">
        <v>425</v>
      </c>
      <c r="B1079" s="18" t="s">
        <v>423</v>
      </c>
      <c r="C1079" s="18">
        <v>2019</v>
      </c>
      <c r="D1079" s="18">
        <v>750</v>
      </c>
      <c r="E1079" s="19">
        <v>12</v>
      </c>
      <c r="F1079" s="38">
        <v>90</v>
      </c>
      <c r="G1079" s="1" t="s">
        <v>8</v>
      </c>
      <c r="H1079" s="18"/>
      <c r="I1079" s="18"/>
    </row>
    <row r="1080" spans="1:9" x14ac:dyDescent="0.25">
      <c r="A1080" s="19" t="s">
        <v>422</v>
      </c>
      <c r="B1080" s="18" t="s">
        <v>423</v>
      </c>
      <c r="C1080" s="18">
        <v>2019</v>
      </c>
      <c r="D1080" s="18">
        <v>1500</v>
      </c>
      <c r="E1080" s="19">
        <v>6</v>
      </c>
      <c r="F1080" s="38">
        <v>90</v>
      </c>
      <c r="G1080" s="1" t="s">
        <v>8</v>
      </c>
      <c r="H1080" s="18"/>
      <c r="I1080" s="18"/>
    </row>
    <row r="1081" spans="1:9" x14ac:dyDescent="0.25">
      <c r="A1081" s="19" t="s">
        <v>917</v>
      </c>
      <c r="B1081" s="18" t="s">
        <v>423</v>
      </c>
      <c r="C1081" s="18">
        <v>2020</v>
      </c>
      <c r="D1081" s="18">
        <v>750</v>
      </c>
      <c r="E1081" s="19">
        <v>12</v>
      </c>
      <c r="F1081" s="38">
        <v>96</v>
      </c>
      <c r="G1081" s="1" t="s">
        <v>8</v>
      </c>
      <c r="H1081" s="18"/>
      <c r="I1081" s="18"/>
    </row>
    <row r="1082" spans="1:9" x14ac:dyDescent="0.25">
      <c r="A1082" s="19" t="s">
        <v>431</v>
      </c>
      <c r="B1082" s="18" t="s">
        <v>427</v>
      </c>
      <c r="C1082" s="18">
        <v>2018</v>
      </c>
      <c r="D1082" s="18">
        <v>750</v>
      </c>
      <c r="E1082" s="19">
        <v>12</v>
      </c>
      <c r="F1082" s="38">
        <v>132</v>
      </c>
      <c r="G1082" s="1" t="s">
        <v>8</v>
      </c>
      <c r="H1082" s="18"/>
      <c r="I1082" s="18"/>
    </row>
    <row r="1083" spans="1:9" x14ac:dyDescent="0.25">
      <c r="A1083" s="19" t="s">
        <v>435</v>
      </c>
      <c r="B1083" s="18" t="s">
        <v>427</v>
      </c>
      <c r="C1083" s="18">
        <v>2018</v>
      </c>
      <c r="D1083" s="18">
        <v>3</v>
      </c>
      <c r="E1083" s="19">
        <v>1</v>
      </c>
      <c r="F1083" s="38">
        <v>44</v>
      </c>
      <c r="G1083" s="1" t="s">
        <v>8</v>
      </c>
      <c r="H1083" s="18"/>
      <c r="I1083" s="18"/>
    </row>
    <row r="1084" spans="1:9" x14ac:dyDescent="0.25">
      <c r="A1084" s="19" t="s">
        <v>428</v>
      </c>
      <c r="B1084" s="18" t="s">
        <v>427</v>
      </c>
      <c r="C1084" s="18">
        <v>2018</v>
      </c>
      <c r="D1084" s="18">
        <v>1.5</v>
      </c>
      <c r="E1084" s="19">
        <v>6</v>
      </c>
      <c r="F1084" s="38">
        <v>132</v>
      </c>
      <c r="G1084" s="1" t="s">
        <v>8</v>
      </c>
      <c r="H1084" s="18"/>
      <c r="I1084" s="18"/>
    </row>
    <row r="1085" spans="1:9" x14ac:dyDescent="0.25">
      <c r="A1085" s="19" t="s">
        <v>436</v>
      </c>
      <c r="B1085" s="18" t="s">
        <v>433</v>
      </c>
      <c r="C1085" s="18" t="s">
        <v>7</v>
      </c>
      <c r="D1085" s="18">
        <v>3</v>
      </c>
      <c r="E1085" s="19">
        <v>1</v>
      </c>
      <c r="F1085" s="38">
        <v>44</v>
      </c>
      <c r="G1085" s="1" t="s">
        <v>8</v>
      </c>
      <c r="H1085" s="18"/>
      <c r="I1085" s="18"/>
    </row>
    <row r="1086" spans="1:9" x14ac:dyDescent="0.25">
      <c r="A1086" s="19" t="s">
        <v>437</v>
      </c>
      <c r="B1086" s="18" t="s">
        <v>433</v>
      </c>
      <c r="C1086" s="18" t="s">
        <v>7</v>
      </c>
      <c r="D1086" s="18">
        <v>6</v>
      </c>
      <c r="E1086" s="19">
        <v>1</v>
      </c>
      <c r="F1086" s="38">
        <v>88</v>
      </c>
      <c r="G1086" s="1" t="s">
        <v>8</v>
      </c>
      <c r="H1086" s="18"/>
      <c r="I1086" s="18"/>
    </row>
    <row r="1087" spans="1:9" x14ac:dyDescent="0.25">
      <c r="A1087" s="19" t="s">
        <v>432</v>
      </c>
      <c r="B1087" s="18" t="s">
        <v>433</v>
      </c>
      <c r="C1087" s="18" t="s">
        <v>7</v>
      </c>
      <c r="D1087" s="18">
        <v>750</v>
      </c>
      <c r="E1087" s="19">
        <v>12</v>
      </c>
      <c r="F1087" s="38">
        <v>132</v>
      </c>
      <c r="G1087" s="1" t="s">
        <v>8</v>
      </c>
      <c r="H1087" s="18"/>
      <c r="I1087" s="18"/>
    </row>
    <row r="1088" spans="1:9" x14ac:dyDescent="0.25">
      <c r="A1088" s="19" t="s">
        <v>429</v>
      </c>
      <c r="B1088" s="18" t="s">
        <v>433</v>
      </c>
      <c r="C1088" s="18" t="s">
        <v>7</v>
      </c>
      <c r="D1088" s="18">
        <v>1.5</v>
      </c>
      <c r="E1088" s="19">
        <v>6</v>
      </c>
      <c r="F1088" s="38">
        <v>132</v>
      </c>
      <c r="G1088" s="1" t="s">
        <v>8</v>
      </c>
      <c r="H1088" s="18"/>
      <c r="I1088" s="18"/>
    </row>
    <row r="1089" spans="1:9" x14ac:dyDescent="0.25">
      <c r="A1089" s="19" t="s">
        <v>916</v>
      </c>
      <c r="B1089" s="18" t="s">
        <v>433</v>
      </c>
      <c r="C1089" s="18">
        <v>2020</v>
      </c>
      <c r="D1089" s="18">
        <v>750</v>
      </c>
      <c r="E1089" s="19">
        <v>12</v>
      </c>
      <c r="F1089" s="38">
        <v>132</v>
      </c>
      <c r="G1089" s="1" t="s">
        <v>8</v>
      </c>
      <c r="H1089" s="18"/>
      <c r="I1089" s="20">
        <v>126</v>
      </c>
    </row>
    <row r="1090" spans="1:9" x14ac:dyDescent="0.25">
      <c r="A1090" s="19" t="s">
        <v>434</v>
      </c>
      <c r="B1090" s="18" t="s">
        <v>427</v>
      </c>
      <c r="C1090" s="18">
        <v>2017</v>
      </c>
      <c r="D1090" s="18">
        <v>3</v>
      </c>
      <c r="E1090" s="19">
        <v>1</v>
      </c>
      <c r="F1090" s="38">
        <v>45.26</v>
      </c>
      <c r="G1090" s="1" t="s">
        <v>8</v>
      </c>
      <c r="H1090" s="18"/>
      <c r="I1090" s="18"/>
    </row>
    <row r="1091" spans="1:9" x14ac:dyDescent="0.25">
      <c r="A1091" s="19" t="s">
        <v>426</v>
      </c>
      <c r="B1091" s="18" t="s">
        <v>427</v>
      </c>
      <c r="C1091" s="18">
        <v>2017</v>
      </c>
      <c r="D1091" s="18">
        <v>1.5</v>
      </c>
      <c r="E1091" s="19">
        <v>6</v>
      </c>
      <c r="F1091" s="38">
        <v>133.56</v>
      </c>
      <c r="G1091" s="1" t="s">
        <v>8</v>
      </c>
      <c r="H1091" s="18"/>
      <c r="I1091" s="18"/>
    </row>
    <row r="1092" spans="1:9" x14ac:dyDescent="0.25">
      <c r="A1092" s="19" t="s">
        <v>430</v>
      </c>
      <c r="B1092" s="18" t="e">
        <v>#N/A</v>
      </c>
      <c r="C1092" s="18">
        <v>2017</v>
      </c>
      <c r="D1092" s="18">
        <v>750</v>
      </c>
      <c r="E1092" s="19">
        <v>12</v>
      </c>
      <c r="F1092" s="38">
        <v>133.94</v>
      </c>
      <c r="G1092" s="1" t="s">
        <v>8</v>
      </c>
      <c r="H1092" s="18"/>
      <c r="I1092" s="18"/>
    </row>
    <row r="1093" spans="1:9" x14ac:dyDescent="0.25">
      <c r="A1093" s="19" t="s">
        <v>438</v>
      </c>
      <c r="B1093" s="18" t="e">
        <v>#N/A</v>
      </c>
      <c r="C1093" s="18" t="s">
        <v>7</v>
      </c>
      <c r="D1093" s="18">
        <v>1</v>
      </c>
      <c r="E1093" s="19">
        <v>12</v>
      </c>
      <c r="F1093" s="38">
        <v>138</v>
      </c>
      <c r="G1093" s="1" t="s">
        <v>8</v>
      </c>
      <c r="H1093" s="18"/>
      <c r="I1093" s="18"/>
    </row>
    <row r="1094" spans="1:9" x14ac:dyDescent="0.25">
      <c r="A1094" s="19" t="s">
        <v>439</v>
      </c>
      <c r="B1094" s="18" t="e">
        <v>#N/A</v>
      </c>
      <c r="C1094" s="18" t="s">
        <v>7</v>
      </c>
      <c r="D1094" s="18">
        <v>750</v>
      </c>
      <c r="E1094" s="19">
        <v>12</v>
      </c>
      <c r="F1094" s="38">
        <v>282.24</v>
      </c>
      <c r="G1094" s="1" t="s">
        <v>8</v>
      </c>
      <c r="H1094" s="18" t="s">
        <v>9</v>
      </c>
      <c r="I1094" s="18"/>
    </row>
    <row r="1095" spans="1:9" x14ac:dyDescent="0.25">
      <c r="A1095" s="19" t="s">
        <v>440</v>
      </c>
      <c r="B1095" s="18" t="e">
        <v>#N/A</v>
      </c>
      <c r="C1095" s="18" t="s">
        <v>7</v>
      </c>
      <c r="D1095" s="18">
        <v>750</v>
      </c>
      <c r="E1095" s="19">
        <v>12</v>
      </c>
      <c r="F1095" s="38">
        <v>615.12</v>
      </c>
      <c r="G1095" s="1" t="s">
        <v>8</v>
      </c>
      <c r="H1095" s="18" t="s">
        <v>9</v>
      </c>
      <c r="I1095" s="18"/>
    </row>
    <row r="1096" spans="1:9" x14ac:dyDescent="0.25">
      <c r="A1096" s="19" t="s">
        <v>441</v>
      </c>
      <c r="B1096" s="18" t="e">
        <v>#N/A</v>
      </c>
      <c r="C1096" s="18" t="s">
        <v>7</v>
      </c>
      <c r="D1096" s="18">
        <v>750</v>
      </c>
      <c r="E1096" s="19">
        <v>12</v>
      </c>
      <c r="F1096" s="38">
        <v>252.84</v>
      </c>
      <c r="G1096" s="1" t="s">
        <v>8</v>
      </c>
      <c r="H1096" s="18" t="s">
        <v>9</v>
      </c>
      <c r="I1096" s="18"/>
    </row>
    <row r="1097" spans="1:9" x14ac:dyDescent="0.25">
      <c r="A1097" s="19" t="s">
        <v>442</v>
      </c>
      <c r="B1097" s="18" t="e">
        <v>#N/A</v>
      </c>
      <c r="C1097" s="18" t="s">
        <v>7</v>
      </c>
      <c r="D1097" s="18">
        <v>750</v>
      </c>
      <c r="E1097" s="19">
        <v>12</v>
      </c>
      <c r="F1097" s="38">
        <v>218.64</v>
      </c>
      <c r="G1097" s="1" t="s">
        <v>8</v>
      </c>
      <c r="H1097" s="18" t="s">
        <v>9</v>
      </c>
      <c r="I1097" s="18"/>
    </row>
    <row r="1098" spans="1:9" x14ac:dyDescent="0.25">
      <c r="A1098" s="6" t="s">
        <v>1748</v>
      </c>
      <c r="B1098" s="11" t="s">
        <v>1761</v>
      </c>
      <c r="C1098" s="18" t="s">
        <v>7</v>
      </c>
      <c r="D1098" s="7">
        <v>750</v>
      </c>
      <c r="E1098" s="11">
        <v>12</v>
      </c>
      <c r="F1098" s="9">
        <v>282</v>
      </c>
      <c r="G1098" s="1" t="s">
        <v>8</v>
      </c>
    </row>
    <row r="1099" spans="1:9" x14ac:dyDescent="0.25">
      <c r="A1099" s="1" t="s">
        <v>1075</v>
      </c>
      <c r="B1099" s="11" t="s">
        <v>1432</v>
      </c>
      <c r="C1099" s="1" t="s">
        <v>16</v>
      </c>
      <c r="D1099" s="3">
        <v>355</v>
      </c>
      <c r="E1099" s="2">
        <v>24</v>
      </c>
      <c r="F1099" s="5">
        <v>28</v>
      </c>
      <c r="G1099" s="1" t="s">
        <v>8</v>
      </c>
      <c r="H1099" s="3"/>
      <c r="I1099" s="5"/>
    </row>
    <row r="1100" spans="1:9" x14ac:dyDescent="0.25">
      <c r="A1100" s="1" t="s">
        <v>1074</v>
      </c>
      <c r="B1100" s="11" t="s">
        <v>1432</v>
      </c>
      <c r="C1100" s="1" t="s">
        <v>16</v>
      </c>
      <c r="D1100" s="3">
        <v>355</v>
      </c>
      <c r="E1100" s="2">
        <v>24</v>
      </c>
      <c r="F1100" s="5">
        <v>28</v>
      </c>
      <c r="G1100" s="1" t="s">
        <v>8</v>
      </c>
      <c r="H1100" s="3"/>
      <c r="I1100" s="5"/>
    </row>
    <row r="1101" spans="1:9" x14ac:dyDescent="0.25">
      <c r="A1101" s="1" t="s">
        <v>1073</v>
      </c>
      <c r="B1101" s="11" t="s">
        <v>1432</v>
      </c>
      <c r="C1101" s="1" t="s">
        <v>16</v>
      </c>
      <c r="D1101" s="3">
        <v>355</v>
      </c>
      <c r="E1101" s="2">
        <v>24</v>
      </c>
      <c r="F1101" s="5">
        <v>28</v>
      </c>
      <c r="G1101" s="1" t="s">
        <v>8</v>
      </c>
      <c r="H1101" s="3"/>
      <c r="I1101" s="5"/>
    </row>
    <row r="1102" spans="1:9" x14ac:dyDescent="0.25">
      <c r="A1102" s="1" t="s">
        <v>1072</v>
      </c>
      <c r="B1102" s="11" t="s">
        <v>1432</v>
      </c>
      <c r="C1102" s="1" t="s">
        <v>16</v>
      </c>
      <c r="D1102" s="3">
        <v>355</v>
      </c>
      <c r="E1102" s="2">
        <v>24</v>
      </c>
      <c r="F1102" s="5">
        <v>27</v>
      </c>
      <c r="G1102" s="1" t="s">
        <v>8</v>
      </c>
      <c r="H1102" s="3"/>
      <c r="I1102" s="5"/>
    </row>
    <row r="1103" spans="1:9" x14ac:dyDescent="0.25">
      <c r="A1103" s="1" t="s">
        <v>1329</v>
      </c>
      <c r="B1103" s="11" t="s">
        <v>1432</v>
      </c>
      <c r="C1103" s="1" t="s">
        <v>16</v>
      </c>
      <c r="D1103" s="3">
        <v>355</v>
      </c>
      <c r="E1103" s="2">
        <v>24</v>
      </c>
      <c r="F1103" s="5">
        <v>28</v>
      </c>
      <c r="G1103" s="1" t="s">
        <v>8</v>
      </c>
      <c r="H1103" s="3"/>
      <c r="I1103" s="5"/>
    </row>
    <row r="1104" spans="1:9" x14ac:dyDescent="0.25">
      <c r="A1104" s="1" t="s">
        <v>1330</v>
      </c>
      <c r="B1104" s="11" t="s">
        <v>1432</v>
      </c>
      <c r="C1104" s="1" t="s">
        <v>16</v>
      </c>
      <c r="D1104" s="3">
        <v>355</v>
      </c>
      <c r="E1104" s="2">
        <v>24</v>
      </c>
      <c r="F1104" s="5">
        <v>28</v>
      </c>
      <c r="G1104" s="1" t="s">
        <v>8</v>
      </c>
      <c r="H1104" s="3"/>
      <c r="I1104" s="5"/>
    </row>
    <row r="1105" spans="1:9" x14ac:dyDescent="0.25">
      <c r="A1105" s="1" t="s">
        <v>1067</v>
      </c>
      <c r="B1105" s="11" t="s">
        <v>1432</v>
      </c>
      <c r="C1105" s="1" t="s">
        <v>16</v>
      </c>
      <c r="D1105" s="3">
        <v>355</v>
      </c>
      <c r="E1105" s="2">
        <v>24</v>
      </c>
      <c r="F1105" s="5">
        <v>28</v>
      </c>
      <c r="G1105" s="1" t="s">
        <v>8</v>
      </c>
      <c r="H1105" s="3"/>
      <c r="I1105" s="5"/>
    </row>
    <row r="1106" spans="1:9" x14ac:dyDescent="0.25">
      <c r="A1106" s="1" t="s">
        <v>1068</v>
      </c>
      <c r="B1106" s="11" t="s">
        <v>1432</v>
      </c>
      <c r="C1106" s="1" t="s">
        <v>16</v>
      </c>
      <c r="D1106" s="3">
        <v>355</v>
      </c>
      <c r="E1106" s="2">
        <v>24</v>
      </c>
      <c r="F1106" s="5">
        <v>28</v>
      </c>
      <c r="G1106" s="1" t="s">
        <v>8</v>
      </c>
      <c r="H1106" s="3"/>
      <c r="I1106" s="5"/>
    </row>
    <row r="1107" spans="1:9" x14ac:dyDescent="0.25">
      <c r="A1107" s="1" t="s">
        <v>1331</v>
      </c>
      <c r="B1107" s="11" t="s">
        <v>1432</v>
      </c>
      <c r="C1107" s="1" t="s">
        <v>16</v>
      </c>
      <c r="D1107" s="3">
        <v>355</v>
      </c>
      <c r="E1107" s="2">
        <v>24</v>
      </c>
      <c r="F1107" s="5">
        <v>28</v>
      </c>
      <c r="G1107" s="1" t="s">
        <v>8</v>
      </c>
      <c r="H1107" s="3"/>
      <c r="I1107" s="5"/>
    </row>
    <row r="1108" spans="1:9" x14ac:dyDescent="0.25">
      <c r="A1108" s="1" t="s">
        <v>1332</v>
      </c>
      <c r="B1108" s="11" t="s">
        <v>1432</v>
      </c>
      <c r="C1108" s="1" t="s">
        <v>16</v>
      </c>
      <c r="D1108" s="3">
        <v>355</v>
      </c>
      <c r="E1108" s="2">
        <v>24</v>
      </c>
      <c r="F1108" s="5">
        <v>28</v>
      </c>
      <c r="G1108" s="1" t="s">
        <v>8</v>
      </c>
      <c r="H1108" s="3"/>
      <c r="I1108" s="5"/>
    </row>
    <row r="1109" spans="1:9" x14ac:dyDescent="0.25">
      <c r="A1109" s="1" t="s">
        <v>1069</v>
      </c>
      <c r="B1109" s="11" t="s">
        <v>1432</v>
      </c>
      <c r="C1109" s="1" t="s">
        <v>16</v>
      </c>
      <c r="D1109" s="3">
        <v>355</v>
      </c>
      <c r="E1109" s="2">
        <v>24</v>
      </c>
      <c r="F1109" s="5">
        <v>28</v>
      </c>
      <c r="G1109" s="1" t="s">
        <v>8</v>
      </c>
      <c r="H1109" s="3"/>
      <c r="I1109" s="5"/>
    </row>
    <row r="1110" spans="1:9" x14ac:dyDescent="0.25">
      <c r="A1110" s="1" t="s">
        <v>1070</v>
      </c>
      <c r="B1110" s="11" t="s">
        <v>1432</v>
      </c>
      <c r="C1110" s="1" t="s">
        <v>16</v>
      </c>
      <c r="D1110" s="3">
        <v>355</v>
      </c>
      <c r="E1110" s="2">
        <v>24</v>
      </c>
      <c r="F1110" s="5">
        <v>28</v>
      </c>
      <c r="G1110" s="1" t="s">
        <v>8</v>
      </c>
      <c r="H1110" s="3"/>
      <c r="I1110" s="5"/>
    </row>
    <row r="1111" spans="1:9" x14ac:dyDescent="0.25">
      <c r="A1111" s="1" t="s">
        <v>1071</v>
      </c>
      <c r="B1111" s="11" t="s">
        <v>1432</v>
      </c>
      <c r="C1111" s="1" t="s">
        <v>16</v>
      </c>
      <c r="D1111" s="3">
        <v>355</v>
      </c>
      <c r="E1111" s="2">
        <v>24</v>
      </c>
      <c r="F1111" s="5">
        <v>28</v>
      </c>
      <c r="G1111" s="1" t="s">
        <v>8</v>
      </c>
      <c r="H1111" s="3"/>
      <c r="I1111" s="5"/>
    </row>
    <row r="1112" spans="1:9" x14ac:dyDescent="0.25">
      <c r="A1112" s="1" t="s">
        <v>1420</v>
      </c>
      <c r="B1112" s="2" t="s">
        <v>1432</v>
      </c>
      <c r="C1112" s="1"/>
      <c r="D1112" s="3">
        <v>355</v>
      </c>
      <c r="E1112" s="2">
        <v>24</v>
      </c>
      <c r="F1112" s="5">
        <v>28</v>
      </c>
      <c r="G1112" s="1" t="s">
        <v>8</v>
      </c>
      <c r="H1112" s="3"/>
      <c r="I1112" s="5"/>
    </row>
    <row r="1113" spans="1:9" x14ac:dyDescent="0.25">
      <c r="A1113" s="6" t="s">
        <v>1869</v>
      </c>
      <c r="B1113" s="11" t="s">
        <v>1880</v>
      </c>
      <c r="C1113" s="6" t="s">
        <v>7</v>
      </c>
      <c r="D1113" s="7">
        <v>355</v>
      </c>
      <c r="E1113" s="11">
        <v>24</v>
      </c>
      <c r="F1113" s="9">
        <v>28</v>
      </c>
      <c r="G1113" s="1" t="s">
        <v>8</v>
      </c>
    </row>
    <row r="1114" spans="1:9" x14ac:dyDescent="0.25">
      <c r="A1114" s="1" t="s">
        <v>1421</v>
      </c>
      <c r="B1114" s="2" t="s">
        <v>1432</v>
      </c>
      <c r="C1114" s="1"/>
      <c r="D1114" s="3">
        <v>355</v>
      </c>
      <c r="E1114" s="2">
        <v>24</v>
      </c>
      <c r="F1114" s="5">
        <v>27</v>
      </c>
      <c r="G1114" s="1" t="s">
        <v>8</v>
      </c>
      <c r="H1114" s="3"/>
      <c r="I1114" s="5"/>
    </row>
    <row r="1115" spans="1:9" x14ac:dyDescent="0.25">
      <c r="A1115" s="1" t="s">
        <v>1422</v>
      </c>
      <c r="B1115" s="2" t="s">
        <v>1432</v>
      </c>
      <c r="C1115" s="1"/>
      <c r="D1115" s="3">
        <v>355</v>
      </c>
      <c r="E1115" s="2">
        <v>24</v>
      </c>
      <c r="F1115" s="5">
        <v>28</v>
      </c>
      <c r="G1115" s="1" t="s">
        <v>8</v>
      </c>
      <c r="H1115" s="3"/>
      <c r="I1115" s="5"/>
    </row>
    <row r="1116" spans="1:9" x14ac:dyDescent="0.25">
      <c r="A1116" s="1" t="s">
        <v>1423</v>
      </c>
      <c r="B1116" s="2" t="s">
        <v>1432</v>
      </c>
      <c r="C1116" s="1"/>
      <c r="D1116" s="3">
        <v>355</v>
      </c>
      <c r="E1116" s="2">
        <v>24</v>
      </c>
      <c r="F1116" s="5">
        <v>28</v>
      </c>
      <c r="G1116" s="1" t="s">
        <v>8</v>
      </c>
      <c r="H1116" s="3"/>
      <c r="I1116" s="5"/>
    </row>
    <row r="1117" spans="1:9" x14ac:dyDescent="0.25">
      <c r="A1117" s="6" t="s">
        <v>1870</v>
      </c>
      <c r="B1117" s="11" t="s">
        <v>1880</v>
      </c>
      <c r="C1117" s="6" t="s">
        <v>7</v>
      </c>
      <c r="D1117" s="7">
        <v>355</v>
      </c>
      <c r="E1117" s="11">
        <v>24</v>
      </c>
      <c r="F1117" s="9">
        <v>28</v>
      </c>
      <c r="G1117" s="1" t="s">
        <v>8</v>
      </c>
    </row>
    <row r="1118" spans="1:9" x14ac:dyDescent="0.25">
      <c r="A1118" s="1" t="s">
        <v>1424</v>
      </c>
      <c r="B1118" s="2" t="s">
        <v>1432</v>
      </c>
      <c r="C1118" s="1"/>
      <c r="D1118" s="3">
        <v>355</v>
      </c>
      <c r="E1118" s="2">
        <v>24</v>
      </c>
      <c r="F1118" s="5">
        <v>28</v>
      </c>
      <c r="G1118" s="1" t="s">
        <v>8</v>
      </c>
      <c r="H1118" s="3"/>
      <c r="I1118" s="5"/>
    </row>
    <row r="1119" spans="1:9" x14ac:dyDescent="0.25">
      <c r="A1119" s="19" t="s">
        <v>443</v>
      </c>
      <c r="B1119" s="18" t="s">
        <v>1291</v>
      </c>
      <c r="C1119" s="18" t="s">
        <v>7</v>
      </c>
      <c r="D1119" s="18">
        <v>375</v>
      </c>
      <c r="E1119" s="19">
        <v>24</v>
      </c>
      <c r="F1119" s="38">
        <v>145</v>
      </c>
      <c r="G1119" s="1" t="s">
        <v>8</v>
      </c>
      <c r="H1119" s="18"/>
      <c r="I1119" s="18"/>
    </row>
    <row r="1120" spans="1:9" x14ac:dyDescent="0.25">
      <c r="A1120" s="19" t="s">
        <v>443</v>
      </c>
      <c r="B1120" s="18" t="s">
        <v>1291</v>
      </c>
      <c r="C1120" s="18" t="s">
        <v>7</v>
      </c>
      <c r="D1120" s="18">
        <v>50</v>
      </c>
      <c r="E1120" s="19">
        <v>120</v>
      </c>
      <c r="F1120" s="38">
        <v>140</v>
      </c>
      <c r="G1120" s="1" t="s">
        <v>8</v>
      </c>
      <c r="H1120" s="18"/>
      <c r="I1120" s="18"/>
    </row>
    <row r="1121" spans="1:9" x14ac:dyDescent="0.25">
      <c r="A1121" s="19" t="s">
        <v>443</v>
      </c>
      <c r="B1121" s="18" t="s">
        <v>1291</v>
      </c>
      <c r="C1121" s="18" t="s">
        <v>7</v>
      </c>
      <c r="D1121" s="18">
        <v>750</v>
      </c>
      <c r="E1121" s="19">
        <v>12</v>
      </c>
      <c r="F1121" s="38">
        <v>150</v>
      </c>
      <c r="G1121" s="1" t="s">
        <v>8</v>
      </c>
      <c r="H1121" s="18"/>
      <c r="I1121" s="18"/>
    </row>
    <row r="1122" spans="1:9" x14ac:dyDescent="0.25">
      <c r="A1122" s="19" t="s">
        <v>444</v>
      </c>
      <c r="B1122" s="18" t="s">
        <v>1291</v>
      </c>
      <c r="C1122" s="18" t="s">
        <v>7</v>
      </c>
      <c r="D1122" s="18">
        <v>750</v>
      </c>
      <c r="E1122" s="19">
        <v>12</v>
      </c>
      <c r="F1122" s="38">
        <v>160</v>
      </c>
      <c r="G1122" s="1" t="s">
        <v>8</v>
      </c>
      <c r="H1122" s="18"/>
      <c r="I1122" s="18"/>
    </row>
    <row r="1123" spans="1:9" x14ac:dyDescent="0.25">
      <c r="A1123" s="19" t="s">
        <v>445</v>
      </c>
      <c r="B1123" s="18" t="s">
        <v>446</v>
      </c>
      <c r="C1123" s="18" t="s">
        <v>16</v>
      </c>
      <c r="D1123" s="18">
        <v>100</v>
      </c>
      <c r="E1123" s="19">
        <v>72</v>
      </c>
      <c r="F1123" s="38">
        <v>101.95</v>
      </c>
      <c r="G1123" s="1" t="s">
        <v>8</v>
      </c>
      <c r="H1123" s="18"/>
      <c r="I1123" s="18"/>
    </row>
    <row r="1124" spans="1:9" x14ac:dyDescent="0.25">
      <c r="A1124" s="19" t="s">
        <v>447</v>
      </c>
      <c r="B1124" s="18" t="s">
        <v>446</v>
      </c>
      <c r="C1124" s="18" t="s">
        <v>16</v>
      </c>
      <c r="D1124" s="18">
        <v>100</v>
      </c>
      <c r="E1124" s="19">
        <v>72</v>
      </c>
      <c r="F1124" s="38">
        <v>101.95</v>
      </c>
      <c r="G1124" s="1" t="s">
        <v>8</v>
      </c>
      <c r="H1124" s="18"/>
      <c r="I1124" s="18"/>
    </row>
    <row r="1125" spans="1:9" x14ac:dyDescent="0.25">
      <c r="A1125" s="19" t="s">
        <v>448</v>
      </c>
      <c r="B1125" s="18" t="s">
        <v>446</v>
      </c>
      <c r="C1125" s="18" t="s">
        <v>16</v>
      </c>
      <c r="D1125" s="18">
        <v>100</v>
      </c>
      <c r="E1125" s="19">
        <v>72</v>
      </c>
      <c r="F1125" s="38">
        <v>101.95</v>
      </c>
      <c r="G1125" s="1" t="s">
        <v>8</v>
      </c>
      <c r="H1125" s="18"/>
      <c r="I1125" s="18"/>
    </row>
    <row r="1126" spans="1:9" x14ac:dyDescent="0.25">
      <c r="A1126" s="1" t="s">
        <v>1356</v>
      </c>
      <c r="B1126" s="2" t="s">
        <v>1337</v>
      </c>
      <c r="C1126" s="23" t="s">
        <v>7</v>
      </c>
      <c r="D1126" s="3">
        <v>750</v>
      </c>
      <c r="E1126" s="2">
        <v>12</v>
      </c>
      <c r="F1126" s="5">
        <f>67.5*2</f>
        <v>135</v>
      </c>
      <c r="G1126" s="1" t="s">
        <v>8</v>
      </c>
      <c r="H1126" s="28"/>
      <c r="I1126" s="5"/>
    </row>
    <row r="1127" spans="1:9" x14ac:dyDescent="0.25">
      <c r="A1127" s="6" t="s">
        <v>1917</v>
      </c>
      <c r="B1127" s="11" t="s">
        <v>1931</v>
      </c>
      <c r="C1127" s="6" t="s">
        <v>7</v>
      </c>
      <c r="D1127" s="7">
        <v>750</v>
      </c>
      <c r="E1127" s="11">
        <v>12</v>
      </c>
      <c r="F1127" s="9">
        <v>92</v>
      </c>
      <c r="G1127" s="6" t="s">
        <v>8</v>
      </c>
    </row>
    <row r="1128" spans="1:9" x14ac:dyDescent="0.25">
      <c r="A1128" s="19" t="s">
        <v>967</v>
      </c>
      <c r="B1128" s="18" t="s">
        <v>974</v>
      </c>
      <c r="C1128" s="18" t="s">
        <v>16</v>
      </c>
      <c r="D1128" s="18">
        <v>750</v>
      </c>
      <c r="E1128" s="19">
        <v>12</v>
      </c>
      <c r="F1128" s="9">
        <v>92</v>
      </c>
      <c r="G1128" s="1" t="s">
        <v>8</v>
      </c>
      <c r="H1128" s="18"/>
      <c r="I1128" s="18"/>
    </row>
    <row r="1129" spans="1:9" x14ac:dyDescent="0.25">
      <c r="A1129" s="19" t="s">
        <v>451</v>
      </c>
      <c r="B1129" s="18" t="s">
        <v>1292</v>
      </c>
      <c r="C1129" s="18" t="s">
        <v>7</v>
      </c>
      <c r="D1129" s="18">
        <v>750</v>
      </c>
      <c r="E1129" s="19">
        <v>12</v>
      </c>
      <c r="F1129" s="38">
        <v>180</v>
      </c>
      <c r="G1129" s="1" t="s">
        <v>8</v>
      </c>
      <c r="H1129" s="18"/>
      <c r="I1129" s="18"/>
    </row>
    <row r="1130" spans="1:9" x14ac:dyDescent="0.25">
      <c r="A1130" s="19" t="s">
        <v>449</v>
      </c>
      <c r="B1130" s="18" t="s">
        <v>1292</v>
      </c>
      <c r="C1130" s="18" t="s">
        <v>7</v>
      </c>
      <c r="D1130" s="18">
        <v>750</v>
      </c>
      <c r="E1130" s="19">
        <v>12</v>
      </c>
      <c r="F1130" s="38">
        <v>180</v>
      </c>
      <c r="G1130" s="1" t="s">
        <v>8</v>
      </c>
      <c r="H1130" s="18"/>
      <c r="I1130" s="18"/>
    </row>
    <row r="1131" spans="1:9" x14ac:dyDescent="0.25">
      <c r="A1131" s="19" t="s">
        <v>450</v>
      </c>
      <c r="B1131" s="18" t="s">
        <v>1292</v>
      </c>
      <c r="C1131" s="18" t="s">
        <v>7</v>
      </c>
      <c r="D1131" s="18">
        <v>750</v>
      </c>
      <c r="E1131" s="19">
        <v>6</v>
      </c>
      <c r="F1131" s="38">
        <v>90</v>
      </c>
      <c r="G1131" s="1" t="s">
        <v>8</v>
      </c>
      <c r="H1131" s="18"/>
      <c r="I1131" s="18"/>
    </row>
    <row r="1132" spans="1:9" x14ac:dyDescent="0.25">
      <c r="A1132" s="19" t="s">
        <v>452</v>
      </c>
      <c r="B1132" s="18" t="e">
        <v>#N/A</v>
      </c>
      <c r="C1132" s="18" t="s">
        <v>7</v>
      </c>
      <c r="D1132" s="18">
        <v>750</v>
      </c>
      <c r="E1132" s="19">
        <v>12</v>
      </c>
      <c r="F1132" s="38">
        <v>244</v>
      </c>
      <c r="G1132" s="1" t="s">
        <v>8</v>
      </c>
      <c r="H1132" s="18"/>
      <c r="I1132" s="18"/>
    </row>
    <row r="1133" spans="1:9" x14ac:dyDescent="0.25">
      <c r="A1133" s="19" t="s">
        <v>453</v>
      </c>
      <c r="B1133" s="18" t="e">
        <v>#N/A</v>
      </c>
      <c r="C1133" s="18" t="s">
        <v>7</v>
      </c>
      <c r="D1133" s="18">
        <v>750</v>
      </c>
      <c r="E1133" s="19">
        <v>12</v>
      </c>
      <c r="F1133" s="38">
        <v>2112</v>
      </c>
      <c r="G1133" s="1" t="s">
        <v>8</v>
      </c>
      <c r="H1133" s="18"/>
      <c r="I1133" s="18"/>
    </row>
    <row r="1134" spans="1:9" x14ac:dyDescent="0.25">
      <c r="A1134" s="19" t="s">
        <v>454</v>
      </c>
      <c r="B1134" s="18" t="e">
        <v>#N/A</v>
      </c>
      <c r="C1134" s="18" t="s">
        <v>7</v>
      </c>
      <c r="D1134" s="18">
        <v>750</v>
      </c>
      <c r="E1134" s="19">
        <v>12</v>
      </c>
      <c r="F1134" s="38">
        <v>196</v>
      </c>
      <c r="G1134" s="1" t="s">
        <v>8</v>
      </c>
      <c r="H1134" s="18"/>
      <c r="I1134" s="18"/>
    </row>
    <row r="1135" spans="1:9" x14ac:dyDescent="0.25">
      <c r="A1135" s="19" t="s">
        <v>455</v>
      </c>
      <c r="B1135" s="18" t="e">
        <v>#N/A</v>
      </c>
      <c r="C1135" s="18" t="s">
        <v>7</v>
      </c>
      <c r="D1135" s="18">
        <v>750</v>
      </c>
      <c r="E1135" s="19">
        <v>12</v>
      </c>
      <c r="F1135" s="38">
        <v>250</v>
      </c>
      <c r="G1135" s="1" t="s">
        <v>8</v>
      </c>
      <c r="H1135" s="18"/>
      <c r="I1135" s="18"/>
    </row>
    <row r="1136" spans="1:9" x14ac:dyDescent="0.25">
      <c r="A1136" s="6" t="s">
        <v>2028</v>
      </c>
      <c r="B1136" s="11" t="s">
        <v>1293</v>
      </c>
      <c r="C1136" s="18" t="s">
        <v>7</v>
      </c>
      <c r="D1136" s="7">
        <v>750</v>
      </c>
      <c r="E1136" s="11">
        <v>12</v>
      </c>
      <c r="F1136" s="9">
        <f>126.99*2</f>
        <v>253.98</v>
      </c>
      <c r="G1136" s="1" t="s">
        <v>8</v>
      </c>
    </row>
    <row r="1137" spans="1:12" x14ac:dyDescent="0.25">
      <c r="A1137" s="6" t="s">
        <v>2027</v>
      </c>
      <c r="B1137" s="11" t="s">
        <v>1293</v>
      </c>
      <c r="C1137" s="18" t="s">
        <v>7</v>
      </c>
      <c r="D1137" s="7">
        <v>750</v>
      </c>
      <c r="E1137" s="11">
        <v>12</v>
      </c>
      <c r="F1137" s="9">
        <f>126.99*2</f>
        <v>253.98</v>
      </c>
      <c r="G1137" s="1" t="s">
        <v>8</v>
      </c>
    </row>
    <row r="1138" spans="1:12" x14ac:dyDescent="0.25">
      <c r="A1138" s="19" t="s">
        <v>728</v>
      </c>
      <c r="B1138" s="30" t="s">
        <v>470</v>
      </c>
      <c r="C1138" s="18" t="s">
        <v>7</v>
      </c>
      <c r="D1138" s="18">
        <v>1.75</v>
      </c>
      <c r="E1138" s="19">
        <v>6</v>
      </c>
      <c r="F1138" s="38">
        <v>158</v>
      </c>
      <c r="G1138" s="1" t="s">
        <v>8</v>
      </c>
      <c r="H1138" s="18"/>
      <c r="I1138" s="18"/>
      <c r="J1138" s="18"/>
      <c r="K1138" s="18"/>
      <c r="L1138" s="18"/>
    </row>
    <row r="1139" spans="1:12" x14ac:dyDescent="0.25">
      <c r="A1139" s="19" t="s">
        <v>729</v>
      </c>
      <c r="B1139" s="30" t="s">
        <v>470</v>
      </c>
      <c r="C1139" s="18" t="s">
        <v>7</v>
      </c>
      <c r="D1139" s="18">
        <v>50</v>
      </c>
      <c r="E1139" s="19">
        <v>120</v>
      </c>
      <c r="F1139" s="38">
        <v>180</v>
      </c>
      <c r="G1139" s="1" t="s">
        <v>8</v>
      </c>
      <c r="H1139" s="18"/>
      <c r="I1139" s="18"/>
      <c r="J1139" s="18"/>
      <c r="K1139" s="18"/>
      <c r="L1139" s="18"/>
    </row>
    <row r="1140" spans="1:12" x14ac:dyDescent="0.25">
      <c r="A1140" s="19" t="s">
        <v>730</v>
      </c>
      <c r="B1140" s="30" t="s">
        <v>470</v>
      </c>
      <c r="C1140" s="18" t="s">
        <v>7</v>
      </c>
      <c r="D1140" s="18">
        <v>1</v>
      </c>
      <c r="E1140" s="19">
        <v>12</v>
      </c>
      <c r="F1140" s="38">
        <v>194</v>
      </c>
      <c r="G1140" s="1" t="s">
        <v>8</v>
      </c>
      <c r="H1140" s="18"/>
      <c r="I1140" s="18"/>
      <c r="J1140" s="18"/>
      <c r="K1140" s="18"/>
      <c r="L1140" s="18"/>
    </row>
    <row r="1141" spans="1:12" x14ac:dyDescent="0.25">
      <c r="A1141" s="19" t="s">
        <v>731</v>
      </c>
      <c r="B1141" s="30" t="s">
        <v>470</v>
      </c>
      <c r="C1141" s="18" t="s">
        <v>7</v>
      </c>
      <c r="D1141" s="18">
        <v>750</v>
      </c>
      <c r="E1141" s="19">
        <v>12</v>
      </c>
      <c r="F1141" s="38">
        <v>174</v>
      </c>
      <c r="G1141" s="1" t="s">
        <v>8</v>
      </c>
      <c r="H1141" s="18"/>
      <c r="I1141" s="18"/>
      <c r="J1141" s="1"/>
      <c r="K1141" s="1"/>
      <c r="L1141" s="4"/>
    </row>
    <row r="1142" spans="1:12" x14ac:dyDescent="0.25">
      <c r="A1142" s="19" t="s">
        <v>732</v>
      </c>
      <c r="B1142" s="19" t="s">
        <v>1294</v>
      </c>
      <c r="C1142" s="18" t="s">
        <v>7</v>
      </c>
      <c r="D1142" s="18">
        <v>750</v>
      </c>
      <c r="E1142" s="19">
        <v>12</v>
      </c>
      <c r="F1142" s="38">
        <v>200</v>
      </c>
      <c r="G1142" s="1" t="s">
        <v>8</v>
      </c>
      <c r="H1142" s="18"/>
      <c r="I1142" s="18"/>
      <c r="J1142" s="1"/>
      <c r="K1142" s="1"/>
      <c r="L1142" s="4"/>
    </row>
    <row r="1143" spans="1:12" x14ac:dyDescent="0.25">
      <c r="A1143" s="19" t="s">
        <v>472</v>
      </c>
      <c r="B1143" s="18" t="e">
        <v>#N/A</v>
      </c>
      <c r="C1143" s="18"/>
      <c r="D1143" s="18">
        <v>750</v>
      </c>
      <c r="E1143" s="19">
        <v>12</v>
      </c>
      <c r="F1143" s="38">
        <v>200</v>
      </c>
      <c r="G1143" s="1" t="s">
        <v>8</v>
      </c>
      <c r="H1143" s="18"/>
      <c r="I1143" s="18"/>
      <c r="J1143" s="1"/>
      <c r="K1143" s="1"/>
      <c r="L1143" s="4"/>
    </row>
    <row r="1144" spans="1:12" x14ac:dyDescent="0.25">
      <c r="A1144" s="19" t="s">
        <v>469</v>
      </c>
      <c r="B1144" s="18" t="s">
        <v>470</v>
      </c>
      <c r="C1144" s="18" t="s">
        <v>7</v>
      </c>
      <c r="D1144" s="18">
        <v>750</v>
      </c>
      <c r="E1144" s="19">
        <v>12</v>
      </c>
      <c r="F1144" s="38">
        <v>174</v>
      </c>
      <c r="G1144" s="1" t="s">
        <v>8</v>
      </c>
      <c r="H1144" s="18" t="s">
        <v>9</v>
      </c>
      <c r="I1144" s="18"/>
      <c r="J1144" s="1"/>
      <c r="K1144" s="1"/>
      <c r="L1144" s="4"/>
    </row>
    <row r="1145" spans="1:12" x14ac:dyDescent="0.25">
      <c r="A1145" s="19" t="s">
        <v>471</v>
      </c>
      <c r="B1145" s="18" t="s">
        <v>470</v>
      </c>
      <c r="C1145" s="18" t="s">
        <v>7</v>
      </c>
      <c r="D1145" s="18">
        <v>750</v>
      </c>
      <c r="E1145" s="19">
        <v>12</v>
      </c>
      <c r="F1145" s="38">
        <v>200</v>
      </c>
      <c r="G1145" s="1" t="s">
        <v>8</v>
      </c>
      <c r="H1145" s="18"/>
      <c r="I1145" s="18"/>
      <c r="J1145" s="1"/>
      <c r="K1145" s="1"/>
      <c r="L1145" s="4"/>
    </row>
    <row r="1146" spans="1:12" x14ac:dyDescent="0.25">
      <c r="A1146" s="19" t="s">
        <v>482</v>
      </c>
      <c r="B1146" s="18" t="s">
        <v>479</v>
      </c>
      <c r="C1146" s="18" t="s">
        <v>7</v>
      </c>
      <c r="D1146" s="18">
        <v>750</v>
      </c>
      <c r="E1146" s="19">
        <v>12</v>
      </c>
      <c r="F1146" s="38">
        <v>640</v>
      </c>
      <c r="G1146" s="1" t="s">
        <v>8</v>
      </c>
      <c r="H1146" s="18"/>
      <c r="I1146" s="18"/>
    </row>
    <row r="1147" spans="1:12" x14ac:dyDescent="0.25">
      <c r="A1147" s="19" t="s">
        <v>480</v>
      </c>
      <c r="B1147" s="18" t="e">
        <v>#N/A</v>
      </c>
      <c r="C1147" s="18" t="s">
        <v>7</v>
      </c>
      <c r="D1147" s="18">
        <v>750</v>
      </c>
      <c r="E1147" s="19">
        <v>12</v>
      </c>
      <c r="F1147" s="38">
        <v>467.42</v>
      </c>
      <c r="G1147" s="1" t="s">
        <v>8</v>
      </c>
      <c r="H1147" s="18"/>
      <c r="I1147" s="18"/>
      <c r="J1147" s="18"/>
      <c r="K1147" s="18"/>
      <c r="L1147" s="18"/>
    </row>
    <row r="1148" spans="1:12" x14ac:dyDescent="0.25">
      <c r="A1148" s="19" t="s">
        <v>483</v>
      </c>
      <c r="B1148" s="18" t="s">
        <v>479</v>
      </c>
      <c r="C1148" s="18" t="s">
        <v>7</v>
      </c>
      <c r="D1148" s="18">
        <v>750</v>
      </c>
      <c r="E1148" s="19">
        <v>12</v>
      </c>
      <c r="F1148" s="38">
        <v>640</v>
      </c>
      <c r="G1148" s="1" t="s">
        <v>8</v>
      </c>
      <c r="H1148" s="18"/>
      <c r="I1148" s="18"/>
      <c r="J1148" s="1"/>
      <c r="K1148" s="1"/>
      <c r="L1148" s="4"/>
    </row>
    <row r="1149" spans="1:12" x14ac:dyDescent="0.25">
      <c r="A1149" s="19" t="s">
        <v>478</v>
      </c>
      <c r="B1149" s="18" t="s">
        <v>479</v>
      </c>
      <c r="C1149" s="18" t="s">
        <v>7</v>
      </c>
      <c r="D1149" s="18">
        <v>750</v>
      </c>
      <c r="E1149" s="19">
        <v>12</v>
      </c>
      <c r="F1149" s="38">
        <v>396</v>
      </c>
      <c r="G1149" s="1" t="s">
        <v>8</v>
      </c>
      <c r="H1149" s="18"/>
      <c r="I1149" s="18"/>
      <c r="J1149" s="1"/>
      <c r="K1149" s="1"/>
      <c r="L1149" s="4"/>
    </row>
    <row r="1150" spans="1:12" x14ac:dyDescent="0.25">
      <c r="A1150" s="19" t="s">
        <v>727</v>
      </c>
      <c r="B1150" s="19" t="s">
        <v>479</v>
      </c>
      <c r="C1150" s="18" t="s">
        <v>7</v>
      </c>
      <c r="D1150" s="18">
        <v>750</v>
      </c>
      <c r="E1150" s="19">
        <v>12</v>
      </c>
      <c r="F1150" s="38">
        <v>396</v>
      </c>
      <c r="G1150" s="1" t="s">
        <v>8</v>
      </c>
      <c r="H1150" s="18"/>
      <c r="I1150" s="18"/>
      <c r="J1150" s="1"/>
      <c r="K1150" s="1"/>
      <c r="L1150" s="4"/>
    </row>
    <row r="1151" spans="1:12" x14ac:dyDescent="0.25">
      <c r="A1151" s="19" t="s">
        <v>481</v>
      </c>
      <c r="B1151" s="18" t="s">
        <v>479</v>
      </c>
      <c r="C1151" s="18" t="s">
        <v>7</v>
      </c>
      <c r="D1151" s="18">
        <v>750</v>
      </c>
      <c r="E1151" s="19">
        <v>12</v>
      </c>
      <c r="F1151" s="38">
        <v>396</v>
      </c>
      <c r="G1151" s="1" t="s">
        <v>8</v>
      </c>
      <c r="H1151" s="18"/>
      <c r="I1151" s="18"/>
      <c r="J1151" s="1"/>
      <c r="K1151" s="1"/>
      <c r="L1151" s="4"/>
    </row>
    <row r="1152" spans="1:12" x14ac:dyDescent="0.25">
      <c r="A1152" s="19" t="s">
        <v>476</v>
      </c>
      <c r="B1152" s="18" t="s">
        <v>457</v>
      </c>
      <c r="C1152" s="18" t="s">
        <v>7</v>
      </c>
      <c r="D1152" s="18">
        <v>750</v>
      </c>
      <c r="E1152" s="19">
        <v>12</v>
      </c>
      <c r="F1152" s="38">
        <v>354</v>
      </c>
      <c r="G1152" s="1" t="s">
        <v>8</v>
      </c>
      <c r="H1152" s="18"/>
      <c r="I1152" s="18"/>
      <c r="J1152" s="18"/>
      <c r="K1152" s="18"/>
      <c r="L1152" s="18"/>
    </row>
    <row r="1153" spans="1:12" x14ac:dyDescent="0.25">
      <c r="A1153" s="19" t="s">
        <v>506</v>
      </c>
      <c r="B1153" s="18" t="s">
        <v>457</v>
      </c>
      <c r="C1153" s="18" t="s">
        <v>7</v>
      </c>
      <c r="D1153" s="18">
        <v>750</v>
      </c>
      <c r="E1153" s="19">
        <v>12</v>
      </c>
      <c r="F1153" s="38">
        <v>386</v>
      </c>
      <c r="G1153" s="1" t="s">
        <v>8</v>
      </c>
      <c r="H1153" s="18"/>
      <c r="I1153" s="18"/>
      <c r="J1153" s="18"/>
      <c r="K1153" s="18"/>
      <c r="L1153" s="18"/>
    </row>
    <row r="1154" spans="1:12" x14ac:dyDescent="0.25">
      <c r="A1154" s="19" t="s">
        <v>463</v>
      </c>
      <c r="B1154" s="18" t="s">
        <v>459</v>
      </c>
      <c r="C1154" s="18" t="s">
        <v>7</v>
      </c>
      <c r="D1154" s="18">
        <v>200</v>
      </c>
      <c r="E1154" s="19">
        <v>48</v>
      </c>
      <c r="F1154" s="38">
        <v>260</v>
      </c>
      <c r="G1154" s="1" t="s">
        <v>8</v>
      </c>
      <c r="H1154" s="18"/>
      <c r="I1154" s="18"/>
      <c r="J1154" s="18"/>
      <c r="K1154" s="18"/>
      <c r="L1154" s="18"/>
    </row>
    <row r="1155" spans="1:12" x14ac:dyDescent="0.25">
      <c r="A1155" s="19" t="s">
        <v>462</v>
      </c>
      <c r="B1155" s="18" t="s">
        <v>457</v>
      </c>
      <c r="C1155" s="18" t="s">
        <v>7</v>
      </c>
      <c r="D1155" s="18">
        <v>750</v>
      </c>
      <c r="E1155" s="19">
        <v>12</v>
      </c>
      <c r="F1155" s="38">
        <v>290</v>
      </c>
      <c r="G1155" s="1" t="s">
        <v>8</v>
      </c>
      <c r="H1155" s="18"/>
      <c r="I1155" s="18"/>
      <c r="J1155" s="18"/>
      <c r="K1155" s="18"/>
      <c r="L1155" s="18"/>
    </row>
    <row r="1156" spans="1:12" x14ac:dyDescent="0.25">
      <c r="A1156" s="19" t="s">
        <v>474</v>
      </c>
      <c r="B1156" s="18" t="s">
        <v>457</v>
      </c>
      <c r="C1156" s="18" t="s">
        <v>7</v>
      </c>
      <c r="D1156" s="18">
        <v>200</v>
      </c>
      <c r="E1156" s="19">
        <v>48</v>
      </c>
      <c r="F1156" s="38">
        <v>360</v>
      </c>
      <c r="G1156" s="1" t="s">
        <v>8</v>
      </c>
      <c r="H1156" s="18"/>
      <c r="I1156" s="18"/>
      <c r="J1156" s="1"/>
      <c r="K1156" s="1"/>
      <c r="L1156" s="4"/>
    </row>
    <row r="1157" spans="1:12" x14ac:dyDescent="0.25">
      <c r="A1157" s="19" t="s">
        <v>473</v>
      </c>
      <c r="B1157" s="18" t="s">
        <v>457</v>
      </c>
      <c r="C1157" s="18" t="s">
        <v>7</v>
      </c>
      <c r="D1157" s="18">
        <v>750</v>
      </c>
      <c r="E1157" s="19">
        <v>12</v>
      </c>
      <c r="F1157" s="38">
        <v>213.98</v>
      </c>
      <c r="G1157" s="1" t="s">
        <v>8</v>
      </c>
      <c r="H1157" s="18" t="s">
        <v>9</v>
      </c>
      <c r="I1157" s="18"/>
      <c r="J1157" s="18"/>
      <c r="K1157" s="18"/>
      <c r="L1157" s="18"/>
    </row>
    <row r="1158" spans="1:12" x14ac:dyDescent="0.25">
      <c r="A1158" s="19" t="s">
        <v>733</v>
      </c>
      <c r="B1158" s="19" t="s">
        <v>457</v>
      </c>
      <c r="C1158" s="18" t="s">
        <v>7</v>
      </c>
      <c r="D1158" s="18">
        <v>750</v>
      </c>
      <c r="E1158" s="19">
        <v>12</v>
      </c>
      <c r="F1158" s="38">
        <v>290</v>
      </c>
      <c r="G1158" s="1" t="s">
        <v>8</v>
      </c>
      <c r="H1158" s="18"/>
      <c r="I1158" s="18"/>
      <c r="J1158" s="18"/>
      <c r="K1158" s="18"/>
      <c r="L1158" s="18"/>
    </row>
    <row r="1159" spans="1:12" x14ac:dyDescent="0.25">
      <c r="A1159" s="19" t="s">
        <v>464</v>
      </c>
      <c r="B1159" s="18" t="s">
        <v>457</v>
      </c>
      <c r="C1159" s="18" t="s">
        <v>7</v>
      </c>
      <c r="D1159" s="18">
        <v>750</v>
      </c>
      <c r="E1159" s="19">
        <v>12</v>
      </c>
      <c r="F1159" s="38">
        <v>213.98</v>
      </c>
      <c r="G1159" s="1" t="s">
        <v>8</v>
      </c>
      <c r="H1159" s="18" t="s">
        <v>9</v>
      </c>
      <c r="I1159" s="18"/>
      <c r="J1159" s="1"/>
      <c r="K1159" s="1"/>
      <c r="L1159" s="4"/>
    </row>
    <row r="1160" spans="1:12" x14ac:dyDescent="0.25">
      <c r="A1160" s="19" t="s">
        <v>468</v>
      </c>
      <c r="B1160" s="18" t="s">
        <v>457</v>
      </c>
      <c r="C1160" s="18" t="s">
        <v>7</v>
      </c>
      <c r="D1160" s="18">
        <v>750</v>
      </c>
      <c r="E1160" s="19">
        <v>12</v>
      </c>
      <c r="F1160" s="38">
        <v>243.8</v>
      </c>
      <c r="G1160" s="1" t="s">
        <v>8</v>
      </c>
      <c r="H1160" s="18" t="s">
        <v>9</v>
      </c>
      <c r="I1160" s="18"/>
      <c r="J1160" s="18"/>
      <c r="K1160" s="18"/>
      <c r="L1160" s="18"/>
    </row>
    <row r="1161" spans="1:12" x14ac:dyDescent="0.25">
      <c r="A1161" s="19" t="s">
        <v>475</v>
      </c>
      <c r="B1161" s="18" t="s">
        <v>457</v>
      </c>
      <c r="C1161" s="18" t="s">
        <v>7</v>
      </c>
      <c r="D1161" s="18">
        <v>750</v>
      </c>
      <c r="E1161" s="19">
        <v>12</v>
      </c>
      <c r="F1161" s="38">
        <v>293.60000000000002</v>
      </c>
      <c r="G1161" s="1" t="s">
        <v>8</v>
      </c>
      <c r="H1161" s="18" t="s">
        <v>9</v>
      </c>
      <c r="I1161" s="18"/>
      <c r="J1161" s="18"/>
      <c r="K1161" s="18"/>
      <c r="L1161" s="18"/>
    </row>
    <row r="1162" spans="1:12" x14ac:dyDescent="0.25">
      <c r="A1162" s="19" t="s">
        <v>505</v>
      </c>
      <c r="B1162" s="18" t="s">
        <v>457</v>
      </c>
      <c r="C1162" s="18" t="s">
        <v>7</v>
      </c>
      <c r="D1162" s="18">
        <v>750</v>
      </c>
      <c r="E1162" s="19">
        <v>12</v>
      </c>
      <c r="F1162" s="38">
        <v>330</v>
      </c>
      <c r="G1162" s="1" t="s">
        <v>8</v>
      </c>
      <c r="H1162" s="18" t="s">
        <v>9</v>
      </c>
      <c r="I1162" s="18"/>
      <c r="J1162" s="18"/>
      <c r="K1162" s="18"/>
      <c r="L1162" s="18"/>
    </row>
    <row r="1163" spans="1:12" x14ac:dyDescent="0.25">
      <c r="A1163" s="19" t="s">
        <v>508</v>
      </c>
      <c r="B1163" s="18" t="s">
        <v>457</v>
      </c>
      <c r="C1163" s="18" t="s">
        <v>7</v>
      </c>
      <c r="D1163" s="18">
        <v>750</v>
      </c>
      <c r="E1163" s="19">
        <v>12</v>
      </c>
      <c r="F1163" s="38">
        <v>392.9</v>
      </c>
      <c r="G1163" s="1" t="s">
        <v>8</v>
      </c>
      <c r="H1163" s="18" t="s">
        <v>9</v>
      </c>
      <c r="I1163" s="18"/>
      <c r="J1163" s="23"/>
      <c r="K1163" s="23"/>
      <c r="L1163" s="24"/>
    </row>
    <row r="1164" spans="1:12" x14ac:dyDescent="0.25">
      <c r="A1164" s="19" t="s">
        <v>456</v>
      </c>
      <c r="B1164" s="18" t="s">
        <v>457</v>
      </c>
      <c r="C1164" s="18" t="s">
        <v>7</v>
      </c>
      <c r="D1164" s="18">
        <v>750</v>
      </c>
      <c r="E1164" s="19">
        <v>12</v>
      </c>
      <c r="F1164" s="38">
        <v>290</v>
      </c>
      <c r="G1164" s="1" t="s">
        <v>8</v>
      </c>
      <c r="H1164" s="18"/>
      <c r="I1164" s="18"/>
      <c r="J1164" s="18"/>
      <c r="K1164" s="18"/>
      <c r="L1164" s="18"/>
    </row>
    <row r="1165" spans="1:12" x14ac:dyDescent="0.25">
      <c r="A1165" s="19" t="s">
        <v>504</v>
      </c>
      <c r="B1165" s="18" t="s">
        <v>457</v>
      </c>
      <c r="C1165" s="18" t="s">
        <v>7</v>
      </c>
      <c r="D1165" s="18">
        <v>200</v>
      </c>
      <c r="E1165" s="19">
        <v>48</v>
      </c>
      <c r="F1165" s="38">
        <v>460</v>
      </c>
      <c r="G1165" s="1" t="s">
        <v>8</v>
      </c>
      <c r="H1165" s="18"/>
      <c r="I1165" s="18"/>
      <c r="J1165" s="18"/>
      <c r="K1165" s="18"/>
      <c r="L1165" s="18"/>
    </row>
    <row r="1166" spans="1:12" x14ac:dyDescent="0.25">
      <c r="A1166" s="19" t="s">
        <v>465</v>
      </c>
      <c r="B1166" s="18" t="s">
        <v>466</v>
      </c>
      <c r="C1166" s="18" t="s">
        <v>7</v>
      </c>
      <c r="D1166" s="18">
        <v>750</v>
      </c>
      <c r="E1166" s="19">
        <v>12</v>
      </c>
      <c r="F1166" s="38">
        <v>660</v>
      </c>
      <c r="G1166" s="1" t="s">
        <v>8</v>
      </c>
      <c r="H1166" s="18"/>
      <c r="I1166" s="18"/>
    </row>
    <row r="1167" spans="1:12" x14ac:dyDescent="0.25">
      <c r="A1167" s="19" t="s">
        <v>477</v>
      </c>
      <c r="B1167" s="18" t="s">
        <v>466</v>
      </c>
      <c r="C1167" s="18" t="s">
        <v>7</v>
      </c>
      <c r="D1167" s="18">
        <v>750</v>
      </c>
      <c r="E1167" s="19">
        <v>12</v>
      </c>
      <c r="F1167" s="38">
        <v>620</v>
      </c>
      <c r="G1167" s="1" t="s">
        <v>8</v>
      </c>
      <c r="H1167" s="18"/>
      <c r="I1167" s="18"/>
    </row>
    <row r="1168" spans="1:12" x14ac:dyDescent="0.25">
      <c r="A1168" s="19" t="s">
        <v>495</v>
      </c>
      <c r="B1168" s="18" t="s">
        <v>466</v>
      </c>
      <c r="C1168" s="18" t="s">
        <v>7</v>
      </c>
      <c r="D1168" s="18">
        <v>750</v>
      </c>
      <c r="E1168" s="19">
        <v>12</v>
      </c>
      <c r="F1168" s="38">
        <v>620</v>
      </c>
      <c r="G1168" s="1" t="s">
        <v>8</v>
      </c>
      <c r="H1168" s="18"/>
      <c r="I1168" s="18"/>
    </row>
    <row r="1169" spans="1:9" x14ac:dyDescent="0.25">
      <c r="A1169" s="19" t="s">
        <v>503</v>
      </c>
      <c r="B1169" s="18" t="s">
        <v>466</v>
      </c>
      <c r="C1169" s="18" t="s">
        <v>7</v>
      </c>
      <c r="D1169" s="18">
        <v>750</v>
      </c>
      <c r="E1169" s="19">
        <v>12</v>
      </c>
      <c r="F1169" s="38">
        <v>600</v>
      </c>
      <c r="G1169" s="1" t="s">
        <v>8</v>
      </c>
      <c r="H1169" s="18"/>
      <c r="I1169" s="18"/>
    </row>
    <row r="1170" spans="1:9" x14ac:dyDescent="0.25">
      <c r="A1170" s="19" t="s">
        <v>502</v>
      </c>
      <c r="B1170" s="18" t="s">
        <v>1295</v>
      </c>
      <c r="C1170" s="18" t="s">
        <v>7</v>
      </c>
      <c r="D1170" s="18">
        <v>750</v>
      </c>
      <c r="E1170" s="19">
        <v>12</v>
      </c>
      <c r="F1170" s="38">
        <v>391.72</v>
      </c>
      <c r="G1170" s="1" t="s">
        <v>8</v>
      </c>
      <c r="H1170" s="18"/>
      <c r="I1170" s="18"/>
    </row>
    <row r="1171" spans="1:9" x14ac:dyDescent="0.25">
      <c r="A1171" s="19" t="s">
        <v>497</v>
      </c>
      <c r="B1171" s="18" t="s">
        <v>1295</v>
      </c>
      <c r="C1171" s="18" t="s">
        <v>7</v>
      </c>
      <c r="D1171" s="18">
        <v>750</v>
      </c>
      <c r="E1171" s="19">
        <v>12</v>
      </c>
      <c r="F1171" s="38">
        <v>398</v>
      </c>
      <c r="G1171" s="1" t="s">
        <v>8</v>
      </c>
      <c r="H1171" s="18"/>
      <c r="I1171" s="18"/>
    </row>
    <row r="1172" spans="1:9" x14ac:dyDescent="0.25">
      <c r="A1172" s="19" t="s">
        <v>509</v>
      </c>
      <c r="B1172" s="18" t="s">
        <v>466</v>
      </c>
      <c r="C1172" s="18" t="s">
        <v>7</v>
      </c>
      <c r="D1172" s="18">
        <v>750</v>
      </c>
      <c r="E1172" s="19">
        <v>12</v>
      </c>
      <c r="F1172" s="38">
        <v>620</v>
      </c>
      <c r="G1172" s="1" t="s">
        <v>8</v>
      </c>
      <c r="H1172" s="18"/>
      <c r="I1172" s="18"/>
    </row>
    <row r="1173" spans="1:9" x14ac:dyDescent="0.25">
      <c r="A1173" s="19" t="s">
        <v>511</v>
      </c>
      <c r="B1173" s="18" t="s">
        <v>466</v>
      </c>
      <c r="C1173" s="18" t="s">
        <v>7</v>
      </c>
      <c r="D1173" s="18">
        <v>750</v>
      </c>
      <c r="E1173" s="19">
        <v>12</v>
      </c>
      <c r="F1173" s="38">
        <v>620</v>
      </c>
      <c r="G1173" s="1" t="s">
        <v>8</v>
      </c>
      <c r="H1173" s="18"/>
      <c r="I1173" s="18"/>
    </row>
    <row r="1174" spans="1:9" x14ac:dyDescent="0.25">
      <c r="A1174" s="19" t="s">
        <v>721</v>
      </c>
      <c r="B1174" s="18" t="s">
        <v>500</v>
      </c>
      <c r="C1174" s="18" t="s">
        <v>7</v>
      </c>
      <c r="D1174" s="18">
        <v>750</v>
      </c>
      <c r="E1174" s="19">
        <v>12</v>
      </c>
      <c r="F1174" s="38">
        <v>2400</v>
      </c>
      <c r="G1174" s="1" t="s">
        <v>8</v>
      </c>
      <c r="H1174" s="18"/>
      <c r="I1174" s="18"/>
    </row>
    <row r="1175" spans="1:9" x14ac:dyDescent="0.25">
      <c r="A1175" s="19" t="s">
        <v>722</v>
      </c>
      <c r="B1175" s="18" t="s">
        <v>1295</v>
      </c>
      <c r="C1175" s="18" t="s">
        <v>7</v>
      </c>
      <c r="D1175" s="18">
        <v>750</v>
      </c>
      <c r="E1175" s="19">
        <v>12</v>
      </c>
      <c r="F1175" s="38">
        <v>398</v>
      </c>
      <c r="G1175" s="1" t="s">
        <v>8</v>
      </c>
      <c r="H1175" s="18"/>
      <c r="I1175" s="18"/>
    </row>
    <row r="1176" spans="1:9" x14ac:dyDescent="0.25">
      <c r="A1176" s="19" t="s">
        <v>723</v>
      </c>
      <c r="B1176" s="18" t="s">
        <v>1295</v>
      </c>
      <c r="C1176" s="18" t="s">
        <v>7</v>
      </c>
      <c r="D1176" s="18">
        <v>750</v>
      </c>
      <c r="E1176" s="19">
        <v>12</v>
      </c>
      <c r="F1176" s="38">
        <v>398</v>
      </c>
      <c r="G1176" s="1" t="s">
        <v>8</v>
      </c>
      <c r="H1176" s="18"/>
      <c r="I1176" s="18"/>
    </row>
    <row r="1177" spans="1:9" x14ac:dyDescent="0.25">
      <c r="A1177" s="19" t="s">
        <v>498</v>
      </c>
      <c r="B1177" s="18" t="s">
        <v>500</v>
      </c>
      <c r="C1177" s="18" t="s">
        <v>7</v>
      </c>
      <c r="D1177" s="18">
        <v>750</v>
      </c>
      <c r="E1177" s="19">
        <v>12</v>
      </c>
      <c r="F1177" s="38">
        <v>1290</v>
      </c>
      <c r="G1177" s="1" t="s">
        <v>8</v>
      </c>
      <c r="H1177" s="18"/>
      <c r="I1177" s="18"/>
    </row>
    <row r="1178" spans="1:9" x14ac:dyDescent="0.25">
      <c r="A1178" s="19" t="s">
        <v>499</v>
      </c>
      <c r="B1178" s="18" t="s">
        <v>500</v>
      </c>
      <c r="C1178" s="18" t="s">
        <v>7</v>
      </c>
      <c r="D1178" s="18">
        <v>750</v>
      </c>
      <c r="E1178" s="19">
        <v>12</v>
      </c>
      <c r="F1178" s="38">
        <v>300</v>
      </c>
      <c r="G1178" s="1" t="s">
        <v>8</v>
      </c>
      <c r="H1178" s="18"/>
      <c r="I1178" s="18"/>
    </row>
    <row r="1179" spans="1:9" x14ac:dyDescent="0.25">
      <c r="A1179" s="19" t="s">
        <v>753</v>
      </c>
      <c r="B1179" s="18" t="s">
        <v>500</v>
      </c>
      <c r="C1179" s="18" t="s">
        <v>7</v>
      </c>
      <c r="D1179" s="18">
        <v>750</v>
      </c>
      <c r="E1179" s="19">
        <v>12</v>
      </c>
      <c r="F1179" s="38">
        <v>150</v>
      </c>
      <c r="G1179" s="1" t="s">
        <v>8</v>
      </c>
      <c r="H1179" s="18"/>
      <c r="I1179" s="18"/>
    </row>
    <row r="1180" spans="1:9" x14ac:dyDescent="0.25">
      <c r="A1180" s="19" t="s">
        <v>753</v>
      </c>
      <c r="B1180" s="18" t="s">
        <v>500</v>
      </c>
      <c r="C1180" s="18" t="s">
        <v>7</v>
      </c>
      <c r="D1180" s="18">
        <v>750</v>
      </c>
      <c r="E1180" s="19">
        <v>12</v>
      </c>
      <c r="F1180" s="38">
        <v>150</v>
      </c>
      <c r="G1180" s="1" t="s">
        <v>8</v>
      </c>
      <c r="H1180" s="18"/>
      <c r="I1180" s="18"/>
    </row>
    <row r="1181" spans="1:9" x14ac:dyDescent="0.25">
      <c r="A1181" s="19" t="s">
        <v>501</v>
      </c>
      <c r="B1181" s="18" t="s">
        <v>500</v>
      </c>
      <c r="C1181" s="18" t="s">
        <v>7</v>
      </c>
      <c r="D1181" s="18">
        <v>750</v>
      </c>
      <c r="E1181" s="19">
        <v>12</v>
      </c>
      <c r="F1181" s="38">
        <v>300</v>
      </c>
      <c r="G1181" s="1" t="s">
        <v>8</v>
      </c>
      <c r="H1181" s="18"/>
      <c r="I1181" s="18"/>
    </row>
    <row r="1182" spans="1:9" x14ac:dyDescent="0.25">
      <c r="A1182" s="19" t="s">
        <v>724</v>
      </c>
      <c r="B1182" s="18" t="s">
        <v>500</v>
      </c>
      <c r="C1182" s="18" t="s">
        <v>7</v>
      </c>
      <c r="D1182" s="18">
        <v>750</v>
      </c>
      <c r="E1182" s="19">
        <v>12</v>
      </c>
      <c r="F1182" s="38">
        <v>300</v>
      </c>
      <c r="G1182" s="1" t="s">
        <v>8</v>
      </c>
      <c r="H1182" s="18"/>
      <c r="I1182" s="18"/>
    </row>
    <row r="1183" spans="1:9" x14ac:dyDescent="0.25">
      <c r="A1183" s="19" t="s">
        <v>725</v>
      </c>
      <c r="B1183" s="18" t="s">
        <v>500</v>
      </c>
      <c r="C1183" s="18" t="s">
        <v>7</v>
      </c>
      <c r="D1183" s="18">
        <v>750</v>
      </c>
      <c r="E1183" s="19">
        <v>12</v>
      </c>
      <c r="F1183" s="38">
        <v>350</v>
      </c>
      <c r="G1183" s="1" t="s">
        <v>8</v>
      </c>
      <c r="H1183" s="18"/>
      <c r="I1183" s="18"/>
    </row>
    <row r="1184" spans="1:9" x14ac:dyDescent="0.25">
      <c r="A1184" s="19" t="s">
        <v>726</v>
      </c>
      <c r="B1184" s="18" t="s">
        <v>500</v>
      </c>
      <c r="C1184" s="18" t="s">
        <v>7</v>
      </c>
      <c r="D1184" s="18">
        <v>750</v>
      </c>
      <c r="E1184" s="19">
        <v>12</v>
      </c>
      <c r="F1184" s="38">
        <v>350</v>
      </c>
      <c r="G1184" s="1" t="s">
        <v>8</v>
      </c>
      <c r="H1184" s="18"/>
      <c r="I1184" s="18"/>
    </row>
    <row r="1185" spans="1:9" x14ac:dyDescent="0.25">
      <c r="A1185" s="19" t="s">
        <v>458</v>
      </c>
      <c r="B1185" s="18" t="s">
        <v>500</v>
      </c>
      <c r="C1185" s="18" t="s">
        <v>7</v>
      </c>
      <c r="D1185" s="18">
        <v>750</v>
      </c>
      <c r="E1185" s="19">
        <v>12</v>
      </c>
      <c r="F1185" s="38">
        <v>350</v>
      </c>
      <c r="G1185" s="1" t="s">
        <v>8</v>
      </c>
      <c r="H1185" s="18"/>
      <c r="I1185" s="18"/>
    </row>
    <row r="1186" spans="1:9" x14ac:dyDescent="0.25">
      <c r="A1186" s="19" t="s">
        <v>754</v>
      </c>
      <c r="B1186" s="18" t="s">
        <v>500</v>
      </c>
      <c r="C1186" s="18" t="s">
        <v>7</v>
      </c>
      <c r="D1186" s="18">
        <v>750</v>
      </c>
      <c r="E1186" s="19">
        <v>12</v>
      </c>
      <c r="F1186" s="38">
        <v>350</v>
      </c>
      <c r="G1186" s="1" t="s">
        <v>8</v>
      </c>
      <c r="H1186" s="18"/>
      <c r="I1186" s="18"/>
    </row>
    <row r="1187" spans="1:9" x14ac:dyDescent="0.25">
      <c r="A1187" s="19" t="s">
        <v>460</v>
      </c>
      <c r="B1187" s="18" t="s">
        <v>461</v>
      </c>
      <c r="C1187" s="18" t="s">
        <v>7</v>
      </c>
      <c r="D1187" s="18">
        <v>1</v>
      </c>
      <c r="E1187" s="19">
        <v>12</v>
      </c>
      <c r="F1187" s="38">
        <v>168</v>
      </c>
      <c r="G1187" s="1" t="s">
        <v>8</v>
      </c>
      <c r="H1187" s="18" t="s">
        <v>9</v>
      </c>
      <c r="I1187" s="18"/>
    </row>
    <row r="1188" spans="1:9" x14ac:dyDescent="0.25">
      <c r="A1188" s="19" t="s">
        <v>513</v>
      </c>
      <c r="B1188" s="18" t="s">
        <v>466</v>
      </c>
      <c r="C1188" s="18" t="s">
        <v>7</v>
      </c>
      <c r="D1188" s="18">
        <v>750</v>
      </c>
      <c r="E1188" s="19">
        <v>12</v>
      </c>
      <c r="F1188" s="38">
        <v>1000</v>
      </c>
      <c r="G1188" s="1" t="s">
        <v>8</v>
      </c>
      <c r="H1188" s="18"/>
      <c r="I1188" s="18"/>
    </row>
    <row r="1189" spans="1:9" x14ac:dyDescent="0.25">
      <c r="A1189" s="19" t="s">
        <v>467</v>
      </c>
      <c r="B1189" s="18" t="s">
        <v>466</v>
      </c>
      <c r="C1189" s="18" t="s">
        <v>7</v>
      </c>
      <c r="D1189" s="18">
        <v>750</v>
      </c>
      <c r="E1189" s="19">
        <v>12</v>
      </c>
      <c r="F1189" s="38">
        <v>660</v>
      </c>
      <c r="G1189" s="1" t="s">
        <v>8</v>
      </c>
      <c r="H1189" s="18"/>
      <c r="I1189" s="18"/>
    </row>
    <row r="1190" spans="1:9" x14ac:dyDescent="0.25">
      <c r="A1190" s="19" t="s">
        <v>485</v>
      </c>
      <c r="B1190" s="18" t="s">
        <v>466</v>
      </c>
      <c r="C1190" s="18" t="s">
        <v>7</v>
      </c>
      <c r="D1190" s="18">
        <v>750</v>
      </c>
      <c r="E1190" s="19">
        <v>12</v>
      </c>
      <c r="F1190" s="38">
        <v>620</v>
      </c>
      <c r="G1190" s="1" t="s">
        <v>8</v>
      </c>
      <c r="H1190" s="18"/>
      <c r="I1190" s="18"/>
    </row>
    <row r="1191" spans="1:9" x14ac:dyDescent="0.25">
      <c r="A1191" s="19" t="s">
        <v>484</v>
      </c>
      <c r="B1191" s="18" t="s">
        <v>466</v>
      </c>
      <c r="C1191" s="18" t="s">
        <v>7</v>
      </c>
      <c r="D1191" s="18">
        <v>750</v>
      </c>
      <c r="E1191" s="19">
        <v>12</v>
      </c>
      <c r="F1191" s="38">
        <v>555.72</v>
      </c>
      <c r="G1191" s="1" t="s">
        <v>8</v>
      </c>
      <c r="H1191" s="18"/>
      <c r="I1191" s="18"/>
    </row>
    <row r="1192" spans="1:9" x14ac:dyDescent="0.25">
      <c r="A1192" s="19" t="s">
        <v>486</v>
      </c>
      <c r="B1192" s="18" t="s">
        <v>466</v>
      </c>
      <c r="C1192" s="18" t="s">
        <v>7</v>
      </c>
      <c r="D1192" s="18">
        <v>750</v>
      </c>
      <c r="E1192" s="19">
        <v>12</v>
      </c>
      <c r="F1192" s="38">
        <v>338.16</v>
      </c>
      <c r="G1192" s="1" t="s">
        <v>8</v>
      </c>
      <c r="H1192" s="18"/>
      <c r="I1192" s="18"/>
    </row>
    <row r="1193" spans="1:9" x14ac:dyDescent="0.25">
      <c r="A1193" s="19" t="s">
        <v>487</v>
      </c>
      <c r="B1193" s="18" t="s">
        <v>466</v>
      </c>
      <c r="C1193" s="18" t="s">
        <v>7</v>
      </c>
      <c r="D1193" s="18">
        <v>750</v>
      </c>
      <c r="E1193" s="19">
        <v>12</v>
      </c>
      <c r="F1193" s="38">
        <v>620</v>
      </c>
      <c r="G1193" s="1" t="s">
        <v>8</v>
      </c>
      <c r="H1193" s="18"/>
      <c r="I1193" s="18"/>
    </row>
    <row r="1194" spans="1:9" x14ac:dyDescent="0.25">
      <c r="A1194" s="19" t="s">
        <v>489</v>
      </c>
      <c r="B1194" s="18" t="s">
        <v>466</v>
      </c>
      <c r="C1194" s="18" t="s">
        <v>7</v>
      </c>
      <c r="D1194" s="18">
        <v>750</v>
      </c>
      <c r="E1194" s="19">
        <v>12</v>
      </c>
      <c r="F1194" s="38">
        <v>620</v>
      </c>
      <c r="G1194" s="1" t="s">
        <v>8</v>
      </c>
      <c r="H1194" s="18"/>
      <c r="I1194" s="18"/>
    </row>
    <row r="1195" spans="1:9" x14ac:dyDescent="0.25">
      <c r="A1195" s="19" t="s">
        <v>488</v>
      </c>
      <c r="B1195" s="18" t="s">
        <v>466</v>
      </c>
      <c r="C1195" s="18" t="s">
        <v>7</v>
      </c>
      <c r="D1195" s="18">
        <v>750</v>
      </c>
      <c r="E1195" s="19">
        <v>12</v>
      </c>
      <c r="F1195" s="38">
        <v>620</v>
      </c>
      <c r="G1195" s="1" t="s">
        <v>8</v>
      </c>
      <c r="H1195" s="18"/>
      <c r="I1195" s="18"/>
    </row>
    <row r="1196" spans="1:9" x14ac:dyDescent="0.25">
      <c r="A1196" s="19" t="s">
        <v>490</v>
      </c>
      <c r="B1196" s="18" t="s">
        <v>466</v>
      </c>
      <c r="C1196" s="18" t="s">
        <v>7</v>
      </c>
      <c r="D1196" s="18">
        <v>750</v>
      </c>
      <c r="E1196" s="19">
        <v>12</v>
      </c>
      <c r="F1196" s="38">
        <v>318.16000000000003</v>
      </c>
      <c r="G1196" s="1" t="s">
        <v>8</v>
      </c>
      <c r="H1196" s="18"/>
      <c r="I1196" s="18"/>
    </row>
    <row r="1197" spans="1:9" x14ac:dyDescent="0.25">
      <c r="A1197" s="19" t="s">
        <v>491</v>
      </c>
      <c r="B1197" s="18" t="s">
        <v>466</v>
      </c>
      <c r="C1197" s="18" t="s">
        <v>7</v>
      </c>
      <c r="D1197" s="18">
        <v>750</v>
      </c>
      <c r="E1197" s="19">
        <v>12</v>
      </c>
      <c r="F1197" s="38">
        <v>318.16000000000003</v>
      </c>
      <c r="G1197" s="1" t="s">
        <v>8</v>
      </c>
      <c r="H1197" s="18"/>
      <c r="I1197" s="18"/>
    </row>
    <row r="1198" spans="1:9" x14ac:dyDescent="0.25">
      <c r="A1198" s="19" t="s">
        <v>493</v>
      </c>
      <c r="B1198" s="18" t="s">
        <v>466</v>
      </c>
      <c r="C1198" s="18" t="s">
        <v>7</v>
      </c>
      <c r="D1198" s="18">
        <v>750</v>
      </c>
      <c r="E1198" s="19">
        <v>12</v>
      </c>
      <c r="F1198" s="38">
        <v>318.16000000000003</v>
      </c>
      <c r="G1198" s="1" t="s">
        <v>8</v>
      </c>
      <c r="H1198" s="18"/>
      <c r="I1198" s="18"/>
    </row>
    <row r="1199" spans="1:9" x14ac:dyDescent="0.25">
      <c r="A1199" s="19" t="s">
        <v>492</v>
      </c>
      <c r="B1199" s="18" t="s">
        <v>466</v>
      </c>
      <c r="C1199" s="18" t="s">
        <v>7</v>
      </c>
      <c r="D1199" s="18">
        <v>750</v>
      </c>
      <c r="E1199" s="19">
        <v>12</v>
      </c>
      <c r="F1199" s="38">
        <v>318.16000000000003</v>
      </c>
      <c r="G1199" s="1" t="s">
        <v>8</v>
      </c>
      <c r="H1199" s="18"/>
      <c r="I1199" s="18"/>
    </row>
    <row r="1200" spans="1:9" x14ac:dyDescent="0.25">
      <c r="A1200" s="19" t="s">
        <v>494</v>
      </c>
      <c r="B1200" s="18" t="s">
        <v>466</v>
      </c>
      <c r="C1200" s="18" t="s">
        <v>7</v>
      </c>
      <c r="D1200" s="18">
        <v>750</v>
      </c>
      <c r="E1200" s="19">
        <v>12</v>
      </c>
      <c r="F1200" s="38">
        <v>620</v>
      </c>
      <c r="G1200" s="1" t="s">
        <v>8</v>
      </c>
      <c r="H1200" s="18"/>
      <c r="I1200" s="18"/>
    </row>
    <row r="1201" spans="1:9" x14ac:dyDescent="0.25">
      <c r="A1201" s="19" t="s">
        <v>496</v>
      </c>
      <c r="B1201" s="18" t="s">
        <v>466</v>
      </c>
      <c r="C1201" s="18" t="s">
        <v>7</v>
      </c>
      <c r="D1201" s="18">
        <v>750</v>
      </c>
      <c r="E1201" s="19">
        <v>12</v>
      </c>
      <c r="F1201" s="38">
        <v>555.72</v>
      </c>
      <c r="G1201" s="1" t="s">
        <v>8</v>
      </c>
      <c r="H1201" s="18"/>
      <c r="I1201" s="18"/>
    </row>
    <row r="1202" spans="1:9" x14ac:dyDescent="0.25">
      <c r="A1202" s="19" t="s">
        <v>496</v>
      </c>
      <c r="B1202" s="18" t="s">
        <v>466</v>
      </c>
      <c r="C1202" s="18" t="s">
        <v>7</v>
      </c>
      <c r="D1202" s="18">
        <v>750</v>
      </c>
      <c r="E1202" s="19">
        <v>12</v>
      </c>
      <c r="F1202" s="38">
        <v>555.72</v>
      </c>
      <c r="G1202" s="1" t="s">
        <v>8</v>
      </c>
      <c r="H1202" s="18"/>
      <c r="I1202" s="18"/>
    </row>
    <row r="1203" spans="1:9" x14ac:dyDescent="0.25">
      <c r="A1203" s="19" t="s">
        <v>507</v>
      </c>
      <c r="B1203" s="18" t="s">
        <v>466</v>
      </c>
      <c r="C1203" s="18" t="s">
        <v>7</v>
      </c>
      <c r="D1203" s="18">
        <v>750</v>
      </c>
      <c r="E1203" s="19">
        <v>12</v>
      </c>
      <c r="F1203" s="38">
        <v>555.72</v>
      </c>
      <c r="G1203" s="1" t="s">
        <v>8</v>
      </c>
      <c r="H1203" s="18"/>
      <c r="I1203" s="18"/>
    </row>
    <row r="1204" spans="1:9" x14ac:dyDescent="0.25">
      <c r="A1204" s="19" t="s">
        <v>512</v>
      </c>
      <c r="B1204" s="18" t="s">
        <v>466</v>
      </c>
      <c r="C1204" s="18" t="s">
        <v>7</v>
      </c>
      <c r="D1204" s="18">
        <v>750</v>
      </c>
      <c r="E1204" s="19">
        <v>12</v>
      </c>
      <c r="F1204" s="38">
        <v>620</v>
      </c>
      <c r="G1204" s="1" t="s">
        <v>8</v>
      </c>
      <c r="H1204" s="18"/>
      <c r="I1204" s="18"/>
    </row>
    <row r="1205" spans="1:9" x14ac:dyDescent="0.25">
      <c r="A1205" s="19" t="s">
        <v>510</v>
      </c>
      <c r="B1205" s="18" t="s">
        <v>466</v>
      </c>
      <c r="C1205" s="18" t="s">
        <v>7</v>
      </c>
      <c r="D1205" s="18">
        <v>750</v>
      </c>
      <c r="E1205" s="19">
        <v>12</v>
      </c>
      <c r="F1205" s="38">
        <v>620</v>
      </c>
      <c r="G1205" s="1" t="s">
        <v>8</v>
      </c>
      <c r="H1205" s="18"/>
      <c r="I1205" s="18"/>
    </row>
    <row r="1206" spans="1:9" x14ac:dyDescent="0.25">
      <c r="A1206" s="19" t="s">
        <v>514</v>
      </c>
      <c r="B1206" s="18" t="s">
        <v>466</v>
      </c>
      <c r="C1206" s="18" t="s">
        <v>7</v>
      </c>
      <c r="D1206" s="18">
        <v>750</v>
      </c>
      <c r="E1206" s="19">
        <v>12</v>
      </c>
      <c r="F1206" s="38">
        <v>696</v>
      </c>
      <c r="G1206" s="1" t="s">
        <v>8</v>
      </c>
      <c r="H1206" s="18"/>
      <c r="I1206" s="18"/>
    </row>
    <row r="1207" spans="1:9" x14ac:dyDescent="0.25">
      <c r="A1207" s="19" t="s">
        <v>515</v>
      </c>
      <c r="B1207" s="18" t="s">
        <v>466</v>
      </c>
      <c r="C1207" s="18" t="s">
        <v>7</v>
      </c>
      <c r="D1207" s="18">
        <v>750</v>
      </c>
      <c r="E1207" s="19">
        <v>12</v>
      </c>
      <c r="F1207" s="38">
        <v>696</v>
      </c>
      <c r="G1207" s="1" t="s">
        <v>8</v>
      </c>
      <c r="H1207" s="18"/>
      <c r="I1207" s="18"/>
    </row>
    <row r="1208" spans="1:9" x14ac:dyDescent="0.25">
      <c r="A1208" s="19" t="s">
        <v>516</v>
      </c>
      <c r="B1208" s="18" t="s">
        <v>466</v>
      </c>
      <c r="C1208" s="18" t="s">
        <v>7</v>
      </c>
      <c r="D1208" s="18">
        <v>750</v>
      </c>
      <c r="E1208" s="19">
        <v>12</v>
      </c>
      <c r="F1208" s="38">
        <v>660.12</v>
      </c>
      <c r="G1208" s="1" t="s">
        <v>8</v>
      </c>
      <c r="H1208" s="18"/>
      <c r="I1208" s="18"/>
    </row>
    <row r="1209" spans="1:9" x14ac:dyDescent="0.25">
      <c r="A1209" s="19" t="s">
        <v>519</v>
      </c>
      <c r="B1209" s="18" t="s">
        <v>1296</v>
      </c>
      <c r="C1209" s="18" t="s">
        <v>7</v>
      </c>
      <c r="D1209" s="18">
        <v>375</v>
      </c>
      <c r="E1209" s="19">
        <v>24</v>
      </c>
      <c r="F1209" s="38">
        <v>515</v>
      </c>
      <c r="G1209" s="1" t="s">
        <v>8</v>
      </c>
      <c r="H1209" s="18"/>
      <c r="I1209" s="18"/>
    </row>
    <row r="1210" spans="1:9" x14ac:dyDescent="0.25">
      <c r="A1210" s="19" t="s">
        <v>517</v>
      </c>
      <c r="B1210" s="18" t="s">
        <v>518</v>
      </c>
      <c r="C1210" s="18" t="s">
        <v>7</v>
      </c>
      <c r="D1210" s="18">
        <v>750</v>
      </c>
      <c r="E1210" s="19">
        <v>12</v>
      </c>
      <c r="F1210" s="38">
        <v>492</v>
      </c>
      <c r="G1210" s="1" t="s">
        <v>8</v>
      </c>
      <c r="H1210" s="18"/>
      <c r="I1210" s="18"/>
    </row>
    <row r="1211" spans="1:9" x14ac:dyDescent="0.25">
      <c r="A1211" s="19" t="s">
        <v>520</v>
      </c>
      <c r="B1211" s="18" t="s">
        <v>518</v>
      </c>
      <c r="C1211" s="18" t="s">
        <v>7</v>
      </c>
      <c r="D1211" s="18">
        <v>750</v>
      </c>
      <c r="E1211" s="19">
        <v>12</v>
      </c>
      <c r="F1211" s="38">
        <v>570</v>
      </c>
      <c r="G1211" s="1" t="s">
        <v>8</v>
      </c>
      <c r="H1211" s="18"/>
      <c r="I1211" s="18"/>
    </row>
    <row r="1212" spans="1:9" x14ac:dyDescent="0.25">
      <c r="A1212" s="19" t="s">
        <v>521</v>
      </c>
      <c r="B1212" s="18" t="s">
        <v>518</v>
      </c>
      <c r="C1212" s="18" t="s">
        <v>7</v>
      </c>
      <c r="D1212" s="18">
        <v>750</v>
      </c>
      <c r="E1212" s="19">
        <v>12</v>
      </c>
      <c r="F1212" s="38">
        <v>570</v>
      </c>
      <c r="G1212" s="1" t="s">
        <v>8</v>
      </c>
      <c r="H1212" s="18"/>
      <c r="I1212" s="18"/>
    </row>
    <row r="1213" spans="1:9" x14ac:dyDescent="0.25">
      <c r="A1213" s="19" t="s">
        <v>522</v>
      </c>
      <c r="B1213" s="18" t="s">
        <v>518</v>
      </c>
      <c r="C1213" s="18" t="s">
        <v>7</v>
      </c>
      <c r="D1213" s="18">
        <v>750</v>
      </c>
      <c r="E1213" s="19">
        <v>12</v>
      </c>
      <c r="F1213" s="38">
        <v>570</v>
      </c>
      <c r="G1213" s="1" t="s">
        <v>8</v>
      </c>
      <c r="H1213" s="18"/>
      <c r="I1213" s="18"/>
    </row>
    <row r="1214" spans="1:9" x14ac:dyDescent="0.25">
      <c r="A1214" s="19" t="s">
        <v>523</v>
      </c>
      <c r="B1214" s="18" t="s">
        <v>1297</v>
      </c>
      <c r="C1214" s="18" t="s">
        <v>7</v>
      </c>
      <c r="D1214" s="18">
        <v>750</v>
      </c>
      <c r="E1214" s="19">
        <v>12</v>
      </c>
      <c r="F1214" s="38">
        <v>570</v>
      </c>
      <c r="G1214" s="1" t="s">
        <v>8</v>
      </c>
      <c r="H1214" s="18"/>
      <c r="I1214" s="18"/>
    </row>
    <row r="1215" spans="1:9" x14ac:dyDescent="0.25">
      <c r="A1215" s="19" t="s">
        <v>524</v>
      </c>
      <c r="B1215" s="18" t="s">
        <v>1298</v>
      </c>
      <c r="C1215" s="18" t="s">
        <v>7</v>
      </c>
      <c r="D1215" s="18">
        <v>375</v>
      </c>
      <c r="E1215" s="19">
        <v>24</v>
      </c>
      <c r="F1215" s="38">
        <v>330</v>
      </c>
      <c r="G1215" s="1" t="s">
        <v>8</v>
      </c>
      <c r="H1215" s="18"/>
      <c r="I1215" s="18"/>
    </row>
    <row r="1216" spans="1:9" x14ac:dyDescent="0.25">
      <c r="A1216" s="19" t="s">
        <v>525</v>
      </c>
      <c r="B1216" s="18" t="s">
        <v>1298</v>
      </c>
      <c r="C1216" s="18" t="s">
        <v>7</v>
      </c>
      <c r="D1216" s="18">
        <v>750</v>
      </c>
      <c r="E1216" s="19">
        <v>12</v>
      </c>
      <c r="F1216" s="38">
        <v>300</v>
      </c>
      <c r="G1216" s="1" t="s">
        <v>8</v>
      </c>
      <c r="H1216" s="18"/>
      <c r="I1216" s="18"/>
    </row>
    <row r="1217" spans="1:12" x14ac:dyDescent="0.25">
      <c r="A1217" s="19" t="s">
        <v>526</v>
      </c>
      <c r="B1217" s="18" t="s">
        <v>1299</v>
      </c>
      <c r="C1217" s="18" t="s">
        <v>7</v>
      </c>
      <c r="D1217" s="18">
        <v>375</v>
      </c>
      <c r="E1217" s="19">
        <v>24</v>
      </c>
      <c r="F1217" s="38">
        <v>330</v>
      </c>
      <c r="G1217" s="1" t="s">
        <v>8</v>
      </c>
      <c r="H1217" s="18"/>
      <c r="I1217" s="18"/>
    </row>
    <row r="1218" spans="1:12" x14ac:dyDescent="0.25">
      <c r="A1218" s="19" t="s">
        <v>527</v>
      </c>
      <c r="B1218" s="18" t="s">
        <v>518</v>
      </c>
      <c r="C1218" s="18" t="s">
        <v>7</v>
      </c>
      <c r="D1218" s="18">
        <v>750</v>
      </c>
      <c r="E1218" s="19">
        <v>12</v>
      </c>
      <c r="F1218" s="38">
        <v>288</v>
      </c>
      <c r="G1218" s="1" t="s">
        <v>8</v>
      </c>
      <c r="H1218" s="18"/>
      <c r="I1218" s="18"/>
    </row>
    <row r="1219" spans="1:12" x14ac:dyDescent="0.25">
      <c r="A1219" s="19" t="s">
        <v>528</v>
      </c>
      <c r="B1219" s="18" t="s">
        <v>518</v>
      </c>
      <c r="C1219" s="18" t="s">
        <v>7</v>
      </c>
      <c r="D1219" s="18">
        <v>750</v>
      </c>
      <c r="E1219" s="19">
        <v>12</v>
      </c>
      <c r="F1219" s="38">
        <v>920</v>
      </c>
      <c r="G1219" s="1" t="s">
        <v>8</v>
      </c>
      <c r="H1219" s="18"/>
      <c r="I1219" s="18"/>
    </row>
    <row r="1220" spans="1:12" x14ac:dyDescent="0.25">
      <c r="A1220" s="19" t="s">
        <v>720</v>
      </c>
      <c r="B1220" s="19" t="s">
        <v>518</v>
      </c>
      <c r="C1220" s="18" t="s">
        <v>7</v>
      </c>
      <c r="D1220" s="18">
        <v>750</v>
      </c>
      <c r="E1220" s="19">
        <v>12</v>
      </c>
      <c r="F1220" s="38">
        <v>1297.04</v>
      </c>
      <c r="G1220" s="1" t="s">
        <v>8</v>
      </c>
      <c r="H1220" s="18"/>
      <c r="I1220" s="18"/>
    </row>
    <row r="1221" spans="1:12" x14ac:dyDescent="0.25">
      <c r="A1221" s="23" t="s">
        <v>1137</v>
      </c>
      <c r="B1221" s="2" t="s">
        <v>470</v>
      </c>
      <c r="C1221" s="1" t="s">
        <v>7</v>
      </c>
      <c r="D1221" s="3">
        <v>1</v>
      </c>
      <c r="E1221" s="2">
        <v>12</v>
      </c>
      <c r="F1221" s="5">
        <v>194</v>
      </c>
      <c r="G1221" s="1" t="s">
        <v>8</v>
      </c>
      <c r="H1221" s="3"/>
      <c r="I1221" s="5"/>
      <c r="J1221" s="1"/>
      <c r="K1221" s="1"/>
      <c r="L1221" s="4"/>
    </row>
    <row r="1222" spans="1:12" x14ac:dyDescent="0.25">
      <c r="A1222" s="1" t="s">
        <v>1078</v>
      </c>
      <c r="B1222" s="2" t="s">
        <v>470</v>
      </c>
      <c r="C1222" s="1" t="s">
        <v>7</v>
      </c>
      <c r="D1222" s="2">
        <v>750</v>
      </c>
      <c r="E1222" s="2">
        <v>12</v>
      </c>
      <c r="F1222" s="5">
        <v>174</v>
      </c>
      <c r="G1222" s="1" t="s">
        <v>8</v>
      </c>
      <c r="H1222" s="3"/>
      <c r="I1222" s="21"/>
      <c r="J1222" s="1"/>
      <c r="K1222" s="1"/>
      <c r="L1222" s="4"/>
    </row>
    <row r="1223" spans="1:12" x14ac:dyDescent="0.25">
      <c r="A1223" s="1" t="s">
        <v>1077</v>
      </c>
      <c r="B1223" s="2" t="s">
        <v>470</v>
      </c>
      <c r="C1223" s="1" t="s">
        <v>7</v>
      </c>
      <c r="D1223" s="2">
        <v>750</v>
      </c>
      <c r="E1223" s="2">
        <v>12</v>
      </c>
      <c r="F1223" s="5">
        <v>200</v>
      </c>
      <c r="G1223" s="1" t="s">
        <v>8</v>
      </c>
      <c r="H1223" s="3"/>
      <c r="I1223" s="21"/>
      <c r="J1223" s="1"/>
      <c r="K1223" s="1"/>
      <c r="L1223" s="4"/>
    </row>
    <row r="1224" spans="1:12" x14ac:dyDescent="0.25">
      <c r="A1224" s="22" t="s">
        <v>1183</v>
      </c>
      <c r="B1224" s="2" t="s">
        <v>470</v>
      </c>
      <c r="C1224" s="1" t="s">
        <v>7</v>
      </c>
      <c r="D1224" s="23">
        <v>750</v>
      </c>
      <c r="E1224" s="25">
        <v>12</v>
      </c>
      <c r="F1224" s="5">
        <v>200</v>
      </c>
      <c r="G1224" s="1" t="s">
        <v>8</v>
      </c>
      <c r="H1224" s="3"/>
      <c r="I1224" s="5"/>
      <c r="J1224" s="1"/>
      <c r="K1224" s="1"/>
      <c r="L1224" s="4"/>
    </row>
    <row r="1225" spans="1:12" x14ac:dyDescent="0.25">
      <c r="A1225" s="6" t="s">
        <v>2058</v>
      </c>
      <c r="B1225" s="11" t="s">
        <v>459</v>
      </c>
      <c r="C1225" s="18" t="s">
        <v>7</v>
      </c>
      <c r="D1225" s="7">
        <v>750</v>
      </c>
      <c r="E1225" s="11">
        <v>12</v>
      </c>
      <c r="F1225" s="9">
        <v>539.88</v>
      </c>
      <c r="G1225" s="1" t="s">
        <v>8</v>
      </c>
      <c r="H1225" s="16"/>
      <c r="J1225" s="1"/>
      <c r="K1225" s="1"/>
      <c r="L1225" s="4"/>
    </row>
    <row r="1226" spans="1:12" x14ac:dyDescent="0.25">
      <c r="A1226" s="19" t="s">
        <v>843</v>
      </c>
      <c r="B1226" s="19" t="s">
        <v>457</v>
      </c>
      <c r="C1226" s="18" t="s">
        <v>7</v>
      </c>
      <c r="D1226" s="18">
        <v>750</v>
      </c>
      <c r="E1226" s="19">
        <v>12</v>
      </c>
      <c r="F1226" s="38">
        <v>290</v>
      </c>
      <c r="G1226" s="1" t="s">
        <v>8</v>
      </c>
      <c r="H1226" s="18"/>
      <c r="I1226" s="18"/>
      <c r="J1226" s="1"/>
      <c r="K1226" s="1"/>
      <c r="L1226" s="4"/>
    </row>
    <row r="1227" spans="1:12" x14ac:dyDescent="0.25">
      <c r="A1227" s="23" t="s">
        <v>1157</v>
      </c>
      <c r="B1227" s="2" t="s">
        <v>457</v>
      </c>
      <c r="C1227" s="1" t="s">
        <v>7</v>
      </c>
      <c r="D1227" s="3">
        <v>750</v>
      </c>
      <c r="E1227" s="2">
        <v>12</v>
      </c>
      <c r="F1227" s="5">
        <v>580</v>
      </c>
      <c r="G1227" s="1" t="s">
        <v>8</v>
      </c>
      <c r="H1227" s="3"/>
      <c r="I1227" s="5"/>
      <c r="J1227" s="1"/>
      <c r="K1227" s="1"/>
      <c r="L1227" s="4"/>
    </row>
    <row r="1228" spans="1:12" x14ac:dyDescent="0.25">
      <c r="A1228" s="6" t="s">
        <v>1628</v>
      </c>
      <c r="B1228" s="11" t="s">
        <v>466</v>
      </c>
      <c r="C1228" s="6" t="s">
        <v>7</v>
      </c>
      <c r="D1228" s="7">
        <v>750</v>
      </c>
      <c r="E1228" s="11">
        <v>12</v>
      </c>
      <c r="F1228" s="9">
        <v>620</v>
      </c>
      <c r="G1228" s="1" t="s">
        <v>8</v>
      </c>
    </row>
    <row r="1229" spans="1:12" x14ac:dyDescent="0.25">
      <c r="A1229" s="1" t="s">
        <v>1366</v>
      </c>
      <c r="B1229" s="2" t="s">
        <v>466</v>
      </c>
      <c r="C1229" s="23" t="s">
        <v>7</v>
      </c>
      <c r="D1229" s="3">
        <v>750</v>
      </c>
      <c r="E1229" s="2">
        <v>12</v>
      </c>
      <c r="F1229" s="5">
        <v>620</v>
      </c>
      <c r="G1229" s="1" t="s">
        <v>8</v>
      </c>
      <c r="H1229" s="28"/>
      <c r="I1229" s="5"/>
    </row>
    <row r="1230" spans="1:12" x14ac:dyDescent="0.25">
      <c r="A1230" s="6" t="s">
        <v>1455</v>
      </c>
      <c r="B1230" s="2" t="s">
        <v>466</v>
      </c>
      <c r="C1230" s="1" t="s">
        <v>7</v>
      </c>
      <c r="D1230" s="3">
        <v>750</v>
      </c>
      <c r="E1230" s="2">
        <v>12</v>
      </c>
      <c r="F1230" s="5">
        <v>338.16</v>
      </c>
      <c r="G1230" s="1" t="s">
        <v>8</v>
      </c>
      <c r="H1230" s="3"/>
      <c r="I1230" s="5"/>
    </row>
    <row r="1231" spans="1:12" x14ac:dyDescent="0.25">
      <c r="A1231" s="1" t="s">
        <v>1357</v>
      </c>
      <c r="B1231" s="2" t="s">
        <v>466</v>
      </c>
      <c r="C1231" s="23" t="s">
        <v>7</v>
      </c>
      <c r="D1231" s="3">
        <v>750</v>
      </c>
      <c r="E1231" s="2">
        <v>12</v>
      </c>
      <c r="F1231" s="5">
        <v>620</v>
      </c>
      <c r="G1231" s="1" t="s">
        <v>8</v>
      </c>
      <c r="H1231" s="28"/>
      <c r="I1231" s="5"/>
    </row>
    <row r="1232" spans="1:12" x14ac:dyDescent="0.25">
      <c r="A1232" s="1" t="s">
        <v>1390</v>
      </c>
      <c r="B1232" s="2" t="s">
        <v>466</v>
      </c>
      <c r="C1232" s="1" t="s">
        <v>7</v>
      </c>
      <c r="D1232" s="3">
        <v>750</v>
      </c>
      <c r="E1232" s="2">
        <v>12</v>
      </c>
      <c r="F1232" s="5">
        <v>620</v>
      </c>
      <c r="G1232" s="1" t="s">
        <v>8</v>
      </c>
      <c r="H1232" s="3"/>
      <c r="I1232" s="5"/>
    </row>
    <row r="1233" spans="1:9" x14ac:dyDescent="0.25">
      <c r="A1233" s="1" t="s">
        <v>1358</v>
      </c>
      <c r="B1233" s="2" t="s">
        <v>466</v>
      </c>
      <c r="C1233" s="23" t="s">
        <v>7</v>
      </c>
      <c r="D1233" s="3">
        <v>750</v>
      </c>
      <c r="E1233" s="2">
        <v>12</v>
      </c>
      <c r="F1233" s="5">
        <v>318.95999999999998</v>
      </c>
      <c r="G1233" s="1" t="s">
        <v>8</v>
      </c>
      <c r="H1233" s="28"/>
      <c r="I1233" s="5"/>
    </row>
    <row r="1234" spans="1:9" x14ac:dyDescent="0.25">
      <c r="A1234" s="1" t="s">
        <v>1359</v>
      </c>
      <c r="B1234" s="2" t="s">
        <v>466</v>
      </c>
      <c r="C1234" s="23" t="s">
        <v>7</v>
      </c>
      <c r="D1234" s="3">
        <v>750</v>
      </c>
      <c r="E1234" s="2">
        <v>12</v>
      </c>
      <c r="F1234" s="5">
        <v>318.95999999999998</v>
      </c>
      <c r="G1234" s="1" t="s">
        <v>8</v>
      </c>
      <c r="H1234" s="28"/>
      <c r="I1234" s="5"/>
    </row>
    <row r="1235" spans="1:9" x14ac:dyDescent="0.25">
      <c r="A1235" s="1" t="s">
        <v>1360</v>
      </c>
      <c r="B1235" s="2" t="s">
        <v>466</v>
      </c>
      <c r="C1235" s="23" t="s">
        <v>7</v>
      </c>
      <c r="D1235" s="3">
        <v>750</v>
      </c>
      <c r="E1235" s="2">
        <v>12</v>
      </c>
      <c r="F1235" s="5">
        <v>620</v>
      </c>
      <c r="G1235" s="1" t="s">
        <v>8</v>
      </c>
      <c r="H1235" s="28"/>
      <c r="I1235" s="5"/>
    </row>
    <row r="1236" spans="1:9" x14ac:dyDescent="0.25">
      <c r="A1236" s="1" t="s">
        <v>1363</v>
      </c>
      <c r="B1236" s="2" t="s">
        <v>466</v>
      </c>
      <c r="C1236" s="23" t="s">
        <v>7</v>
      </c>
      <c r="D1236" s="3">
        <v>750</v>
      </c>
      <c r="E1236" s="2">
        <v>12</v>
      </c>
      <c r="F1236" s="5">
        <v>620</v>
      </c>
      <c r="G1236" s="1" t="s">
        <v>8</v>
      </c>
      <c r="H1236" s="28"/>
      <c r="I1236" s="5"/>
    </row>
    <row r="1237" spans="1:9" x14ac:dyDescent="0.25">
      <c r="A1237" s="1" t="s">
        <v>1361</v>
      </c>
      <c r="B1237" s="2" t="s">
        <v>466</v>
      </c>
      <c r="C1237" s="23" t="s">
        <v>7</v>
      </c>
      <c r="D1237" s="3">
        <v>750</v>
      </c>
      <c r="E1237" s="2">
        <v>12</v>
      </c>
      <c r="F1237" s="5">
        <v>620</v>
      </c>
      <c r="G1237" s="1" t="s">
        <v>8</v>
      </c>
      <c r="H1237" s="28"/>
      <c r="I1237" s="5"/>
    </row>
    <row r="1238" spans="1:9" x14ac:dyDescent="0.25">
      <c r="A1238" s="1" t="s">
        <v>1362</v>
      </c>
      <c r="B1238" s="2" t="s">
        <v>466</v>
      </c>
      <c r="C1238" s="23" t="s">
        <v>7</v>
      </c>
      <c r="D1238" s="3">
        <v>750</v>
      </c>
      <c r="E1238" s="2">
        <v>12</v>
      </c>
      <c r="F1238" s="5">
        <v>620</v>
      </c>
      <c r="G1238" s="1" t="s">
        <v>8</v>
      </c>
      <c r="H1238" s="28"/>
      <c r="I1238" s="5"/>
    </row>
    <row r="1239" spans="1:9" x14ac:dyDescent="0.25">
      <c r="A1239" s="1" t="s">
        <v>1364</v>
      </c>
      <c r="B1239" s="2" t="s">
        <v>466</v>
      </c>
      <c r="C1239" s="23" t="s">
        <v>7</v>
      </c>
      <c r="D1239" s="3">
        <v>750</v>
      </c>
      <c r="E1239" s="2">
        <v>12</v>
      </c>
      <c r="F1239" s="5">
        <v>660.12</v>
      </c>
      <c r="G1239" s="1" t="s">
        <v>8</v>
      </c>
      <c r="H1239" s="28"/>
      <c r="I1239" s="5"/>
    </row>
    <row r="1240" spans="1:9" x14ac:dyDescent="0.25">
      <c r="A1240" s="1" t="s">
        <v>1365</v>
      </c>
      <c r="B1240" s="2" t="s">
        <v>466</v>
      </c>
      <c r="C1240" s="23" t="s">
        <v>7</v>
      </c>
      <c r="D1240" s="3">
        <v>750</v>
      </c>
      <c r="E1240" s="2">
        <v>12</v>
      </c>
      <c r="F1240" s="5">
        <v>660.12</v>
      </c>
      <c r="G1240" s="1" t="s">
        <v>8</v>
      </c>
      <c r="H1240" s="28"/>
      <c r="I1240" s="5"/>
    </row>
    <row r="1241" spans="1:9" x14ac:dyDescent="0.25">
      <c r="A1241" s="19" t="s">
        <v>809</v>
      </c>
      <c r="B1241" s="19" t="s">
        <v>500</v>
      </c>
      <c r="C1241" s="18" t="s">
        <v>7</v>
      </c>
      <c r="D1241" s="18">
        <v>750</v>
      </c>
      <c r="E1241" s="19">
        <v>12</v>
      </c>
      <c r="F1241" s="38">
        <v>398</v>
      </c>
      <c r="G1241" s="1" t="s">
        <v>8</v>
      </c>
      <c r="H1241" s="18"/>
      <c r="I1241" s="18"/>
    </row>
    <row r="1242" spans="1:9" x14ac:dyDescent="0.25">
      <c r="A1242" s="23" t="s">
        <v>1031</v>
      </c>
      <c r="B1242" s="25" t="s">
        <v>1295</v>
      </c>
      <c r="C1242" s="23">
        <v>2019</v>
      </c>
      <c r="D1242" s="25">
        <v>750</v>
      </c>
      <c r="E1242" s="25">
        <v>12</v>
      </c>
      <c r="F1242" s="39">
        <v>398</v>
      </c>
      <c r="G1242" s="1" t="s">
        <v>8</v>
      </c>
      <c r="H1242" s="26"/>
      <c r="I1242" s="27"/>
    </row>
    <row r="1243" spans="1:9" x14ac:dyDescent="0.25">
      <c r="A1243" s="1" t="s">
        <v>1427</v>
      </c>
      <c r="B1243" s="2" t="s">
        <v>500</v>
      </c>
      <c r="C1243" s="1" t="s">
        <v>7</v>
      </c>
      <c r="D1243" s="3">
        <v>750</v>
      </c>
      <c r="E1243" s="2">
        <v>12</v>
      </c>
      <c r="F1243" s="5">
        <v>398</v>
      </c>
      <c r="G1243" s="1" t="s">
        <v>8</v>
      </c>
      <c r="H1243" s="3"/>
      <c r="I1243" s="5"/>
    </row>
    <row r="1244" spans="1:9" x14ac:dyDescent="0.25">
      <c r="A1244" s="19" t="s">
        <v>876</v>
      </c>
      <c r="B1244" s="18" t="s">
        <v>500</v>
      </c>
      <c r="C1244" s="18" t="s">
        <v>7</v>
      </c>
      <c r="D1244" s="18">
        <v>750</v>
      </c>
      <c r="E1244" s="19">
        <v>12</v>
      </c>
      <c r="F1244" s="38">
        <v>1074</v>
      </c>
      <c r="G1244" s="1" t="s">
        <v>8</v>
      </c>
      <c r="H1244" s="18"/>
      <c r="I1244" s="18"/>
    </row>
    <row r="1245" spans="1:9" x14ac:dyDescent="0.25">
      <c r="A1245" s="23" t="s">
        <v>1701</v>
      </c>
      <c r="B1245" s="25" t="s">
        <v>500</v>
      </c>
      <c r="C1245" s="6" t="s">
        <v>7</v>
      </c>
      <c r="D1245" s="23">
        <v>750</v>
      </c>
      <c r="E1245" s="25">
        <v>12</v>
      </c>
      <c r="F1245" s="39">
        <v>1317.92</v>
      </c>
      <c r="G1245" s="1" t="s">
        <v>8</v>
      </c>
    </row>
    <row r="1246" spans="1:9" x14ac:dyDescent="0.25">
      <c r="A1246" s="19" t="s">
        <v>861</v>
      </c>
      <c r="B1246" s="18" t="s">
        <v>500</v>
      </c>
      <c r="C1246" s="18" t="s">
        <v>7</v>
      </c>
      <c r="D1246" s="18">
        <v>750</v>
      </c>
      <c r="E1246" s="19">
        <v>12</v>
      </c>
      <c r="F1246" s="38">
        <v>300</v>
      </c>
      <c r="G1246" s="1" t="s">
        <v>8</v>
      </c>
      <c r="H1246" s="18"/>
      <c r="I1246" s="18"/>
    </row>
    <row r="1247" spans="1:9" x14ac:dyDescent="0.25">
      <c r="A1247" s="23" t="s">
        <v>1032</v>
      </c>
      <c r="B1247" s="25" t="s">
        <v>500</v>
      </c>
      <c r="C1247" s="23">
        <v>2021</v>
      </c>
      <c r="D1247" s="25">
        <v>750</v>
      </c>
      <c r="E1247" s="25">
        <v>12</v>
      </c>
      <c r="F1247" s="39">
        <v>300</v>
      </c>
      <c r="G1247" s="1" t="s">
        <v>8</v>
      </c>
      <c r="H1247" s="26"/>
      <c r="I1247" s="27"/>
    </row>
    <row r="1248" spans="1:9" x14ac:dyDescent="0.25">
      <c r="A1248" s="1" t="s">
        <v>1595</v>
      </c>
      <c r="B1248" s="2" t="s">
        <v>500</v>
      </c>
      <c r="C1248" s="18" t="s">
        <v>7</v>
      </c>
      <c r="D1248" s="3">
        <v>750</v>
      </c>
      <c r="E1248" s="2">
        <v>12</v>
      </c>
      <c r="F1248" s="5">
        <v>300</v>
      </c>
      <c r="G1248" s="1" t="s">
        <v>8</v>
      </c>
      <c r="H1248" s="3"/>
      <c r="I1248" s="5"/>
    </row>
    <row r="1249" spans="1:9" x14ac:dyDescent="0.25">
      <c r="A1249" s="1" t="s">
        <v>1499</v>
      </c>
      <c r="B1249" s="11" t="s">
        <v>1932</v>
      </c>
      <c r="C1249" s="18" t="s">
        <v>7</v>
      </c>
      <c r="D1249" s="3">
        <v>750</v>
      </c>
      <c r="E1249" s="2">
        <v>12</v>
      </c>
      <c r="F1249" s="5">
        <v>300</v>
      </c>
      <c r="G1249" s="1" t="s">
        <v>8</v>
      </c>
      <c r="H1249" s="3"/>
      <c r="I1249" s="5"/>
    </row>
    <row r="1250" spans="1:9" x14ac:dyDescent="0.25">
      <c r="A1250" s="6" t="s">
        <v>1686</v>
      </c>
      <c r="B1250" s="11" t="s">
        <v>1295</v>
      </c>
      <c r="C1250" s="6" t="s">
        <v>7</v>
      </c>
      <c r="D1250" s="7">
        <v>750</v>
      </c>
      <c r="E1250" s="11">
        <v>12</v>
      </c>
      <c r="F1250" s="9">
        <v>300</v>
      </c>
      <c r="G1250" s="6" t="s">
        <v>8</v>
      </c>
    </row>
    <row r="1251" spans="1:9" x14ac:dyDescent="0.25">
      <c r="A1251" s="1" t="s">
        <v>1957</v>
      </c>
      <c r="B1251" s="2" t="s">
        <v>1295</v>
      </c>
      <c r="C1251" s="1"/>
      <c r="D1251" s="1">
        <v>750</v>
      </c>
      <c r="E1251" s="2">
        <v>12</v>
      </c>
      <c r="F1251" s="9">
        <v>319.5</v>
      </c>
      <c r="G1251" s="6" t="s">
        <v>8</v>
      </c>
    </row>
    <row r="1252" spans="1:9" x14ac:dyDescent="0.25">
      <c r="A1252" s="22" t="s">
        <v>1514</v>
      </c>
      <c r="B1252" s="11" t="s">
        <v>1295</v>
      </c>
      <c r="C1252" s="6" t="s">
        <v>7</v>
      </c>
      <c r="D1252" s="23">
        <v>750</v>
      </c>
      <c r="E1252" s="25">
        <v>12</v>
      </c>
      <c r="F1252" s="40">
        <v>300</v>
      </c>
      <c r="G1252" s="1" t="s">
        <v>8</v>
      </c>
      <c r="H1252" s="22"/>
      <c r="I1252" s="22"/>
    </row>
    <row r="1253" spans="1:9" x14ac:dyDescent="0.25">
      <c r="A1253" s="6" t="s">
        <v>1627</v>
      </c>
      <c r="B1253" s="11" t="s">
        <v>1295</v>
      </c>
      <c r="C1253" s="6" t="s">
        <v>7</v>
      </c>
      <c r="D1253" s="7">
        <v>750</v>
      </c>
      <c r="E1253" s="11">
        <v>12</v>
      </c>
      <c r="F1253" s="9">
        <v>350</v>
      </c>
      <c r="G1253" s="1" t="s">
        <v>8</v>
      </c>
    </row>
    <row r="1254" spans="1:9" x14ac:dyDescent="0.25">
      <c r="A1254" s="19" t="s">
        <v>765</v>
      </c>
      <c r="B1254" s="19" t="s">
        <v>500</v>
      </c>
      <c r="C1254" s="18"/>
      <c r="D1254" s="18">
        <v>750</v>
      </c>
      <c r="E1254" s="19">
        <v>12</v>
      </c>
      <c r="F1254" s="38">
        <v>350</v>
      </c>
      <c r="G1254" s="1" t="s">
        <v>8</v>
      </c>
      <c r="H1254" s="18"/>
      <c r="I1254" s="18"/>
    </row>
    <row r="1255" spans="1:9" x14ac:dyDescent="0.25">
      <c r="A1255" s="1" t="s">
        <v>1428</v>
      </c>
      <c r="B1255" s="2" t="s">
        <v>500</v>
      </c>
      <c r="C1255" s="1"/>
      <c r="D1255" s="3">
        <v>750</v>
      </c>
      <c r="E1255" s="2">
        <v>12</v>
      </c>
      <c r="F1255" s="5">
        <v>350</v>
      </c>
      <c r="G1255" s="1" t="s">
        <v>8</v>
      </c>
      <c r="H1255" s="3"/>
      <c r="I1255" s="5"/>
    </row>
    <row r="1256" spans="1:9" x14ac:dyDescent="0.25">
      <c r="A1256" s="1" t="s">
        <v>1594</v>
      </c>
      <c r="B1256" s="2" t="s">
        <v>500</v>
      </c>
      <c r="C1256" s="18" t="s">
        <v>7</v>
      </c>
      <c r="D1256" s="3">
        <v>750</v>
      </c>
      <c r="E1256" s="2">
        <v>12</v>
      </c>
      <c r="F1256" s="5">
        <v>350</v>
      </c>
      <c r="G1256" s="1" t="s">
        <v>8</v>
      </c>
      <c r="H1256" s="3"/>
      <c r="I1256" s="5"/>
    </row>
    <row r="1257" spans="1:9" x14ac:dyDescent="0.25">
      <c r="A1257" s="1" t="s">
        <v>1593</v>
      </c>
      <c r="B1257" s="2" t="s">
        <v>500</v>
      </c>
      <c r="C1257" s="18" t="s">
        <v>7</v>
      </c>
      <c r="D1257" s="3">
        <v>750</v>
      </c>
      <c r="E1257" s="2">
        <v>12</v>
      </c>
      <c r="F1257" s="5">
        <v>350</v>
      </c>
      <c r="G1257" s="1" t="s">
        <v>8</v>
      </c>
      <c r="H1257" s="3"/>
      <c r="I1257" s="5"/>
    </row>
    <row r="1258" spans="1:9" x14ac:dyDescent="0.25">
      <c r="A1258" s="1" t="s">
        <v>1958</v>
      </c>
      <c r="B1258" s="2" t="s">
        <v>1295</v>
      </c>
      <c r="C1258" s="1"/>
      <c r="D1258" s="1">
        <v>750</v>
      </c>
      <c r="E1258" s="2">
        <v>12</v>
      </c>
      <c r="F1258" s="9">
        <v>377</v>
      </c>
      <c r="G1258" s="6" t="s">
        <v>8</v>
      </c>
    </row>
    <row r="1259" spans="1:9" x14ac:dyDescent="0.25">
      <c r="A1259" s="1" t="s">
        <v>1445</v>
      </c>
      <c r="B1259" s="2" t="s">
        <v>518</v>
      </c>
      <c r="C1259" s="1" t="s">
        <v>7</v>
      </c>
      <c r="D1259" s="3">
        <v>750</v>
      </c>
      <c r="E1259" s="2">
        <v>12</v>
      </c>
      <c r="F1259" s="5">
        <v>532</v>
      </c>
      <c r="G1259" s="1" t="s">
        <v>8</v>
      </c>
      <c r="H1259" s="3"/>
      <c r="I1259" s="5"/>
    </row>
    <row r="1260" spans="1:9" x14ac:dyDescent="0.25">
      <c r="A1260" s="19" t="s">
        <v>860</v>
      </c>
      <c r="B1260" s="18" t="s">
        <v>862</v>
      </c>
      <c r="C1260" s="18" t="s">
        <v>7</v>
      </c>
      <c r="D1260" s="18">
        <v>750</v>
      </c>
      <c r="E1260" s="19">
        <v>12</v>
      </c>
      <c r="F1260" s="38">
        <v>540</v>
      </c>
      <c r="G1260" s="1" t="s">
        <v>8</v>
      </c>
      <c r="H1260" s="18"/>
      <c r="I1260" s="18"/>
    </row>
    <row r="1261" spans="1:9" x14ac:dyDescent="0.25">
      <c r="A1261" s="1" t="s">
        <v>1430</v>
      </c>
      <c r="B1261" s="2" t="s">
        <v>518</v>
      </c>
      <c r="C1261" s="1"/>
      <c r="D1261" s="3">
        <v>750</v>
      </c>
      <c r="E1261" s="2">
        <v>12</v>
      </c>
      <c r="F1261" s="5">
        <v>540</v>
      </c>
      <c r="G1261" s="1" t="s">
        <v>8</v>
      </c>
      <c r="H1261" s="3"/>
      <c r="I1261" s="5"/>
    </row>
    <row r="1262" spans="1:9" x14ac:dyDescent="0.25">
      <c r="A1262" s="1" t="s">
        <v>1429</v>
      </c>
      <c r="B1262" s="2" t="s">
        <v>518</v>
      </c>
      <c r="C1262" s="1"/>
      <c r="D1262" s="3">
        <v>750</v>
      </c>
      <c r="E1262" s="2">
        <v>12</v>
      </c>
      <c r="F1262" s="5">
        <v>608</v>
      </c>
      <c r="G1262" s="1" t="s">
        <v>8</v>
      </c>
      <c r="H1262" s="3"/>
      <c r="I1262" s="5"/>
    </row>
    <row r="1263" spans="1:9" x14ac:dyDescent="0.25">
      <c r="A1263" s="1" t="s">
        <v>1444</v>
      </c>
      <c r="B1263" s="2" t="s">
        <v>518</v>
      </c>
      <c r="C1263" s="18" t="s">
        <v>7</v>
      </c>
      <c r="D1263" s="3">
        <v>750</v>
      </c>
      <c r="E1263" s="2">
        <v>12</v>
      </c>
      <c r="F1263" s="5">
        <v>1465.66</v>
      </c>
      <c r="G1263" s="1" t="s">
        <v>8</v>
      </c>
      <c r="H1263" s="3"/>
      <c r="I1263" s="5"/>
    </row>
    <row r="1264" spans="1:9" x14ac:dyDescent="0.25">
      <c r="A1264" s="1" t="s">
        <v>2000</v>
      </c>
      <c r="B1264" s="2" t="s">
        <v>2001</v>
      </c>
      <c r="C1264" s="1"/>
      <c r="D1264" s="1">
        <v>500</v>
      </c>
      <c r="E1264" s="2">
        <v>12</v>
      </c>
      <c r="F1264" s="9">
        <v>126</v>
      </c>
      <c r="G1264" s="6" t="s">
        <v>8</v>
      </c>
    </row>
    <row r="1265" spans="1:12" x14ac:dyDescent="0.25">
      <c r="A1265" s="19" t="s">
        <v>529</v>
      </c>
      <c r="B1265" s="18" t="s">
        <v>530</v>
      </c>
      <c r="C1265" s="18" t="s">
        <v>7</v>
      </c>
      <c r="D1265" s="18">
        <v>720</v>
      </c>
      <c r="E1265" s="19">
        <v>12</v>
      </c>
      <c r="F1265" s="38">
        <v>168</v>
      </c>
      <c r="G1265" s="1" t="s">
        <v>8</v>
      </c>
      <c r="H1265" s="18"/>
      <c r="I1265" s="18"/>
    </row>
    <row r="1266" spans="1:12" x14ac:dyDescent="0.25">
      <c r="A1266" s="19" t="s">
        <v>531</v>
      </c>
      <c r="B1266" s="18" t="s">
        <v>1300</v>
      </c>
      <c r="C1266" s="18" t="s">
        <v>7</v>
      </c>
      <c r="D1266" s="18">
        <v>355</v>
      </c>
      <c r="E1266" s="19">
        <v>24</v>
      </c>
      <c r="F1266" s="38">
        <v>42.42</v>
      </c>
      <c r="G1266" s="1" t="s">
        <v>8</v>
      </c>
      <c r="H1266" s="18"/>
      <c r="I1266" s="18"/>
    </row>
    <row r="1267" spans="1:12" x14ac:dyDescent="0.25">
      <c r="A1267" s="19" t="s">
        <v>960</v>
      </c>
      <c r="B1267" s="18" t="s">
        <v>1301</v>
      </c>
      <c r="C1267" s="18" t="s">
        <v>16</v>
      </c>
      <c r="D1267" s="18">
        <v>12</v>
      </c>
      <c r="E1267" s="19">
        <v>24</v>
      </c>
      <c r="F1267" s="38">
        <v>24.16</v>
      </c>
      <c r="G1267" s="1" t="s">
        <v>8</v>
      </c>
      <c r="H1267" s="18"/>
      <c r="I1267" s="18"/>
    </row>
    <row r="1268" spans="1:12" x14ac:dyDescent="0.25">
      <c r="A1268" s="19" t="s">
        <v>959</v>
      </c>
      <c r="B1268" s="18" t="s">
        <v>1301</v>
      </c>
      <c r="C1268" s="18" t="s">
        <v>16</v>
      </c>
      <c r="D1268" s="18">
        <v>12</v>
      </c>
      <c r="E1268" s="19">
        <v>24</v>
      </c>
      <c r="F1268" s="38">
        <v>24.16</v>
      </c>
      <c r="G1268" s="1" t="s">
        <v>8</v>
      </c>
      <c r="H1268" s="18"/>
      <c r="I1268" s="18"/>
    </row>
    <row r="1269" spans="1:12" x14ac:dyDescent="0.25">
      <c r="A1269" s="19" t="s">
        <v>965</v>
      </c>
      <c r="B1269" s="18" t="s">
        <v>1173</v>
      </c>
      <c r="C1269" s="18" t="s">
        <v>16</v>
      </c>
      <c r="D1269" s="18">
        <v>100</v>
      </c>
      <c r="E1269" s="19">
        <v>72</v>
      </c>
      <c r="F1269" s="38">
        <v>68.8</v>
      </c>
      <c r="G1269" s="1" t="s">
        <v>8</v>
      </c>
      <c r="H1269" s="18"/>
      <c r="I1269" s="18"/>
    </row>
    <row r="1270" spans="1:12" x14ac:dyDescent="0.25">
      <c r="A1270" s="19" t="s">
        <v>964</v>
      </c>
      <c r="B1270" s="18" t="s">
        <v>1173</v>
      </c>
      <c r="C1270" s="18" t="s">
        <v>16</v>
      </c>
      <c r="D1270" s="18">
        <v>100</v>
      </c>
      <c r="E1270" s="19">
        <v>72</v>
      </c>
      <c r="F1270" s="38">
        <v>68.8</v>
      </c>
      <c r="G1270" s="1" t="s">
        <v>8</v>
      </c>
      <c r="H1270" s="18"/>
      <c r="I1270" s="18"/>
    </row>
    <row r="1271" spans="1:12" x14ac:dyDescent="0.25">
      <c r="A1271" s="23" t="s">
        <v>1169</v>
      </c>
      <c r="B1271" s="2" t="s">
        <v>1173</v>
      </c>
      <c r="C1271" s="1" t="s">
        <v>7</v>
      </c>
      <c r="D1271" s="3">
        <v>100</v>
      </c>
      <c r="E1271" s="2">
        <v>72</v>
      </c>
      <c r="F1271" s="5">
        <v>68.8</v>
      </c>
      <c r="G1271" s="1" t="s">
        <v>8</v>
      </c>
      <c r="H1271" s="3"/>
      <c r="I1271" s="5"/>
    </row>
    <row r="1272" spans="1:12" x14ac:dyDescent="0.25">
      <c r="A1272" s="19" t="s">
        <v>958</v>
      </c>
      <c r="B1272" s="18" t="s">
        <v>1173</v>
      </c>
      <c r="C1272" s="1" t="s">
        <v>7</v>
      </c>
      <c r="D1272" s="18">
        <v>100</v>
      </c>
      <c r="E1272" s="19">
        <v>72</v>
      </c>
      <c r="F1272" s="38">
        <v>68.8</v>
      </c>
      <c r="G1272" s="1" t="s">
        <v>8</v>
      </c>
      <c r="H1272" s="18"/>
      <c r="I1272" s="18"/>
    </row>
    <row r="1273" spans="1:12" x14ac:dyDescent="0.25">
      <c r="A1273" s="19" t="s">
        <v>966</v>
      </c>
      <c r="B1273" s="18" t="s">
        <v>1173</v>
      </c>
      <c r="C1273" s="18" t="s">
        <v>16</v>
      </c>
      <c r="D1273" s="18">
        <v>100</v>
      </c>
      <c r="E1273" s="19">
        <v>72</v>
      </c>
      <c r="F1273" s="38">
        <v>68.8</v>
      </c>
      <c r="G1273" s="1" t="s">
        <v>8</v>
      </c>
      <c r="H1273" s="18"/>
      <c r="I1273" s="18"/>
    </row>
    <row r="1274" spans="1:12" x14ac:dyDescent="0.25">
      <c r="A1274" s="6" t="s">
        <v>1544</v>
      </c>
      <c r="B1274" s="11" t="s">
        <v>1548</v>
      </c>
      <c r="C1274" s="18" t="s">
        <v>7</v>
      </c>
      <c r="D1274" s="7">
        <v>300</v>
      </c>
      <c r="E1274" s="11">
        <v>24</v>
      </c>
      <c r="F1274" s="9">
        <v>37</v>
      </c>
      <c r="G1274" s="6" t="s">
        <v>8</v>
      </c>
      <c r="J1274" s="18"/>
      <c r="K1274" s="18"/>
      <c r="L1274" s="18"/>
    </row>
    <row r="1275" spans="1:12" x14ac:dyDescent="0.25">
      <c r="A1275" s="6" t="s">
        <v>1545</v>
      </c>
      <c r="B1275" s="11" t="s">
        <v>1548</v>
      </c>
      <c r="C1275" s="18" t="s">
        <v>7</v>
      </c>
      <c r="D1275" s="7">
        <v>300</v>
      </c>
      <c r="E1275" s="11">
        <v>24</v>
      </c>
      <c r="F1275" s="9">
        <v>37</v>
      </c>
      <c r="G1275" s="6" t="s">
        <v>8</v>
      </c>
      <c r="J1275" s="18"/>
      <c r="K1275" s="18"/>
      <c r="L1275" s="18"/>
    </row>
    <row r="1276" spans="1:12" x14ac:dyDescent="0.25">
      <c r="A1276" s="6" t="s">
        <v>1543</v>
      </c>
      <c r="B1276" s="11" t="s">
        <v>1548</v>
      </c>
      <c r="C1276" s="18" t="s">
        <v>7</v>
      </c>
      <c r="D1276" s="7">
        <v>300</v>
      </c>
      <c r="E1276" s="11">
        <v>24</v>
      </c>
      <c r="F1276" s="9">
        <v>37</v>
      </c>
      <c r="G1276" s="6" t="s">
        <v>8</v>
      </c>
      <c r="J1276" s="1"/>
      <c r="K1276" s="1"/>
      <c r="L1276" s="4"/>
    </row>
    <row r="1277" spans="1:12" x14ac:dyDescent="0.25">
      <c r="A1277" s="6" t="s">
        <v>1542</v>
      </c>
      <c r="B1277" s="11" t="s">
        <v>1548</v>
      </c>
      <c r="C1277" s="18" t="s">
        <v>7</v>
      </c>
      <c r="D1277" s="7">
        <v>300</v>
      </c>
      <c r="E1277" s="11">
        <v>24</v>
      </c>
      <c r="F1277" s="9">
        <v>37</v>
      </c>
      <c r="G1277" s="6" t="s">
        <v>8</v>
      </c>
      <c r="J1277" s="18"/>
      <c r="K1277" s="18"/>
      <c r="L1277" s="18"/>
    </row>
    <row r="1278" spans="1:12" x14ac:dyDescent="0.25">
      <c r="A1278" s="19" t="s">
        <v>962</v>
      </c>
      <c r="B1278" s="18" t="s">
        <v>1173</v>
      </c>
      <c r="C1278" s="18" t="s">
        <v>16</v>
      </c>
      <c r="D1278" s="18">
        <v>100</v>
      </c>
      <c r="E1278" s="19">
        <v>72</v>
      </c>
      <c r="F1278" s="38">
        <v>68.8</v>
      </c>
      <c r="G1278" s="1" t="s">
        <v>8</v>
      </c>
      <c r="H1278" s="18"/>
      <c r="I1278" s="18"/>
      <c r="J1278" s="18"/>
      <c r="K1278" s="18"/>
      <c r="L1278" s="18"/>
    </row>
    <row r="1279" spans="1:12" x14ac:dyDescent="0.25">
      <c r="A1279" s="19" t="s">
        <v>963</v>
      </c>
      <c r="B1279" s="18" t="s">
        <v>1173</v>
      </c>
      <c r="C1279" s="18" t="s">
        <v>16</v>
      </c>
      <c r="D1279" s="18">
        <v>100</v>
      </c>
      <c r="E1279" s="19">
        <v>72</v>
      </c>
      <c r="F1279" s="38">
        <v>68.8</v>
      </c>
      <c r="G1279" s="1" t="s">
        <v>8</v>
      </c>
      <c r="H1279" s="18"/>
      <c r="I1279" s="18"/>
      <c r="J1279" s="18"/>
      <c r="K1279" s="18"/>
      <c r="L1279" s="18"/>
    </row>
    <row r="1280" spans="1:12" x14ac:dyDescent="0.25">
      <c r="A1280" s="19" t="s">
        <v>961</v>
      </c>
      <c r="B1280" s="18" t="s">
        <v>1173</v>
      </c>
      <c r="C1280" s="1" t="s">
        <v>7</v>
      </c>
      <c r="D1280" s="18">
        <v>100</v>
      </c>
      <c r="E1280" s="19">
        <v>72</v>
      </c>
      <c r="F1280" s="38">
        <v>68.8</v>
      </c>
      <c r="G1280" s="1" t="s">
        <v>8</v>
      </c>
      <c r="H1280" s="18"/>
      <c r="I1280" s="18"/>
    </row>
    <row r="1281" spans="1:9" x14ac:dyDescent="0.25">
      <c r="A1281" s="19" t="s">
        <v>978</v>
      </c>
      <c r="B1281" s="18" t="s">
        <v>1301</v>
      </c>
      <c r="C1281" s="18" t="s">
        <v>16</v>
      </c>
      <c r="D1281" s="18">
        <v>12</v>
      </c>
      <c r="E1281" s="19">
        <v>24</v>
      </c>
      <c r="F1281" s="38">
        <v>24.16</v>
      </c>
      <c r="G1281" s="1" t="s">
        <v>8</v>
      </c>
      <c r="H1281" s="18"/>
      <c r="I1281" s="18"/>
    </row>
    <row r="1282" spans="1:9" x14ac:dyDescent="0.25">
      <c r="A1282" s="19" t="s">
        <v>977</v>
      </c>
      <c r="B1282" s="18" t="s">
        <v>1173</v>
      </c>
      <c r="C1282" s="18" t="s">
        <v>16</v>
      </c>
      <c r="D1282" s="18">
        <v>12</v>
      </c>
      <c r="E1282" s="19">
        <v>24</v>
      </c>
      <c r="F1282" s="38">
        <v>24.16</v>
      </c>
      <c r="G1282" s="1" t="s">
        <v>8</v>
      </c>
      <c r="H1282" s="18"/>
      <c r="I1282" s="18"/>
    </row>
    <row r="1283" spans="1:9" x14ac:dyDescent="0.25">
      <c r="A1283" s="19" t="s">
        <v>976</v>
      </c>
      <c r="B1283" s="18" t="s">
        <v>1301</v>
      </c>
      <c r="C1283" s="18" t="s">
        <v>16</v>
      </c>
      <c r="D1283" s="18">
        <v>12</v>
      </c>
      <c r="E1283" s="19">
        <v>24</v>
      </c>
      <c r="F1283" s="38">
        <v>24.16</v>
      </c>
      <c r="G1283" s="1" t="s">
        <v>8</v>
      </c>
      <c r="H1283" s="18"/>
      <c r="I1283" s="18"/>
    </row>
    <row r="1284" spans="1:9" x14ac:dyDescent="0.25">
      <c r="A1284" s="19" t="s">
        <v>532</v>
      </c>
      <c r="B1284" s="18" t="s">
        <v>1173</v>
      </c>
      <c r="C1284" s="18" t="s">
        <v>16</v>
      </c>
      <c r="D1284" s="18">
        <v>100</v>
      </c>
      <c r="E1284" s="19">
        <v>72</v>
      </c>
      <c r="F1284" s="38">
        <v>96.12</v>
      </c>
      <c r="G1284" s="1" t="s">
        <v>8</v>
      </c>
      <c r="H1284" s="18"/>
      <c r="I1284" s="18"/>
    </row>
    <row r="1285" spans="1:9" x14ac:dyDescent="0.25">
      <c r="A1285" s="19" t="s">
        <v>533</v>
      </c>
      <c r="B1285" s="18" t="s">
        <v>1173</v>
      </c>
      <c r="C1285" s="18" t="s">
        <v>16</v>
      </c>
      <c r="D1285" s="18">
        <v>100</v>
      </c>
      <c r="E1285" s="19">
        <v>72</v>
      </c>
      <c r="F1285" s="38">
        <v>96.12</v>
      </c>
      <c r="G1285" s="1" t="s">
        <v>8</v>
      </c>
      <c r="H1285" s="18"/>
      <c r="I1285" s="18"/>
    </row>
    <row r="1286" spans="1:9" x14ac:dyDescent="0.25">
      <c r="A1286" s="19" t="s">
        <v>534</v>
      </c>
      <c r="B1286" s="18" t="s">
        <v>1173</v>
      </c>
      <c r="C1286" s="18" t="s">
        <v>16</v>
      </c>
      <c r="D1286" s="18">
        <v>100</v>
      </c>
      <c r="E1286" s="19">
        <v>72</v>
      </c>
      <c r="F1286" s="38">
        <v>96.12</v>
      </c>
      <c r="G1286" s="1" t="s">
        <v>8</v>
      </c>
      <c r="H1286" s="18"/>
      <c r="I1286" s="18"/>
    </row>
    <row r="1287" spans="1:9" x14ac:dyDescent="0.25">
      <c r="A1287" s="19" t="s">
        <v>535</v>
      </c>
      <c r="B1287" s="18" t="s">
        <v>1173</v>
      </c>
      <c r="C1287" s="18" t="s">
        <v>16</v>
      </c>
      <c r="D1287" s="18">
        <v>100</v>
      </c>
      <c r="E1287" s="19">
        <v>72</v>
      </c>
      <c r="F1287" s="38">
        <v>96.12</v>
      </c>
      <c r="G1287" s="1" t="s">
        <v>8</v>
      </c>
      <c r="H1287" s="18"/>
      <c r="I1287" s="18"/>
    </row>
    <row r="1288" spans="1:9" x14ac:dyDescent="0.25">
      <c r="A1288" s="19" t="s">
        <v>536</v>
      </c>
      <c r="B1288" s="18" t="s">
        <v>1173</v>
      </c>
      <c r="C1288" s="18" t="s">
        <v>16</v>
      </c>
      <c r="D1288" s="18">
        <v>100</v>
      </c>
      <c r="E1288" s="19">
        <v>72</v>
      </c>
      <c r="F1288" s="38">
        <v>96.12</v>
      </c>
      <c r="G1288" s="1" t="s">
        <v>8</v>
      </c>
      <c r="H1288" s="18"/>
      <c r="I1288" s="18"/>
    </row>
    <row r="1289" spans="1:9" x14ac:dyDescent="0.25">
      <c r="A1289" s="19" t="s">
        <v>537</v>
      </c>
      <c r="B1289" s="18" t="s">
        <v>1173</v>
      </c>
      <c r="C1289" s="18" t="s">
        <v>16</v>
      </c>
      <c r="D1289" s="18">
        <v>100</v>
      </c>
      <c r="E1289" s="19">
        <v>72</v>
      </c>
      <c r="F1289" s="38">
        <v>96.12</v>
      </c>
      <c r="G1289" s="1" t="s">
        <v>8</v>
      </c>
      <c r="H1289" s="18"/>
      <c r="I1289" s="18"/>
    </row>
    <row r="1290" spans="1:9" x14ac:dyDescent="0.25">
      <c r="A1290" s="19" t="s">
        <v>538</v>
      </c>
      <c r="B1290" s="18" t="s">
        <v>1173</v>
      </c>
      <c r="C1290" s="18" t="s">
        <v>16</v>
      </c>
      <c r="D1290" s="18">
        <v>100</v>
      </c>
      <c r="E1290" s="19">
        <v>72</v>
      </c>
      <c r="F1290" s="38">
        <v>96.12</v>
      </c>
      <c r="G1290" s="1" t="s">
        <v>8</v>
      </c>
      <c r="H1290" s="18"/>
      <c r="I1290" s="18"/>
    </row>
    <row r="1291" spans="1:9" x14ac:dyDescent="0.25">
      <c r="A1291" s="22" t="s">
        <v>1213</v>
      </c>
      <c r="B1291" s="2" t="s">
        <v>1177</v>
      </c>
      <c r="C1291" s="1" t="s">
        <v>7</v>
      </c>
      <c r="D1291" s="23">
        <v>50</v>
      </c>
      <c r="E1291" s="25">
        <v>64</v>
      </c>
      <c r="F1291" s="5">
        <v>79.92</v>
      </c>
      <c r="G1291" s="1" t="s">
        <v>8</v>
      </c>
      <c r="H1291" s="3"/>
      <c r="I1291" s="5"/>
    </row>
    <row r="1292" spans="1:9" x14ac:dyDescent="0.25">
      <c r="A1292" s="22" t="s">
        <v>1214</v>
      </c>
      <c r="B1292" s="2" t="s">
        <v>1177</v>
      </c>
      <c r="C1292" s="1" t="s">
        <v>7</v>
      </c>
      <c r="D1292" s="23">
        <v>50</v>
      </c>
      <c r="E1292" s="25">
        <v>64</v>
      </c>
      <c r="F1292" s="5">
        <v>79.92</v>
      </c>
      <c r="G1292" s="1" t="s">
        <v>8</v>
      </c>
      <c r="H1292" s="3"/>
      <c r="I1292" s="5"/>
    </row>
    <row r="1293" spans="1:9" x14ac:dyDescent="0.25">
      <c r="A1293" s="22" t="s">
        <v>1212</v>
      </c>
      <c r="B1293" s="2" t="s">
        <v>1177</v>
      </c>
      <c r="C1293" s="1" t="s">
        <v>7</v>
      </c>
      <c r="D1293" s="23">
        <v>50</v>
      </c>
      <c r="E1293" s="25">
        <v>64</v>
      </c>
      <c r="F1293" s="5">
        <v>79.92</v>
      </c>
      <c r="G1293" s="1" t="s">
        <v>8</v>
      </c>
      <c r="H1293" s="3"/>
      <c r="I1293" s="5"/>
    </row>
    <row r="1294" spans="1:9" x14ac:dyDescent="0.25">
      <c r="A1294" s="22" t="s">
        <v>1211</v>
      </c>
      <c r="B1294" s="2" t="s">
        <v>1177</v>
      </c>
      <c r="C1294" s="1" t="s">
        <v>7</v>
      </c>
      <c r="D1294" s="23">
        <v>50</v>
      </c>
      <c r="E1294" s="25">
        <v>64</v>
      </c>
      <c r="F1294" s="5">
        <v>79.92</v>
      </c>
      <c r="G1294" s="1" t="s">
        <v>8</v>
      </c>
      <c r="H1294" s="3"/>
      <c r="I1294" s="5"/>
    </row>
    <row r="1295" spans="1:9" x14ac:dyDescent="0.25">
      <c r="A1295" s="1" t="s">
        <v>1198</v>
      </c>
      <c r="B1295" s="2" t="s">
        <v>1177</v>
      </c>
      <c r="C1295" s="1" t="s">
        <v>7</v>
      </c>
      <c r="D1295" s="3">
        <v>50</v>
      </c>
      <c r="E1295" s="2">
        <v>144</v>
      </c>
      <c r="F1295" s="5">
        <v>143.94</v>
      </c>
      <c r="G1295" s="1" t="s">
        <v>8</v>
      </c>
      <c r="H1295" s="3"/>
      <c r="I1295" s="5"/>
    </row>
    <row r="1296" spans="1:9" x14ac:dyDescent="0.25">
      <c r="A1296" s="1" t="s">
        <v>1199</v>
      </c>
      <c r="B1296" s="2" t="s">
        <v>1177</v>
      </c>
      <c r="C1296" s="1" t="s">
        <v>7</v>
      </c>
      <c r="D1296" s="3">
        <v>50</v>
      </c>
      <c r="E1296" s="2">
        <v>64</v>
      </c>
      <c r="F1296" s="5">
        <v>79.92</v>
      </c>
      <c r="G1296" s="1" t="s">
        <v>8</v>
      </c>
      <c r="H1296" s="3"/>
      <c r="I1296" s="5"/>
    </row>
    <row r="1297" spans="1:9" x14ac:dyDescent="0.25">
      <c r="A1297" s="1" t="s">
        <v>1200</v>
      </c>
      <c r="B1297" s="2" t="s">
        <v>1177</v>
      </c>
      <c r="C1297" s="1" t="s">
        <v>7</v>
      </c>
      <c r="D1297" s="3">
        <v>50</v>
      </c>
      <c r="E1297" s="2">
        <v>64</v>
      </c>
      <c r="F1297" s="5">
        <v>79.92</v>
      </c>
      <c r="G1297" s="1" t="s">
        <v>8</v>
      </c>
      <c r="H1297" s="3"/>
      <c r="I1297" s="5"/>
    </row>
    <row r="1298" spans="1:9" x14ac:dyDescent="0.25">
      <c r="A1298" s="1" t="s">
        <v>1201</v>
      </c>
      <c r="B1298" s="2" t="s">
        <v>1177</v>
      </c>
      <c r="C1298" s="1" t="s">
        <v>7</v>
      </c>
      <c r="D1298" s="3">
        <v>50</v>
      </c>
      <c r="E1298" s="2">
        <v>64</v>
      </c>
      <c r="F1298" s="5">
        <v>79.92</v>
      </c>
      <c r="G1298" s="1" t="s">
        <v>8</v>
      </c>
      <c r="H1298" s="3"/>
      <c r="I1298" s="5"/>
    </row>
    <row r="1299" spans="1:9" x14ac:dyDescent="0.25">
      <c r="A1299" s="1" t="s">
        <v>1202</v>
      </c>
      <c r="B1299" s="2" t="s">
        <v>1177</v>
      </c>
      <c r="C1299" s="1" t="s">
        <v>7</v>
      </c>
      <c r="D1299" s="3">
        <v>50</v>
      </c>
      <c r="E1299" s="2">
        <v>64</v>
      </c>
      <c r="F1299" s="5">
        <v>79.92</v>
      </c>
      <c r="G1299" s="1" t="s">
        <v>8</v>
      </c>
      <c r="H1299" s="3"/>
      <c r="I1299" s="5"/>
    </row>
    <row r="1300" spans="1:9" x14ac:dyDescent="0.25">
      <c r="A1300" s="1" t="s">
        <v>1203</v>
      </c>
      <c r="B1300" s="2" t="s">
        <v>1177</v>
      </c>
      <c r="C1300" s="1" t="s">
        <v>7</v>
      </c>
      <c r="D1300" s="3">
        <v>50</v>
      </c>
      <c r="E1300" s="2">
        <v>144</v>
      </c>
      <c r="F1300" s="5">
        <v>143.94</v>
      </c>
      <c r="G1300" s="1" t="s">
        <v>8</v>
      </c>
      <c r="H1300" s="3"/>
      <c r="I1300" s="5"/>
    </row>
    <row r="1301" spans="1:9" x14ac:dyDescent="0.25">
      <c r="A1301" s="22" t="s">
        <v>1210</v>
      </c>
      <c r="B1301" s="2" t="s">
        <v>1177</v>
      </c>
      <c r="C1301" s="1" t="s">
        <v>7</v>
      </c>
      <c r="D1301" s="23">
        <v>50</v>
      </c>
      <c r="E1301" s="25">
        <v>144</v>
      </c>
      <c r="F1301" s="5">
        <v>143.94</v>
      </c>
      <c r="G1301" s="1" t="s">
        <v>8</v>
      </c>
      <c r="H1301" s="3"/>
      <c r="I1301" s="5"/>
    </row>
    <row r="1302" spans="1:9" x14ac:dyDescent="0.25">
      <c r="A1302" s="1" t="s">
        <v>1204</v>
      </c>
      <c r="B1302" s="2" t="s">
        <v>1177</v>
      </c>
      <c r="C1302" s="1" t="s">
        <v>7</v>
      </c>
      <c r="D1302" s="3">
        <v>400</v>
      </c>
      <c r="E1302" s="2">
        <v>8</v>
      </c>
      <c r="F1302" s="5">
        <v>79.92</v>
      </c>
      <c r="G1302" s="1" t="s">
        <v>8</v>
      </c>
      <c r="H1302" s="3"/>
      <c r="I1302" s="5"/>
    </row>
    <row r="1303" spans="1:9" x14ac:dyDescent="0.25">
      <c r="A1303" s="23" t="s">
        <v>1534</v>
      </c>
      <c r="B1303" s="23" t="s">
        <v>1177</v>
      </c>
      <c r="C1303" s="6" t="s">
        <v>7</v>
      </c>
      <c r="D1303" s="23">
        <v>50</v>
      </c>
      <c r="E1303" s="25">
        <v>64</v>
      </c>
      <c r="F1303" s="39">
        <v>43</v>
      </c>
      <c r="G1303" s="1" t="s">
        <v>8</v>
      </c>
      <c r="H1303" s="23"/>
      <c r="I1303" s="23"/>
    </row>
    <row r="1304" spans="1:9" x14ac:dyDescent="0.25">
      <c r="A1304" s="1" t="s">
        <v>1461</v>
      </c>
      <c r="B1304" s="2" t="s">
        <v>1177</v>
      </c>
      <c r="C1304" s="1" t="s">
        <v>7</v>
      </c>
      <c r="D1304" s="3">
        <v>50</v>
      </c>
      <c r="E1304" s="2">
        <v>64</v>
      </c>
      <c r="F1304" s="5">
        <v>79.92</v>
      </c>
      <c r="G1304" s="1" t="s">
        <v>8</v>
      </c>
      <c r="H1304" s="3"/>
      <c r="I1304" s="5"/>
    </row>
    <row r="1305" spans="1:9" x14ac:dyDescent="0.25">
      <c r="A1305" s="6" t="s">
        <v>1894</v>
      </c>
      <c r="B1305" s="11" t="s">
        <v>1177</v>
      </c>
      <c r="C1305" s="6" t="s">
        <v>7</v>
      </c>
      <c r="D1305" s="7">
        <v>50</v>
      </c>
      <c r="E1305" s="11">
        <v>64</v>
      </c>
      <c r="F1305" s="9">
        <v>42</v>
      </c>
      <c r="G1305" s="6" t="s">
        <v>8</v>
      </c>
    </row>
    <row r="1306" spans="1:9" x14ac:dyDescent="0.25">
      <c r="A1306" s="1" t="s">
        <v>1205</v>
      </c>
      <c r="B1306" s="2" t="s">
        <v>1177</v>
      </c>
      <c r="C1306" s="1" t="s">
        <v>7</v>
      </c>
      <c r="D1306" s="3">
        <v>50</v>
      </c>
      <c r="E1306" s="2">
        <v>64</v>
      </c>
      <c r="F1306" s="5">
        <v>79.92</v>
      </c>
      <c r="G1306" s="1" t="s">
        <v>8</v>
      </c>
      <c r="H1306" s="3"/>
      <c r="I1306" s="5"/>
    </row>
    <row r="1307" spans="1:9" x14ac:dyDescent="0.25">
      <c r="A1307" s="6" t="s">
        <v>1872</v>
      </c>
      <c r="B1307" s="11" t="s">
        <v>1879</v>
      </c>
      <c r="C1307" s="6" t="s">
        <v>7</v>
      </c>
      <c r="D1307" s="7">
        <v>50</v>
      </c>
      <c r="E1307" s="11">
        <v>64</v>
      </c>
      <c r="F1307" s="9">
        <v>72</v>
      </c>
      <c r="G1307" s="1" t="s">
        <v>8</v>
      </c>
    </row>
    <row r="1308" spans="1:9" x14ac:dyDescent="0.25">
      <c r="A1308" s="23" t="s">
        <v>1535</v>
      </c>
      <c r="B1308" s="23" t="s">
        <v>1177</v>
      </c>
      <c r="C1308" s="6" t="s">
        <v>7</v>
      </c>
      <c r="D1308" s="23">
        <v>50</v>
      </c>
      <c r="E1308" s="25">
        <v>64</v>
      </c>
      <c r="F1308" s="39">
        <v>43</v>
      </c>
      <c r="G1308" s="1" t="s">
        <v>8</v>
      </c>
      <c r="H1308" s="23"/>
      <c r="I1308" s="23"/>
    </row>
    <row r="1309" spans="1:9" x14ac:dyDescent="0.25">
      <c r="A1309" s="1" t="s">
        <v>1206</v>
      </c>
      <c r="B1309" s="2" t="s">
        <v>1177</v>
      </c>
      <c r="C1309" s="1" t="s">
        <v>7</v>
      </c>
      <c r="D1309" s="3">
        <v>50</v>
      </c>
      <c r="E1309" s="2">
        <v>64</v>
      </c>
      <c r="F1309" s="5">
        <v>79.92</v>
      </c>
      <c r="G1309" s="1" t="s">
        <v>8</v>
      </c>
      <c r="H1309" s="3"/>
      <c r="I1309" s="5"/>
    </row>
    <row r="1310" spans="1:9" x14ac:dyDescent="0.25">
      <c r="A1310" s="1" t="s">
        <v>1536</v>
      </c>
      <c r="B1310" s="2" t="s">
        <v>1177</v>
      </c>
      <c r="C1310" s="18" t="s">
        <v>7</v>
      </c>
      <c r="D1310" s="3">
        <v>50</v>
      </c>
      <c r="E1310" s="2">
        <v>64</v>
      </c>
      <c r="F1310" s="5">
        <v>43</v>
      </c>
      <c r="G1310" s="1" t="s">
        <v>8</v>
      </c>
      <c r="H1310" s="3"/>
      <c r="I1310" s="5"/>
    </row>
    <row r="1311" spans="1:9" x14ac:dyDescent="0.25">
      <c r="A1311" s="1" t="s">
        <v>1537</v>
      </c>
      <c r="B1311" s="2" t="s">
        <v>1177</v>
      </c>
      <c r="C1311" s="18" t="s">
        <v>7</v>
      </c>
      <c r="D1311" s="3">
        <v>50</v>
      </c>
      <c r="E1311" s="2">
        <v>64</v>
      </c>
      <c r="F1311" s="5">
        <v>107.95</v>
      </c>
      <c r="G1311" s="1" t="s">
        <v>8</v>
      </c>
      <c r="H1311" s="3"/>
      <c r="I1311" s="5"/>
    </row>
    <row r="1312" spans="1:9" x14ac:dyDescent="0.25">
      <c r="A1312" s="1" t="s">
        <v>1538</v>
      </c>
      <c r="B1312" s="2" t="s">
        <v>1177</v>
      </c>
      <c r="C1312" s="18" t="s">
        <v>7</v>
      </c>
      <c r="D1312" s="3">
        <v>50</v>
      </c>
      <c r="E1312" s="2">
        <v>64</v>
      </c>
      <c r="F1312" s="5">
        <v>43</v>
      </c>
      <c r="G1312" s="1" t="s">
        <v>8</v>
      </c>
      <c r="H1312" s="3"/>
      <c r="I1312" s="5"/>
    </row>
    <row r="1313" spans="1:12" x14ac:dyDescent="0.25">
      <c r="A1313" s="1" t="s">
        <v>1207</v>
      </c>
      <c r="B1313" s="2" t="s">
        <v>1177</v>
      </c>
      <c r="C1313" s="1" t="s">
        <v>7</v>
      </c>
      <c r="D1313" s="3">
        <v>400</v>
      </c>
      <c r="E1313" s="2">
        <v>8</v>
      </c>
      <c r="F1313" s="5">
        <v>79.92</v>
      </c>
      <c r="G1313" s="1" t="s">
        <v>8</v>
      </c>
      <c r="H1313" s="3"/>
      <c r="I1313" s="5"/>
    </row>
    <row r="1314" spans="1:12" x14ac:dyDescent="0.25">
      <c r="A1314" s="1" t="s">
        <v>1208</v>
      </c>
      <c r="B1314" s="2" t="s">
        <v>1177</v>
      </c>
      <c r="C1314" s="1" t="s">
        <v>7</v>
      </c>
      <c r="D1314" s="3">
        <v>50</v>
      </c>
      <c r="E1314" s="2">
        <v>64</v>
      </c>
      <c r="F1314" s="5">
        <v>79.92</v>
      </c>
      <c r="G1314" s="1" t="s">
        <v>8</v>
      </c>
      <c r="H1314" s="3"/>
      <c r="I1314" s="5"/>
    </row>
    <row r="1315" spans="1:12" x14ac:dyDescent="0.25">
      <c r="A1315" s="6" t="s">
        <v>1893</v>
      </c>
      <c r="B1315" s="11" t="s">
        <v>1177</v>
      </c>
      <c r="C1315" s="6" t="s">
        <v>7</v>
      </c>
      <c r="D1315" s="7">
        <v>50</v>
      </c>
      <c r="E1315" s="11">
        <v>64</v>
      </c>
      <c r="F1315" s="9">
        <v>42</v>
      </c>
      <c r="G1315" s="6" t="s">
        <v>8</v>
      </c>
    </row>
    <row r="1316" spans="1:12" x14ac:dyDescent="0.25">
      <c r="A1316" s="1" t="s">
        <v>1465</v>
      </c>
      <c r="B1316" s="2" t="s">
        <v>1177</v>
      </c>
      <c r="C1316" s="1" t="s">
        <v>7</v>
      </c>
      <c r="D1316" s="3">
        <v>50</v>
      </c>
      <c r="E1316" s="2">
        <v>64</v>
      </c>
      <c r="F1316" s="5">
        <v>79.92</v>
      </c>
      <c r="G1316" s="1" t="s">
        <v>8</v>
      </c>
      <c r="H1316" s="3"/>
      <c r="I1316" s="5"/>
    </row>
    <row r="1317" spans="1:12" x14ac:dyDescent="0.25">
      <c r="A1317" s="6" t="s">
        <v>1895</v>
      </c>
      <c r="B1317" s="11" t="s">
        <v>1177</v>
      </c>
      <c r="C1317" s="6" t="s">
        <v>7</v>
      </c>
      <c r="D1317" s="7">
        <v>1.2</v>
      </c>
      <c r="E1317" s="11">
        <v>6</v>
      </c>
      <c r="F1317" s="9">
        <v>107.95</v>
      </c>
      <c r="G1317" s="6" t="s">
        <v>8</v>
      </c>
    </row>
    <row r="1318" spans="1:12" x14ac:dyDescent="0.25">
      <c r="A1318" s="1" t="s">
        <v>1209</v>
      </c>
      <c r="B1318" s="2" t="s">
        <v>1177</v>
      </c>
      <c r="C1318" s="1" t="s">
        <v>7</v>
      </c>
      <c r="D1318" s="3">
        <v>400</v>
      </c>
      <c r="E1318" s="2">
        <v>8</v>
      </c>
      <c r="F1318" s="5">
        <v>79.92</v>
      </c>
      <c r="G1318" s="1" t="s">
        <v>8</v>
      </c>
      <c r="H1318" s="3"/>
      <c r="I1318" s="5"/>
    </row>
    <row r="1319" spans="1:12" x14ac:dyDescent="0.25">
      <c r="A1319" s="19" t="s">
        <v>700</v>
      </c>
      <c r="B1319" s="18" t="s">
        <v>540</v>
      </c>
      <c r="C1319" s="18" t="s">
        <v>7</v>
      </c>
      <c r="D1319" s="18">
        <v>375</v>
      </c>
      <c r="E1319" s="19">
        <v>24</v>
      </c>
      <c r="F1319" s="38">
        <v>218</v>
      </c>
      <c r="G1319" s="1" t="s">
        <v>8</v>
      </c>
      <c r="H1319" s="18"/>
      <c r="I1319" s="18"/>
    </row>
    <row r="1320" spans="1:12" x14ac:dyDescent="0.25">
      <c r="A1320" s="19" t="s">
        <v>539</v>
      </c>
      <c r="B1320" s="18" t="s">
        <v>540</v>
      </c>
      <c r="C1320" s="18" t="s">
        <v>7</v>
      </c>
      <c r="D1320" s="18">
        <v>750</v>
      </c>
      <c r="E1320" s="19">
        <v>12</v>
      </c>
      <c r="F1320" s="38">
        <f>110.92*2</f>
        <v>221.84</v>
      </c>
      <c r="G1320" s="1" t="s">
        <v>8</v>
      </c>
      <c r="H1320" s="18"/>
      <c r="I1320" s="18"/>
    </row>
    <row r="1321" spans="1:12" x14ac:dyDescent="0.25">
      <c r="A1321" s="34" t="s">
        <v>2012</v>
      </c>
      <c r="B1321" s="36" t="s">
        <v>540</v>
      </c>
      <c r="C1321" s="18" t="s">
        <v>7</v>
      </c>
      <c r="D1321" s="36">
        <v>750</v>
      </c>
      <c r="E1321" s="19">
        <v>12</v>
      </c>
      <c r="F1321" s="37">
        <v>221.84</v>
      </c>
      <c r="G1321" s="1" t="s">
        <v>8</v>
      </c>
    </row>
    <row r="1322" spans="1:12" x14ac:dyDescent="0.25">
      <c r="A1322" s="6" t="s">
        <v>2013</v>
      </c>
      <c r="B1322" s="11" t="s">
        <v>540</v>
      </c>
      <c r="C1322" s="18" t="s">
        <v>7</v>
      </c>
      <c r="D1322" s="7">
        <v>750</v>
      </c>
      <c r="E1322" s="19">
        <v>12</v>
      </c>
      <c r="F1322" s="9">
        <v>221.84</v>
      </c>
      <c r="G1322" s="1" t="s">
        <v>8</v>
      </c>
    </row>
    <row r="1323" spans="1:12" x14ac:dyDescent="0.25">
      <c r="A1323" s="6" t="s">
        <v>2014</v>
      </c>
      <c r="B1323" s="11" t="s">
        <v>540</v>
      </c>
      <c r="C1323" s="18" t="s">
        <v>7</v>
      </c>
      <c r="D1323" s="7">
        <v>750</v>
      </c>
      <c r="E1323" s="19">
        <v>12</v>
      </c>
      <c r="F1323" s="9">
        <v>221.84</v>
      </c>
      <c r="G1323" s="1" t="s">
        <v>8</v>
      </c>
    </row>
    <row r="1324" spans="1:12" x14ac:dyDescent="0.25">
      <c r="A1324" s="6" t="s">
        <v>2015</v>
      </c>
      <c r="B1324" s="11" t="s">
        <v>540</v>
      </c>
      <c r="C1324" s="18" t="s">
        <v>7</v>
      </c>
      <c r="D1324" s="7">
        <v>750</v>
      </c>
      <c r="E1324" s="19">
        <v>12</v>
      </c>
      <c r="F1324" s="9">
        <v>221.84</v>
      </c>
      <c r="G1324" s="1" t="s">
        <v>8</v>
      </c>
    </row>
    <row r="1325" spans="1:12" x14ac:dyDescent="0.25">
      <c r="A1325" s="19" t="s">
        <v>541</v>
      </c>
      <c r="B1325" s="18" t="s">
        <v>1302</v>
      </c>
      <c r="C1325" s="18" t="s">
        <v>7</v>
      </c>
      <c r="D1325" s="18">
        <v>750</v>
      </c>
      <c r="E1325" s="19">
        <v>12</v>
      </c>
      <c r="F1325" s="38">
        <v>69</v>
      </c>
      <c r="G1325" s="1" t="s">
        <v>8</v>
      </c>
      <c r="H1325" s="18"/>
      <c r="I1325" s="18"/>
    </row>
    <row r="1326" spans="1:12" x14ac:dyDescent="0.25">
      <c r="A1326" s="19" t="s">
        <v>543</v>
      </c>
      <c r="B1326" s="18" t="s">
        <v>1302</v>
      </c>
      <c r="C1326" s="18" t="s">
        <v>7</v>
      </c>
      <c r="D1326" s="18">
        <v>3</v>
      </c>
      <c r="E1326" s="19">
        <v>1</v>
      </c>
      <c r="F1326" s="38">
        <v>85</v>
      </c>
      <c r="G1326" s="1" t="s">
        <v>8</v>
      </c>
      <c r="H1326" s="18"/>
      <c r="I1326" s="18"/>
      <c r="J1326" s="18"/>
      <c r="K1326" s="18"/>
      <c r="L1326" s="18"/>
    </row>
    <row r="1327" spans="1:12" x14ac:dyDescent="0.25">
      <c r="A1327" s="19" t="s">
        <v>544</v>
      </c>
      <c r="B1327" s="18" t="s">
        <v>1302</v>
      </c>
      <c r="C1327" s="18" t="s">
        <v>7</v>
      </c>
      <c r="D1327" s="18">
        <v>6</v>
      </c>
      <c r="E1327" s="19">
        <v>1</v>
      </c>
      <c r="F1327" s="38">
        <v>254</v>
      </c>
      <c r="G1327" s="1" t="s">
        <v>8</v>
      </c>
      <c r="H1327" s="18"/>
      <c r="I1327" s="18"/>
      <c r="J1327" s="18"/>
      <c r="K1327" s="18"/>
      <c r="L1327" s="18"/>
    </row>
    <row r="1328" spans="1:12" x14ac:dyDescent="0.25">
      <c r="A1328" s="19" t="s">
        <v>545</v>
      </c>
      <c r="B1328" s="18" t="s">
        <v>1302</v>
      </c>
      <c r="C1328" s="18" t="s">
        <v>7</v>
      </c>
      <c r="D1328" s="18">
        <v>750</v>
      </c>
      <c r="E1328" s="19">
        <v>12</v>
      </c>
      <c r="F1328" s="38">
        <v>129</v>
      </c>
      <c r="G1328" s="1" t="s">
        <v>8</v>
      </c>
      <c r="H1328" s="18"/>
      <c r="I1328" s="18"/>
      <c r="J1328" s="18"/>
      <c r="K1328" s="18"/>
      <c r="L1328" s="18"/>
    </row>
    <row r="1329" spans="1:12" x14ac:dyDescent="0.25">
      <c r="A1329" s="19" t="s">
        <v>542</v>
      </c>
      <c r="B1329" s="18" t="s">
        <v>1302</v>
      </c>
      <c r="C1329" s="18" t="s">
        <v>7</v>
      </c>
      <c r="D1329" s="18">
        <v>1.5</v>
      </c>
      <c r="E1329" s="19">
        <v>6</v>
      </c>
      <c r="F1329" s="38">
        <v>156</v>
      </c>
      <c r="G1329" s="1" t="s">
        <v>8</v>
      </c>
      <c r="H1329" s="18"/>
      <c r="I1329" s="18"/>
      <c r="J1329" s="18"/>
      <c r="K1329" s="18"/>
      <c r="L1329" s="18"/>
    </row>
    <row r="1330" spans="1:12" x14ac:dyDescent="0.25">
      <c r="A1330" s="19" t="s">
        <v>546</v>
      </c>
      <c r="B1330" s="18" t="s">
        <v>1302</v>
      </c>
      <c r="C1330" s="18" t="s">
        <v>7</v>
      </c>
      <c r="D1330" s="18">
        <v>750</v>
      </c>
      <c r="E1330" s="19">
        <v>12</v>
      </c>
      <c r="F1330" s="38">
        <v>69</v>
      </c>
      <c r="G1330" s="1" t="s">
        <v>8</v>
      </c>
      <c r="H1330" s="18"/>
      <c r="I1330" s="18"/>
      <c r="J1330" s="18"/>
      <c r="K1330" s="18"/>
      <c r="L1330" s="18"/>
    </row>
    <row r="1331" spans="1:12" x14ac:dyDescent="0.25">
      <c r="A1331" s="19" t="s">
        <v>548</v>
      </c>
      <c r="B1331" s="18" t="s">
        <v>1302</v>
      </c>
      <c r="C1331" s="18" t="s">
        <v>7</v>
      </c>
      <c r="D1331" s="18">
        <v>3</v>
      </c>
      <c r="E1331" s="19">
        <v>1</v>
      </c>
      <c r="F1331" s="38">
        <v>85</v>
      </c>
      <c r="G1331" s="1" t="s">
        <v>8</v>
      </c>
      <c r="H1331" s="18"/>
      <c r="I1331" s="18"/>
      <c r="J1331" s="18"/>
      <c r="K1331" s="18"/>
      <c r="L1331" s="18"/>
    </row>
    <row r="1332" spans="1:12" x14ac:dyDescent="0.25">
      <c r="A1332" s="19" t="s">
        <v>549</v>
      </c>
      <c r="B1332" s="18" t="s">
        <v>1302</v>
      </c>
      <c r="C1332" s="18" t="s">
        <v>7</v>
      </c>
      <c r="D1332" s="18">
        <v>6</v>
      </c>
      <c r="E1332" s="19">
        <v>1</v>
      </c>
      <c r="F1332" s="38">
        <v>254</v>
      </c>
      <c r="G1332" s="1" t="s">
        <v>8</v>
      </c>
      <c r="H1332" s="18"/>
      <c r="I1332" s="18"/>
      <c r="J1332" s="18"/>
      <c r="K1332" s="18"/>
      <c r="L1332" s="18"/>
    </row>
    <row r="1333" spans="1:12" x14ac:dyDescent="0.25">
      <c r="A1333" s="19" t="s">
        <v>550</v>
      </c>
      <c r="B1333" s="18" t="s">
        <v>1302</v>
      </c>
      <c r="C1333" s="18" t="s">
        <v>7</v>
      </c>
      <c r="D1333" s="18">
        <v>750</v>
      </c>
      <c r="E1333" s="19">
        <v>12</v>
      </c>
      <c r="F1333" s="38">
        <v>129</v>
      </c>
      <c r="G1333" s="1" t="s">
        <v>8</v>
      </c>
      <c r="H1333" s="18"/>
      <c r="I1333" s="18"/>
      <c r="J1333" s="18"/>
      <c r="K1333" s="18"/>
      <c r="L1333" s="18"/>
    </row>
    <row r="1334" spans="1:12" x14ac:dyDescent="0.25">
      <c r="A1334" s="19" t="s">
        <v>547</v>
      </c>
      <c r="B1334" s="18" t="s">
        <v>1302</v>
      </c>
      <c r="C1334" s="18" t="s">
        <v>7</v>
      </c>
      <c r="D1334" s="18">
        <v>1.5</v>
      </c>
      <c r="E1334" s="19">
        <v>6</v>
      </c>
      <c r="F1334" s="38">
        <v>156</v>
      </c>
      <c r="G1334" s="1" t="s">
        <v>8</v>
      </c>
      <c r="H1334" s="18"/>
      <c r="I1334" s="18"/>
      <c r="J1334" s="18"/>
      <c r="K1334" s="18"/>
      <c r="L1334" s="18"/>
    </row>
    <row r="1335" spans="1:12" x14ac:dyDescent="0.25">
      <c r="A1335" s="6" t="s">
        <v>555</v>
      </c>
      <c r="B1335" s="11" t="s">
        <v>1720</v>
      </c>
      <c r="C1335" s="18" t="s">
        <v>7</v>
      </c>
      <c r="D1335" s="7">
        <v>720</v>
      </c>
      <c r="E1335" s="11">
        <v>12</v>
      </c>
      <c r="F1335" s="9">
        <v>179.88</v>
      </c>
      <c r="G1335" s="1" t="s">
        <v>8</v>
      </c>
    </row>
    <row r="1336" spans="1:12" x14ac:dyDescent="0.25">
      <c r="A1336" s="6" t="s">
        <v>555</v>
      </c>
      <c r="B1336" s="11" t="s">
        <v>1720</v>
      </c>
      <c r="C1336" s="18" t="s">
        <v>7</v>
      </c>
      <c r="D1336" s="7">
        <v>720</v>
      </c>
      <c r="E1336" s="11">
        <v>12</v>
      </c>
      <c r="F1336" s="9">
        <v>179.88</v>
      </c>
      <c r="G1336" s="1" t="s">
        <v>8</v>
      </c>
    </row>
    <row r="1337" spans="1:12" x14ac:dyDescent="0.25">
      <c r="A1337" s="6" t="s">
        <v>554</v>
      </c>
      <c r="B1337" s="11" t="s">
        <v>1720</v>
      </c>
      <c r="C1337" s="18" t="s">
        <v>7</v>
      </c>
      <c r="D1337" s="7">
        <v>180</v>
      </c>
      <c r="E1337" s="11">
        <v>30</v>
      </c>
      <c r="F1337" s="9">
        <v>112.5</v>
      </c>
      <c r="G1337" s="1" t="s">
        <v>8</v>
      </c>
    </row>
    <row r="1338" spans="1:12" x14ac:dyDescent="0.25">
      <c r="A1338" s="6" t="s">
        <v>554</v>
      </c>
      <c r="B1338" s="11" t="s">
        <v>1720</v>
      </c>
      <c r="C1338" s="18" t="s">
        <v>7</v>
      </c>
      <c r="D1338" s="7">
        <v>180</v>
      </c>
      <c r="E1338" s="11">
        <v>30</v>
      </c>
      <c r="F1338" s="9">
        <v>112.5</v>
      </c>
      <c r="G1338" s="1" t="s">
        <v>8</v>
      </c>
    </row>
    <row r="1339" spans="1:12" x14ac:dyDescent="0.25">
      <c r="A1339" s="19" t="s">
        <v>555</v>
      </c>
      <c r="B1339" s="18" t="s">
        <v>552</v>
      </c>
      <c r="C1339" s="18" t="s">
        <v>16</v>
      </c>
      <c r="D1339" s="18">
        <v>720</v>
      </c>
      <c r="E1339" s="19">
        <v>12</v>
      </c>
      <c r="F1339" s="38">
        <v>179.88</v>
      </c>
      <c r="G1339" s="1" t="s">
        <v>8</v>
      </c>
      <c r="H1339" s="18"/>
      <c r="I1339" s="18"/>
    </row>
    <row r="1340" spans="1:12" x14ac:dyDescent="0.25">
      <c r="A1340" s="19" t="s">
        <v>555</v>
      </c>
      <c r="B1340" s="18" t="s">
        <v>552</v>
      </c>
      <c r="C1340" s="18" t="s">
        <v>16</v>
      </c>
      <c r="D1340" s="18">
        <v>720</v>
      </c>
      <c r="E1340" s="19">
        <v>12</v>
      </c>
      <c r="F1340" s="38">
        <v>179.88</v>
      </c>
      <c r="G1340" s="1" t="s">
        <v>8</v>
      </c>
      <c r="H1340" s="18"/>
      <c r="I1340" s="18"/>
    </row>
    <row r="1341" spans="1:12" x14ac:dyDescent="0.25">
      <c r="A1341" s="19" t="s">
        <v>554</v>
      </c>
      <c r="B1341" s="18" t="e">
        <v>#N/A</v>
      </c>
      <c r="C1341" s="18" t="s">
        <v>16</v>
      </c>
      <c r="D1341" s="18">
        <v>180</v>
      </c>
      <c r="E1341" s="19">
        <v>30</v>
      </c>
      <c r="F1341" s="38">
        <v>112.5</v>
      </c>
      <c r="G1341" s="1" t="s">
        <v>8</v>
      </c>
      <c r="H1341" s="18"/>
      <c r="I1341" s="18"/>
    </row>
    <row r="1342" spans="1:12" x14ac:dyDescent="0.25">
      <c r="A1342" s="19" t="s">
        <v>554</v>
      </c>
      <c r="B1342" s="18" t="s">
        <v>552</v>
      </c>
      <c r="C1342" s="18" t="s">
        <v>16</v>
      </c>
      <c r="D1342" s="18">
        <v>180</v>
      </c>
      <c r="E1342" s="19">
        <v>30</v>
      </c>
      <c r="F1342" s="38">
        <v>112.5</v>
      </c>
      <c r="G1342" s="1" t="s">
        <v>8</v>
      </c>
      <c r="H1342" s="18"/>
      <c r="I1342" s="18"/>
    </row>
    <row r="1343" spans="1:12" x14ac:dyDescent="0.25">
      <c r="A1343" s="19" t="s">
        <v>553</v>
      </c>
      <c r="B1343" s="18" t="s">
        <v>552</v>
      </c>
      <c r="C1343" s="18" t="s">
        <v>7</v>
      </c>
      <c r="D1343" s="18">
        <v>720</v>
      </c>
      <c r="E1343" s="19">
        <v>6</v>
      </c>
      <c r="F1343" s="38">
        <v>125.94</v>
      </c>
      <c r="G1343" s="1" t="s">
        <v>8</v>
      </c>
      <c r="H1343" s="18"/>
      <c r="I1343" s="18"/>
    </row>
    <row r="1344" spans="1:12" x14ac:dyDescent="0.25">
      <c r="A1344" s="19" t="s">
        <v>551</v>
      </c>
      <c r="B1344" s="18" t="s">
        <v>552</v>
      </c>
      <c r="C1344" s="18" t="s">
        <v>7</v>
      </c>
      <c r="D1344" s="18">
        <v>300</v>
      </c>
      <c r="E1344" s="19">
        <v>12</v>
      </c>
      <c r="F1344" s="38">
        <v>125.94</v>
      </c>
      <c r="G1344" s="1" t="s">
        <v>8</v>
      </c>
      <c r="H1344" s="18"/>
      <c r="I1344" s="18"/>
    </row>
    <row r="1345" spans="1:12" x14ac:dyDescent="0.25">
      <c r="A1345" s="19" t="s">
        <v>866</v>
      </c>
      <c r="B1345" s="18" t="s">
        <v>755</v>
      </c>
      <c r="C1345" s="18" t="s">
        <v>7</v>
      </c>
      <c r="D1345" s="18">
        <v>50</v>
      </c>
      <c r="E1345" s="19">
        <v>120</v>
      </c>
      <c r="F1345" s="38">
        <v>60</v>
      </c>
      <c r="G1345" s="1" t="s">
        <v>8</v>
      </c>
      <c r="H1345" s="18"/>
      <c r="I1345" s="18"/>
    </row>
    <row r="1346" spans="1:12" x14ac:dyDescent="0.25">
      <c r="A1346" s="19" t="s">
        <v>759</v>
      </c>
      <c r="B1346" s="18" t="s">
        <v>755</v>
      </c>
      <c r="C1346" s="18" t="s">
        <v>7</v>
      </c>
      <c r="D1346" s="18">
        <v>200</v>
      </c>
      <c r="E1346" s="19">
        <v>24</v>
      </c>
      <c r="F1346" s="38">
        <v>40</v>
      </c>
      <c r="G1346" s="1" t="s">
        <v>8</v>
      </c>
      <c r="H1346" s="18"/>
      <c r="I1346" s="18"/>
      <c r="J1346" s="18"/>
      <c r="K1346" s="18"/>
      <c r="L1346" s="18"/>
    </row>
    <row r="1347" spans="1:12" x14ac:dyDescent="0.25">
      <c r="A1347" s="19" t="s">
        <v>756</v>
      </c>
      <c r="B1347" s="18" t="s">
        <v>755</v>
      </c>
      <c r="C1347" s="18" t="s">
        <v>7</v>
      </c>
      <c r="D1347" s="18">
        <v>750</v>
      </c>
      <c r="E1347" s="19">
        <v>6</v>
      </c>
      <c r="F1347" s="38">
        <v>56</v>
      </c>
      <c r="G1347" s="1" t="s">
        <v>8</v>
      </c>
      <c r="H1347" s="18"/>
      <c r="I1347" s="18"/>
      <c r="J1347" s="1"/>
      <c r="K1347" s="1"/>
      <c r="L1347" s="4"/>
    </row>
    <row r="1348" spans="1:12" x14ac:dyDescent="0.25">
      <c r="A1348" s="19" t="s">
        <v>865</v>
      </c>
      <c r="B1348" s="18" t="s">
        <v>755</v>
      </c>
      <c r="C1348" s="18" t="s">
        <v>7</v>
      </c>
      <c r="D1348" s="18">
        <v>50</v>
      </c>
      <c r="E1348" s="19">
        <v>120</v>
      </c>
      <c r="F1348" s="38">
        <v>60</v>
      </c>
      <c r="G1348" s="1" t="s">
        <v>8</v>
      </c>
      <c r="H1348" s="18"/>
      <c r="I1348" s="18"/>
    </row>
    <row r="1349" spans="1:12" x14ac:dyDescent="0.25">
      <c r="A1349" s="19" t="s">
        <v>761</v>
      </c>
      <c r="B1349" s="18" t="s">
        <v>755</v>
      </c>
      <c r="C1349" s="18" t="s">
        <v>7</v>
      </c>
      <c r="D1349" s="18">
        <v>200</v>
      </c>
      <c r="E1349" s="19">
        <v>24</v>
      </c>
      <c r="F1349" s="38">
        <v>40</v>
      </c>
      <c r="G1349" s="1" t="s">
        <v>8</v>
      </c>
      <c r="H1349" s="18"/>
      <c r="I1349" s="18"/>
    </row>
    <row r="1350" spans="1:12" x14ac:dyDescent="0.25">
      <c r="A1350" s="19" t="s">
        <v>758</v>
      </c>
      <c r="B1350" s="18" t="s">
        <v>755</v>
      </c>
      <c r="C1350" s="18" t="s">
        <v>7</v>
      </c>
      <c r="D1350" s="18">
        <v>750</v>
      </c>
      <c r="E1350" s="19">
        <v>6</v>
      </c>
      <c r="F1350" s="38">
        <v>56</v>
      </c>
      <c r="G1350" s="1" t="s">
        <v>8</v>
      </c>
      <c r="H1350" s="18"/>
      <c r="I1350" s="18"/>
    </row>
    <row r="1351" spans="1:12" x14ac:dyDescent="0.25">
      <c r="A1351" s="19" t="s">
        <v>864</v>
      </c>
      <c r="B1351" s="18" t="s">
        <v>755</v>
      </c>
      <c r="C1351" s="18" t="s">
        <v>7</v>
      </c>
      <c r="D1351" s="18">
        <v>50</v>
      </c>
      <c r="E1351" s="19">
        <v>120</v>
      </c>
      <c r="F1351" s="38">
        <v>60</v>
      </c>
      <c r="G1351" s="1" t="s">
        <v>8</v>
      </c>
      <c r="H1351" s="18"/>
      <c r="I1351" s="18"/>
    </row>
    <row r="1352" spans="1:12" x14ac:dyDescent="0.25">
      <c r="A1352" s="19" t="s">
        <v>760</v>
      </c>
      <c r="B1352" s="18" t="s">
        <v>755</v>
      </c>
      <c r="C1352" s="18" t="s">
        <v>7</v>
      </c>
      <c r="D1352" s="18">
        <v>200</v>
      </c>
      <c r="E1352" s="19">
        <v>24</v>
      </c>
      <c r="F1352" s="38">
        <v>40</v>
      </c>
      <c r="G1352" s="1" t="s">
        <v>8</v>
      </c>
      <c r="H1352" s="18"/>
      <c r="I1352" s="18"/>
    </row>
    <row r="1353" spans="1:12" x14ac:dyDescent="0.25">
      <c r="A1353" s="19" t="s">
        <v>757</v>
      </c>
      <c r="B1353" s="18" t="s">
        <v>755</v>
      </c>
      <c r="C1353" s="18" t="s">
        <v>7</v>
      </c>
      <c r="D1353" s="18">
        <v>750</v>
      </c>
      <c r="E1353" s="19">
        <v>6</v>
      </c>
      <c r="F1353" s="38">
        <v>56</v>
      </c>
      <c r="G1353" s="1" t="s">
        <v>8</v>
      </c>
      <c r="H1353" s="18"/>
      <c r="I1353" s="18"/>
    </row>
    <row r="1354" spans="1:12" x14ac:dyDescent="0.25">
      <c r="A1354" s="19" t="s">
        <v>764</v>
      </c>
      <c r="B1354" s="18" t="s">
        <v>755</v>
      </c>
      <c r="C1354" s="18" t="s">
        <v>7</v>
      </c>
      <c r="D1354" s="18">
        <v>200</v>
      </c>
      <c r="E1354" s="19">
        <v>24</v>
      </c>
      <c r="F1354" s="38">
        <v>43</v>
      </c>
      <c r="G1354" s="1" t="s">
        <v>8</v>
      </c>
      <c r="H1354" s="18"/>
      <c r="I1354" s="18"/>
    </row>
    <row r="1355" spans="1:12" x14ac:dyDescent="0.25">
      <c r="A1355" s="19" t="s">
        <v>763</v>
      </c>
      <c r="B1355" s="18" t="s">
        <v>755</v>
      </c>
      <c r="C1355" s="18" t="s">
        <v>7</v>
      </c>
      <c r="D1355" s="18">
        <v>200</v>
      </c>
      <c r="E1355" s="19">
        <v>24</v>
      </c>
      <c r="F1355" s="38">
        <v>43</v>
      </c>
      <c r="G1355" s="1" t="s">
        <v>8</v>
      </c>
      <c r="H1355" s="18"/>
      <c r="I1355" s="18"/>
    </row>
    <row r="1356" spans="1:12" x14ac:dyDescent="0.25">
      <c r="A1356" s="19" t="s">
        <v>762</v>
      </c>
      <c r="B1356" s="18" t="s">
        <v>755</v>
      </c>
      <c r="C1356" s="18" t="s">
        <v>7</v>
      </c>
      <c r="D1356" s="18">
        <v>200</v>
      </c>
      <c r="E1356" s="19">
        <v>24</v>
      </c>
      <c r="F1356" s="38">
        <v>43</v>
      </c>
      <c r="G1356" s="1" t="s">
        <v>8</v>
      </c>
      <c r="H1356" s="18"/>
      <c r="I1356" s="18"/>
    </row>
    <row r="1357" spans="1:12" x14ac:dyDescent="0.25">
      <c r="A1357" s="22" t="s">
        <v>1528</v>
      </c>
      <c r="B1357" s="23" t="s">
        <v>558</v>
      </c>
      <c r="C1357" s="6" t="s">
        <v>7</v>
      </c>
      <c r="D1357" s="23">
        <v>1</v>
      </c>
      <c r="E1357" s="25">
        <v>12</v>
      </c>
      <c r="F1357" s="40">
        <v>148</v>
      </c>
      <c r="G1357" s="1" t="s">
        <v>8</v>
      </c>
      <c r="H1357" s="22"/>
      <c r="I1357" s="22"/>
    </row>
    <row r="1358" spans="1:12" x14ac:dyDescent="0.25">
      <c r="A1358" s="22" t="s">
        <v>1516</v>
      </c>
      <c r="B1358" s="23" t="s">
        <v>1526</v>
      </c>
      <c r="C1358" s="6" t="s">
        <v>7</v>
      </c>
      <c r="D1358" s="23">
        <v>750</v>
      </c>
      <c r="E1358" s="25">
        <v>12</v>
      </c>
      <c r="F1358" s="40">
        <v>1232</v>
      </c>
      <c r="G1358" s="1" t="s">
        <v>8</v>
      </c>
      <c r="H1358" s="22"/>
      <c r="I1358" s="22"/>
    </row>
    <row r="1359" spans="1:12" x14ac:dyDescent="0.25">
      <c r="A1359" s="22" t="s">
        <v>1515</v>
      </c>
      <c r="B1359" s="23" t="s">
        <v>1526</v>
      </c>
      <c r="C1359" s="6" t="s">
        <v>7</v>
      </c>
      <c r="D1359" s="23">
        <v>750</v>
      </c>
      <c r="E1359" s="25">
        <v>12</v>
      </c>
      <c r="F1359" s="40">
        <v>544</v>
      </c>
      <c r="G1359" s="1" t="s">
        <v>8</v>
      </c>
      <c r="H1359" s="22"/>
      <c r="I1359" s="22"/>
    </row>
    <row r="1360" spans="1:12" x14ac:dyDescent="0.25">
      <c r="A1360" s="19" t="s">
        <v>563</v>
      </c>
      <c r="B1360" s="18" t="s">
        <v>1303</v>
      </c>
      <c r="C1360" s="18" t="s">
        <v>7</v>
      </c>
      <c r="D1360" s="18">
        <v>750</v>
      </c>
      <c r="E1360" s="19">
        <v>12</v>
      </c>
      <c r="F1360" s="38">
        <v>107</v>
      </c>
      <c r="G1360" s="1" t="s">
        <v>8</v>
      </c>
      <c r="H1360" s="18"/>
      <c r="I1360" s="18"/>
      <c r="J1360" s="18"/>
      <c r="K1360" s="18"/>
      <c r="L1360" s="18"/>
    </row>
    <row r="1361" spans="1:12" x14ac:dyDescent="0.25">
      <c r="A1361" s="19" t="s">
        <v>564</v>
      </c>
      <c r="B1361" s="18" t="s">
        <v>1303</v>
      </c>
      <c r="C1361" s="18" t="s">
        <v>7</v>
      </c>
      <c r="D1361" s="18">
        <v>1</v>
      </c>
      <c r="E1361" s="19">
        <v>12</v>
      </c>
      <c r="F1361" s="38">
        <v>141</v>
      </c>
      <c r="G1361" s="1" t="s">
        <v>8</v>
      </c>
      <c r="H1361" s="18"/>
      <c r="I1361" s="18"/>
      <c r="J1361" s="18"/>
      <c r="K1361" s="18"/>
      <c r="L1361" s="18"/>
    </row>
    <row r="1362" spans="1:12" x14ac:dyDescent="0.25">
      <c r="A1362" s="19" t="s">
        <v>565</v>
      </c>
      <c r="B1362" s="18" t="s">
        <v>1303</v>
      </c>
      <c r="C1362" s="18" t="s">
        <v>7</v>
      </c>
      <c r="D1362" s="18">
        <v>750</v>
      </c>
      <c r="E1362" s="19">
        <v>12</v>
      </c>
      <c r="F1362" s="38">
        <v>128</v>
      </c>
      <c r="G1362" s="1" t="s">
        <v>8</v>
      </c>
      <c r="H1362" s="18"/>
      <c r="I1362" s="18"/>
      <c r="J1362" s="18"/>
      <c r="K1362" s="18"/>
      <c r="L1362" s="18"/>
    </row>
    <row r="1363" spans="1:12" x14ac:dyDescent="0.25">
      <c r="A1363" s="19" t="s">
        <v>566</v>
      </c>
      <c r="B1363" s="18" t="s">
        <v>1303</v>
      </c>
      <c r="C1363" s="18" t="s">
        <v>7</v>
      </c>
      <c r="D1363" s="18">
        <v>1</v>
      </c>
      <c r="E1363" s="19">
        <v>12</v>
      </c>
      <c r="F1363" s="38">
        <v>117</v>
      </c>
      <c r="G1363" s="1" t="s">
        <v>8</v>
      </c>
      <c r="H1363" s="18"/>
      <c r="I1363" s="18"/>
      <c r="J1363" s="18"/>
      <c r="K1363" s="18"/>
      <c r="L1363" s="18"/>
    </row>
    <row r="1364" spans="1:12" x14ac:dyDescent="0.25">
      <c r="A1364" s="19" t="s">
        <v>567</v>
      </c>
      <c r="B1364" s="18" t="s">
        <v>1303</v>
      </c>
      <c r="C1364" s="18" t="s">
        <v>7</v>
      </c>
      <c r="D1364" s="18">
        <v>750</v>
      </c>
      <c r="E1364" s="19">
        <v>12</v>
      </c>
      <c r="F1364" s="38">
        <v>107</v>
      </c>
      <c r="G1364" s="1" t="s">
        <v>8</v>
      </c>
      <c r="H1364" s="18"/>
      <c r="I1364" s="18"/>
    </row>
    <row r="1365" spans="1:12" x14ac:dyDescent="0.25">
      <c r="A1365" s="19" t="s">
        <v>568</v>
      </c>
      <c r="B1365" s="18" t="s">
        <v>1303</v>
      </c>
      <c r="C1365" s="18" t="s">
        <v>7</v>
      </c>
      <c r="D1365" s="18">
        <v>1</v>
      </c>
      <c r="E1365" s="19">
        <v>12</v>
      </c>
      <c r="F1365" s="38">
        <v>117</v>
      </c>
      <c r="G1365" s="1" t="s">
        <v>8</v>
      </c>
      <c r="H1365" s="18"/>
      <c r="I1365" s="18"/>
      <c r="J1365" s="18"/>
      <c r="K1365" s="18"/>
      <c r="L1365" s="18"/>
    </row>
    <row r="1366" spans="1:12" x14ac:dyDescent="0.25">
      <c r="A1366" s="19" t="s">
        <v>569</v>
      </c>
      <c r="B1366" s="18" t="s">
        <v>1303</v>
      </c>
      <c r="C1366" s="18" t="s">
        <v>7</v>
      </c>
      <c r="D1366" s="18">
        <v>750</v>
      </c>
      <c r="E1366" s="19">
        <v>12</v>
      </c>
      <c r="F1366" s="38">
        <v>107</v>
      </c>
      <c r="G1366" s="1" t="s">
        <v>8</v>
      </c>
      <c r="H1366" s="18"/>
      <c r="I1366" s="18"/>
      <c r="J1366" s="18"/>
      <c r="K1366" s="18"/>
      <c r="L1366" s="18"/>
    </row>
    <row r="1367" spans="1:12" x14ac:dyDescent="0.25">
      <c r="A1367" s="19" t="s">
        <v>570</v>
      </c>
      <c r="B1367" s="18" t="s">
        <v>1303</v>
      </c>
      <c r="C1367" s="18" t="s">
        <v>7</v>
      </c>
      <c r="D1367" s="18">
        <v>1</v>
      </c>
      <c r="E1367" s="19">
        <v>12</v>
      </c>
      <c r="F1367" s="38">
        <v>117</v>
      </c>
      <c r="G1367" s="1" t="s">
        <v>8</v>
      </c>
      <c r="H1367" s="18"/>
      <c r="I1367" s="18"/>
      <c r="J1367" s="18"/>
      <c r="K1367" s="18"/>
      <c r="L1367" s="18"/>
    </row>
    <row r="1368" spans="1:12" x14ac:dyDescent="0.25">
      <c r="A1368" s="19" t="s">
        <v>571</v>
      </c>
      <c r="B1368" s="18" t="s">
        <v>1303</v>
      </c>
      <c r="C1368" s="18" t="s">
        <v>7</v>
      </c>
      <c r="D1368" s="18">
        <v>750</v>
      </c>
      <c r="E1368" s="19">
        <v>12</v>
      </c>
      <c r="F1368" s="38">
        <v>107</v>
      </c>
      <c r="G1368" s="1" t="s">
        <v>8</v>
      </c>
      <c r="H1368" s="18"/>
      <c r="I1368" s="18"/>
    </row>
    <row r="1369" spans="1:12" x14ac:dyDescent="0.25">
      <c r="A1369" s="19" t="s">
        <v>572</v>
      </c>
      <c r="B1369" s="18" t="s">
        <v>558</v>
      </c>
      <c r="C1369" s="18" t="s">
        <v>7</v>
      </c>
      <c r="D1369" s="18">
        <v>750</v>
      </c>
      <c r="E1369" s="19">
        <v>12</v>
      </c>
      <c r="F1369" s="38">
        <v>216</v>
      </c>
      <c r="G1369" s="1" t="s">
        <v>8</v>
      </c>
      <c r="H1369" s="18" t="s">
        <v>9</v>
      </c>
      <c r="I1369" s="18"/>
    </row>
    <row r="1370" spans="1:12" x14ac:dyDescent="0.25">
      <c r="A1370" s="19" t="s">
        <v>572</v>
      </c>
      <c r="B1370" s="18" t="e">
        <v>#N/A</v>
      </c>
      <c r="C1370" s="18" t="s">
        <v>7</v>
      </c>
      <c r="D1370" s="18">
        <v>50</v>
      </c>
      <c r="E1370" s="19">
        <v>120</v>
      </c>
      <c r="F1370" s="38">
        <v>160</v>
      </c>
      <c r="G1370" s="1" t="s">
        <v>8</v>
      </c>
      <c r="H1370" s="18" t="s">
        <v>9</v>
      </c>
      <c r="I1370" s="18"/>
    </row>
    <row r="1371" spans="1:12" x14ac:dyDescent="0.25">
      <c r="A1371" s="19" t="s">
        <v>574</v>
      </c>
      <c r="B1371" s="18" t="s">
        <v>558</v>
      </c>
      <c r="C1371" s="18" t="s">
        <v>7</v>
      </c>
      <c r="D1371" s="18">
        <v>750</v>
      </c>
      <c r="E1371" s="19">
        <v>12</v>
      </c>
      <c r="F1371" s="38">
        <v>192</v>
      </c>
      <c r="G1371" s="1" t="s">
        <v>8</v>
      </c>
      <c r="H1371" s="18" t="s">
        <v>9</v>
      </c>
      <c r="I1371" s="18"/>
    </row>
    <row r="1372" spans="1:12" x14ac:dyDescent="0.25">
      <c r="A1372" s="19" t="s">
        <v>574</v>
      </c>
      <c r="B1372" s="18" t="e">
        <v>#N/A</v>
      </c>
      <c r="C1372" s="18" t="s">
        <v>7</v>
      </c>
      <c r="D1372" s="18">
        <v>50</v>
      </c>
      <c r="E1372" s="19">
        <v>120</v>
      </c>
      <c r="F1372" s="38">
        <v>130</v>
      </c>
      <c r="G1372" s="1" t="s">
        <v>8</v>
      </c>
      <c r="H1372" s="18" t="s">
        <v>9</v>
      </c>
      <c r="I1372" s="18"/>
    </row>
    <row r="1373" spans="1:12" x14ac:dyDescent="0.25">
      <c r="A1373" s="19" t="s">
        <v>575</v>
      </c>
      <c r="B1373" s="18" t="e">
        <v>#N/A</v>
      </c>
      <c r="C1373" s="18" t="s">
        <v>576</v>
      </c>
      <c r="D1373" s="18">
        <v>750</v>
      </c>
      <c r="E1373" s="19">
        <v>12</v>
      </c>
      <c r="F1373" s="38">
        <v>454</v>
      </c>
      <c r="G1373" s="1" t="s">
        <v>8</v>
      </c>
      <c r="H1373" s="18" t="s">
        <v>9</v>
      </c>
      <c r="I1373" s="18"/>
    </row>
    <row r="1374" spans="1:12" x14ac:dyDescent="0.25">
      <c r="A1374" s="19" t="s">
        <v>560</v>
      </c>
      <c r="B1374" s="18" t="e">
        <v>#N/A</v>
      </c>
      <c r="C1374" s="18" t="s">
        <v>561</v>
      </c>
      <c r="D1374" s="18">
        <v>750</v>
      </c>
      <c r="E1374" s="19">
        <v>12</v>
      </c>
      <c r="F1374" s="38">
        <v>354</v>
      </c>
      <c r="G1374" s="1" t="s">
        <v>8</v>
      </c>
      <c r="H1374" s="18" t="s">
        <v>9</v>
      </c>
      <c r="I1374" s="18"/>
    </row>
    <row r="1375" spans="1:12" x14ac:dyDescent="0.25">
      <c r="A1375" s="19" t="s">
        <v>562</v>
      </c>
      <c r="B1375" s="18" t="e">
        <v>#N/A</v>
      </c>
      <c r="C1375" s="18" t="s">
        <v>7</v>
      </c>
      <c r="D1375" s="18">
        <v>750</v>
      </c>
      <c r="E1375" s="19">
        <v>12</v>
      </c>
      <c r="F1375" s="38">
        <v>640</v>
      </c>
      <c r="G1375" s="1" t="s">
        <v>8</v>
      </c>
      <c r="H1375" s="18" t="s">
        <v>9</v>
      </c>
      <c r="I1375" s="18"/>
    </row>
    <row r="1376" spans="1:12" x14ac:dyDescent="0.25">
      <c r="A1376" s="19" t="s">
        <v>577</v>
      </c>
      <c r="B1376" s="18" t="e">
        <v>#N/A</v>
      </c>
      <c r="C1376" s="18" t="s">
        <v>7</v>
      </c>
      <c r="D1376" s="18">
        <v>750</v>
      </c>
      <c r="E1376" s="19">
        <v>12</v>
      </c>
      <c r="F1376" s="38">
        <v>192</v>
      </c>
      <c r="G1376" s="1" t="s">
        <v>8</v>
      </c>
      <c r="H1376" s="18" t="s">
        <v>9</v>
      </c>
      <c r="I1376" s="18"/>
    </row>
    <row r="1377" spans="1:9" x14ac:dyDescent="0.25">
      <c r="A1377" s="19" t="s">
        <v>573</v>
      </c>
      <c r="B1377" s="18" t="s">
        <v>558</v>
      </c>
      <c r="C1377" s="18" t="s">
        <v>7</v>
      </c>
      <c r="D1377" s="18">
        <v>750</v>
      </c>
      <c r="E1377" s="19">
        <v>12</v>
      </c>
      <c r="F1377" s="38">
        <v>152</v>
      </c>
      <c r="G1377" s="1" t="s">
        <v>8</v>
      </c>
      <c r="H1377" s="18" t="s">
        <v>9</v>
      </c>
      <c r="I1377" s="18"/>
    </row>
    <row r="1378" spans="1:9" x14ac:dyDescent="0.25">
      <c r="A1378" s="19" t="s">
        <v>578</v>
      </c>
      <c r="B1378" s="18" t="e">
        <v>#N/A</v>
      </c>
      <c r="C1378" s="18" t="s">
        <v>7</v>
      </c>
      <c r="D1378" s="18">
        <v>50</v>
      </c>
      <c r="E1378" s="19">
        <v>120</v>
      </c>
      <c r="F1378" s="38">
        <v>128</v>
      </c>
      <c r="G1378" s="1" t="s">
        <v>8</v>
      </c>
      <c r="H1378" s="18" t="s">
        <v>9</v>
      </c>
      <c r="I1378" s="18"/>
    </row>
    <row r="1379" spans="1:9" x14ac:dyDescent="0.25">
      <c r="A1379" s="19" t="s">
        <v>557</v>
      </c>
      <c r="B1379" s="18" t="s">
        <v>558</v>
      </c>
      <c r="C1379" s="18" t="s">
        <v>7</v>
      </c>
      <c r="D1379" s="18">
        <v>750</v>
      </c>
      <c r="E1379" s="19">
        <v>12</v>
      </c>
      <c r="F1379" s="38">
        <v>192</v>
      </c>
      <c r="G1379" s="1" t="s">
        <v>8</v>
      </c>
      <c r="H1379" s="18"/>
      <c r="I1379" s="18"/>
    </row>
    <row r="1380" spans="1:9" x14ac:dyDescent="0.25">
      <c r="A1380" s="19" t="s">
        <v>579</v>
      </c>
      <c r="B1380" s="18" t="e">
        <v>#N/A</v>
      </c>
      <c r="C1380" s="18" t="s">
        <v>7</v>
      </c>
      <c r="D1380" s="18">
        <v>1</v>
      </c>
      <c r="E1380" s="19">
        <v>12</v>
      </c>
      <c r="F1380" s="38">
        <v>216</v>
      </c>
      <c r="G1380" s="1" t="s">
        <v>8</v>
      </c>
      <c r="H1380" s="18" t="s">
        <v>9</v>
      </c>
      <c r="I1380" s="18"/>
    </row>
    <row r="1381" spans="1:9" x14ac:dyDescent="0.25">
      <c r="A1381" s="19" t="s">
        <v>924</v>
      </c>
      <c r="B1381" s="18" t="s">
        <v>558</v>
      </c>
      <c r="C1381" s="18" t="s">
        <v>7</v>
      </c>
      <c r="D1381" s="18">
        <v>750</v>
      </c>
      <c r="E1381" s="19">
        <v>12</v>
      </c>
      <c r="F1381" s="38">
        <v>131</v>
      </c>
      <c r="G1381" s="1" t="s">
        <v>8</v>
      </c>
      <c r="H1381" s="18"/>
      <c r="I1381" s="18"/>
    </row>
    <row r="1382" spans="1:9" x14ac:dyDescent="0.25">
      <c r="A1382" s="19" t="s">
        <v>556</v>
      </c>
      <c r="B1382" s="18" t="s">
        <v>558</v>
      </c>
      <c r="C1382" s="18" t="s">
        <v>7</v>
      </c>
      <c r="D1382" s="18">
        <v>750</v>
      </c>
      <c r="E1382" s="19">
        <v>12</v>
      </c>
      <c r="F1382" s="38">
        <v>204</v>
      </c>
      <c r="G1382" s="1" t="s">
        <v>8</v>
      </c>
      <c r="H1382" s="18"/>
      <c r="I1382" s="18"/>
    </row>
    <row r="1383" spans="1:9" x14ac:dyDescent="0.25">
      <c r="A1383" s="19" t="s">
        <v>580</v>
      </c>
      <c r="B1383" s="18" t="e">
        <v>#N/A</v>
      </c>
      <c r="C1383" s="18" t="s">
        <v>7</v>
      </c>
      <c r="D1383" s="18">
        <v>750</v>
      </c>
      <c r="E1383" s="19">
        <v>12</v>
      </c>
      <c r="F1383" s="38">
        <v>96</v>
      </c>
      <c r="G1383" s="1" t="s">
        <v>8</v>
      </c>
      <c r="H1383" s="18" t="s">
        <v>9</v>
      </c>
      <c r="I1383" s="18"/>
    </row>
    <row r="1384" spans="1:9" x14ac:dyDescent="0.25">
      <c r="A1384" s="19" t="s">
        <v>559</v>
      </c>
      <c r="B1384" s="18" t="s">
        <v>558</v>
      </c>
      <c r="C1384" s="18" t="s">
        <v>7</v>
      </c>
      <c r="D1384" s="18">
        <v>750</v>
      </c>
      <c r="E1384" s="19">
        <v>12</v>
      </c>
      <c r="F1384" s="38">
        <v>250</v>
      </c>
      <c r="G1384" s="1" t="s">
        <v>8</v>
      </c>
      <c r="H1384" s="18"/>
      <c r="I1384" s="18"/>
    </row>
    <row r="1385" spans="1:9" x14ac:dyDescent="0.25">
      <c r="A1385" s="19" t="s">
        <v>581</v>
      </c>
      <c r="B1385" s="18" t="e">
        <v>#N/A</v>
      </c>
      <c r="C1385" s="18" t="s">
        <v>7</v>
      </c>
      <c r="D1385" s="18">
        <v>750</v>
      </c>
      <c r="E1385" s="19">
        <v>12</v>
      </c>
      <c r="F1385" s="38">
        <v>900</v>
      </c>
      <c r="G1385" s="1" t="s">
        <v>8</v>
      </c>
      <c r="H1385" s="18" t="s">
        <v>9</v>
      </c>
      <c r="I1385" s="18"/>
    </row>
    <row r="1386" spans="1:9" x14ac:dyDescent="0.25">
      <c r="A1386" s="1" t="s">
        <v>1426</v>
      </c>
      <c r="B1386" s="2" t="s">
        <v>1334</v>
      </c>
      <c r="C1386" s="1" t="s">
        <v>7</v>
      </c>
      <c r="D1386" s="3">
        <v>355</v>
      </c>
      <c r="E1386" s="2">
        <v>24</v>
      </c>
      <c r="F1386" s="5">
        <v>30.18</v>
      </c>
      <c r="G1386" s="1" t="s">
        <v>8</v>
      </c>
      <c r="H1386" s="3"/>
      <c r="I1386" s="5"/>
    </row>
    <row r="1387" spans="1:9" x14ac:dyDescent="0.25">
      <c r="A1387" s="6" t="s">
        <v>1639</v>
      </c>
      <c r="B1387" s="11" t="s">
        <v>1334</v>
      </c>
      <c r="C1387" s="6" t="s">
        <v>7</v>
      </c>
      <c r="D1387" s="7">
        <v>355</v>
      </c>
      <c r="E1387" s="11">
        <v>24</v>
      </c>
      <c r="F1387" s="9">
        <v>30.18</v>
      </c>
    </row>
    <row r="1388" spans="1:9" x14ac:dyDescent="0.25">
      <c r="A1388" s="6" t="s">
        <v>1640</v>
      </c>
      <c r="B1388" s="11" t="s">
        <v>1334</v>
      </c>
      <c r="C1388" s="6" t="s">
        <v>7</v>
      </c>
      <c r="D1388" s="7">
        <v>355</v>
      </c>
      <c r="E1388" s="11">
        <v>24</v>
      </c>
      <c r="F1388" s="9">
        <v>30.18</v>
      </c>
    </row>
    <row r="1389" spans="1:9" x14ac:dyDescent="0.25">
      <c r="A1389" s="6" t="s">
        <v>1793</v>
      </c>
      <c r="B1389" s="11" t="s">
        <v>1334</v>
      </c>
      <c r="C1389" s="6" t="s">
        <v>7</v>
      </c>
      <c r="D1389" s="7">
        <v>355</v>
      </c>
      <c r="E1389" s="11">
        <v>24</v>
      </c>
      <c r="F1389" s="9">
        <v>22.64</v>
      </c>
    </row>
    <row r="1390" spans="1:9" x14ac:dyDescent="0.25">
      <c r="A1390" s="6" t="s">
        <v>1794</v>
      </c>
      <c r="B1390" s="11" t="s">
        <v>1334</v>
      </c>
      <c r="C1390" s="6" t="s">
        <v>7</v>
      </c>
      <c r="D1390" s="7">
        <v>355</v>
      </c>
      <c r="E1390" s="11">
        <v>24</v>
      </c>
      <c r="F1390" s="9">
        <v>22.64</v>
      </c>
    </row>
    <row r="1391" spans="1:9" x14ac:dyDescent="0.25">
      <c r="A1391" s="6" t="s">
        <v>1795</v>
      </c>
      <c r="B1391" s="11" t="s">
        <v>1334</v>
      </c>
      <c r="C1391" s="6" t="s">
        <v>7</v>
      </c>
      <c r="D1391" s="7">
        <v>355</v>
      </c>
      <c r="E1391" s="11">
        <v>24</v>
      </c>
      <c r="F1391" s="9">
        <v>22.64</v>
      </c>
    </row>
    <row r="1392" spans="1:9" x14ac:dyDescent="0.25">
      <c r="A1392" s="6" t="s">
        <v>1796</v>
      </c>
      <c r="B1392" s="11" t="s">
        <v>1334</v>
      </c>
      <c r="C1392" s="6" t="s">
        <v>7</v>
      </c>
      <c r="D1392" s="7">
        <v>355</v>
      </c>
      <c r="E1392" s="11">
        <v>24</v>
      </c>
      <c r="F1392" s="9">
        <v>22.64</v>
      </c>
    </row>
    <row r="1393" spans="1:12" x14ac:dyDescent="0.25">
      <c r="A1393" s="1" t="s">
        <v>1425</v>
      </c>
      <c r="B1393" s="2" t="s">
        <v>1334</v>
      </c>
      <c r="C1393" s="1" t="s">
        <v>7</v>
      </c>
      <c r="D1393" s="3">
        <v>355</v>
      </c>
      <c r="E1393" s="2">
        <v>24</v>
      </c>
      <c r="F1393" s="5">
        <v>30.18</v>
      </c>
      <c r="G1393" s="1" t="s">
        <v>8</v>
      </c>
      <c r="H1393" s="3"/>
      <c r="I1393" s="5"/>
    </row>
    <row r="1394" spans="1:12" x14ac:dyDescent="0.25">
      <c r="A1394" s="6" t="s">
        <v>1641</v>
      </c>
      <c r="B1394" s="11" t="s">
        <v>1334</v>
      </c>
      <c r="C1394" s="6" t="s">
        <v>7</v>
      </c>
      <c r="D1394" s="7">
        <v>355</v>
      </c>
      <c r="E1394" s="11">
        <v>24</v>
      </c>
      <c r="F1394" s="9">
        <v>30.18</v>
      </c>
    </row>
    <row r="1395" spans="1:12" x14ac:dyDescent="0.25">
      <c r="A1395" s="6" t="s">
        <v>1642</v>
      </c>
      <c r="B1395" s="11" t="s">
        <v>1334</v>
      </c>
      <c r="C1395" s="6" t="s">
        <v>7</v>
      </c>
      <c r="D1395" s="7">
        <v>355</v>
      </c>
      <c r="E1395" s="11">
        <v>24</v>
      </c>
      <c r="F1395" s="9">
        <v>30.18</v>
      </c>
    </row>
    <row r="1396" spans="1:12" x14ac:dyDescent="0.25">
      <c r="A1396" s="6" t="s">
        <v>1797</v>
      </c>
      <c r="B1396" s="11" t="s">
        <v>1334</v>
      </c>
      <c r="C1396" s="6" t="s">
        <v>7</v>
      </c>
      <c r="D1396" s="7">
        <v>355</v>
      </c>
      <c r="E1396" s="11">
        <v>24</v>
      </c>
      <c r="F1396" s="9">
        <v>22.64</v>
      </c>
    </row>
    <row r="1397" spans="1:12" x14ac:dyDescent="0.25">
      <c r="A1397" s="6" t="s">
        <v>1798</v>
      </c>
      <c r="B1397" s="11" t="s">
        <v>1334</v>
      </c>
      <c r="C1397" s="6" t="s">
        <v>7</v>
      </c>
      <c r="D1397" s="7">
        <v>355</v>
      </c>
      <c r="E1397" s="11">
        <v>24</v>
      </c>
      <c r="F1397" s="9">
        <v>22.64</v>
      </c>
    </row>
    <row r="1398" spans="1:12" x14ac:dyDescent="0.25">
      <c r="A1398" s="6" t="s">
        <v>1799</v>
      </c>
      <c r="B1398" s="11" t="s">
        <v>1334</v>
      </c>
      <c r="C1398" s="6" t="s">
        <v>7</v>
      </c>
      <c r="D1398" s="7">
        <v>355</v>
      </c>
      <c r="E1398" s="11">
        <v>24</v>
      </c>
      <c r="F1398" s="9">
        <v>22.64</v>
      </c>
    </row>
    <row r="1399" spans="1:12" x14ac:dyDescent="0.25">
      <c r="A1399" s="6" t="s">
        <v>1800</v>
      </c>
      <c r="B1399" s="11" t="s">
        <v>1334</v>
      </c>
      <c r="C1399" s="6" t="s">
        <v>7</v>
      </c>
      <c r="D1399" s="7">
        <v>355</v>
      </c>
      <c r="E1399" s="11">
        <v>24</v>
      </c>
      <c r="F1399" s="9">
        <v>22.64</v>
      </c>
    </row>
    <row r="1400" spans="1:12" x14ac:dyDescent="0.25">
      <c r="A1400" s="6" t="s">
        <v>1801</v>
      </c>
      <c r="B1400" s="11" t="s">
        <v>1334</v>
      </c>
      <c r="C1400" s="6" t="s">
        <v>7</v>
      </c>
      <c r="D1400" s="7">
        <v>355</v>
      </c>
      <c r="E1400" s="11">
        <v>24</v>
      </c>
      <c r="F1400" s="9">
        <v>22.64</v>
      </c>
      <c r="J1400" s="18"/>
      <c r="K1400" s="18"/>
      <c r="L1400" s="18"/>
    </row>
    <row r="1401" spans="1:12" x14ac:dyDescent="0.25">
      <c r="A1401" s="6" t="s">
        <v>1802</v>
      </c>
      <c r="B1401" s="11" t="s">
        <v>1334</v>
      </c>
      <c r="C1401" s="6" t="s">
        <v>7</v>
      </c>
      <c r="D1401" s="7">
        <v>355</v>
      </c>
      <c r="E1401" s="11">
        <v>24</v>
      </c>
      <c r="F1401" s="9">
        <v>22.64</v>
      </c>
    </row>
    <row r="1402" spans="1:12" x14ac:dyDescent="0.25">
      <c r="A1402" s="6" t="s">
        <v>1803</v>
      </c>
      <c r="B1402" s="11" t="s">
        <v>1334</v>
      </c>
      <c r="C1402" s="6" t="s">
        <v>7</v>
      </c>
      <c r="D1402" s="7">
        <v>355</v>
      </c>
      <c r="E1402" s="11">
        <v>24</v>
      </c>
      <c r="F1402" s="9">
        <v>22.64</v>
      </c>
      <c r="J1402" s="18"/>
      <c r="K1402" s="18"/>
      <c r="L1402" s="18"/>
    </row>
    <row r="1403" spans="1:12" x14ac:dyDescent="0.25">
      <c r="A1403" s="6" t="s">
        <v>1804</v>
      </c>
      <c r="B1403" s="11" t="s">
        <v>1334</v>
      </c>
      <c r="C1403" s="6" t="s">
        <v>7</v>
      </c>
      <c r="D1403" s="7">
        <v>355</v>
      </c>
      <c r="E1403" s="11">
        <v>24</v>
      </c>
      <c r="F1403" s="9">
        <v>22.64</v>
      </c>
    </row>
    <row r="1404" spans="1:12" x14ac:dyDescent="0.25">
      <c r="A1404" s="6" t="s">
        <v>1805</v>
      </c>
      <c r="B1404" s="11" t="s">
        <v>1334</v>
      </c>
      <c r="C1404" s="6" t="s">
        <v>7</v>
      </c>
      <c r="D1404" s="7">
        <v>355</v>
      </c>
      <c r="E1404" s="11">
        <v>24</v>
      </c>
      <c r="F1404" s="9">
        <v>22.64</v>
      </c>
    </row>
    <row r="1405" spans="1:12" x14ac:dyDescent="0.25">
      <c r="A1405" s="6" t="s">
        <v>1806</v>
      </c>
      <c r="B1405" s="11" t="s">
        <v>1334</v>
      </c>
      <c r="C1405" s="6" t="s">
        <v>7</v>
      </c>
      <c r="D1405" s="7">
        <v>355</v>
      </c>
      <c r="E1405" s="11">
        <v>24</v>
      </c>
      <c r="F1405" s="9">
        <v>22.64</v>
      </c>
    </row>
    <row r="1406" spans="1:12" x14ac:dyDescent="0.25">
      <c r="A1406" s="6" t="s">
        <v>1807</v>
      </c>
      <c r="B1406" s="11" t="s">
        <v>1334</v>
      </c>
      <c r="C1406" s="6" t="s">
        <v>7</v>
      </c>
      <c r="D1406" s="7">
        <v>355</v>
      </c>
      <c r="E1406" s="11">
        <v>24</v>
      </c>
      <c r="F1406" s="9">
        <v>22.64</v>
      </c>
    </row>
    <row r="1407" spans="1:12" x14ac:dyDescent="0.25">
      <c r="A1407" s="6" t="s">
        <v>1643</v>
      </c>
      <c r="B1407" s="11" t="s">
        <v>1334</v>
      </c>
      <c r="C1407" s="6" t="s">
        <v>7</v>
      </c>
      <c r="D1407" s="7">
        <v>355</v>
      </c>
      <c r="E1407" s="11">
        <v>24</v>
      </c>
      <c r="F1407" s="9">
        <v>30.18</v>
      </c>
    </row>
    <row r="1408" spans="1:12" x14ac:dyDescent="0.25">
      <c r="A1408" s="6" t="s">
        <v>1644</v>
      </c>
      <c r="B1408" s="11" t="s">
        <v>1334</v>
      </c>
      <c r="C1408" s="6" t="s">
        <v>7</v>
      </c>
      <c r="D1408" s="7">
        <v>355</v>
      </c>
      <c r="E1408" s="11">
        <v>24</v>
      </c>
      <c r="F1408" s="9">
        <v>30.18</v>
      </c>
    </row>
    <row r="1409" spans="1:12" x14ac:dyDescent="0.25">
      <c r="A1409" s="6" t="s">
        <v>1808</v>
      </c>
      <c r="B1409" s="11" t="s">
        <v>1334</v>
      </c>
      <c r="C1409" s="6" t="s">
        <v>7</v>
      </c>
      <c r="D1409" s="7">
        <v>355</v>
      </c>
      <c r="E1409" s="11">
        <v>24</v>
      </c>
      <c r="F1409" s="9">
        <v>22.64</v>
      </c>
    </row>
    <row r="1410" spans="1:12" x14ac:dyDescent="0.25">
      <c r="A1410" s="6" t="s">
        <v>1809</v>
      </c>
      <c r="B1410" s="11" t="s">
        <v>1334</v>
      </c>
      <c r="C1410" s="6" t="s">
        <v>7</v>
      </c>
      <c r="D1410" s="7">
        <v>355</v>
      </c>
      <c r="E1410" s="11">
        <v>24</v>
      </c>
      <c r="F1410" s="9">
        <v>22.64</v>
      </c>
    </row>
    <row r="1411" spans="1:12" x14ac:dyDescent="0.25">
      <c r="A1411" s="6" t="s">
        <v>1810</v>
      </c>
      <c r="B1411" s="11" t="s">
        <v>1334</v>
      </c>
      <c r="C1411" s="6" t="s">
        <v>7</v>
      </c>
      <c r="D1411" s="7">
        <v>355</v>
      </c>
      <c r="E1411" s="11">
        <v>24</v>
      </c>
      <c r="F1411" s="9">
        <v>22.64</v>
      </c>
    </row>
    <row r="1412" spans="1:12" x14ac:dyDescent="0.25">
      <c r="A1412" s="6" t="s">
        <v>1811</v>
      </c>
      <c r="B1412" s="11" t="s">
        <v>1334</v>
      </c>
      <c r="C1412" s="6" t="s">
        <v>7</v>
      </c>
      <c r="D1412" s="7">
        <v>355</v>
      </c>
      <c r="E1412" s="11">
        <v>24</v>
      </c>
      <c r="F1412" s="9">
        <v>22.64</v>
      </c>
    </row>
    <row r="1413" spans="1:12" x14ac:dyDescent="0.25">
      <c r="A1413" s="6" t="s">
        <v>1144</v>
      </c>
      <c r="B1413" s="11" t="s">
        <v>1334</v>
      </c>
      <c r="C1413" s="6" t="s">
        <v>7</v>
      </c>
      <c r="D1413" s="7">
        <v>355</v>
      </c>
      <c r="E1413" s="11">
        <v>24</v>
      </c>
      <c r="F1413" s="9">
        <v>22.64</v>
      </c>
    </row>
    <row r="1414" spans="1:12" x14ac:dyDescent="0.25">
      <c r="A1414" s="6" t="s">
        <v>1653</v>
      </c>
      <c r="B1414" s="11" t="s">
        <v>1334</v>
      </c>
      <c r="C1414" s="6" t="s">
        <v>7</v>
      </c>
      <c r="D1414" s="7">
        <v>355</v>
      </c>
      <c r="E1414" s="11">
        <v>24</v>
      </c>
      <c r="F1414" s="9">
        <v>30.18</v>
      </c>
    </row>
    <row r="1415" spans="1:12" x14ac:dyDescent="0.25">
      <c r="A1415" s="6" t="s">
        <v>1654</v>
      </c>
      <c r="B1415" s="11" t="s">
        <v>1334</v>
      </c>
      <c r="C1415" s="6" t="s">
        <v>7</v>
      </c>
      <c r="D1415" s="7">
        <v>355</v>
      </c>
      <c r="E1415" s="11">
        <v>24</v>
      </c>
      <c r="F1415" s="9">
        <v>30.18</v>
      </c>
    </row>
    <row r="1416" spans="1:12" x14ac:dyDescent="0.25">
      <c r="A1416" s="6" t="s">
        <v>922</v>
      </c>
      <c r="B1416" s="11" t="s">
        <v>1334</v>
      </c>
      <c r="C1416" s="6" t="s">
        <v>7</v>
      </c>
      <c r="D1416" s="7">
        <v>355</v>
      </c>
      <c r="E1416" s="11">
        <v>24</v>
      </c>
      <c r="F1416" s="9">
        <v>22.64</v>
      </c>
      <c r="J1416" s="18"/>
      <c r="K1416" s="18"/>
      <c r="L1416" s="18"/>
    </row>
    <row r="1417" spans="1:12" x14ac:dyDescent="0.25">
      <c r="A1417" s="6" t="s">
        <v>1655</v>
      </c>
      <c r="B1417" s="11" t="s">
        <v>1334</v>
      </c>
      <c r="C1417" s="6" t="s">
        <v>7</v>
      </c>
      <c r="D1417" s="7">
        <v>355</v>
      </c>
      <c r="E1417" s="11">
        <v>24</v>
      </c>
      <c r="F1417" s="9">
        <v>30.18</v>
      </c>
      <c r="J1417" s="18"/>
      <c r="K1417" s="18"/>
      <c r="L1417" s="18"/>
    </row>
    <row r="1418" spans="1:12" x14ac:dyDescent="0.25">
      <c r="A1418" s="6" t="s">
        <v>1645</v>
      </c>
      <c r="B1418" s="11" t="s">
        <v>1334</v>
      </c>
      <c r="C1418" s="6" t="s">
        <v>7</v>
      </c>
      <c r="D1418" s="7">
        <v>355</v>
      </c>
      <c r="E1418" s="11">
        <v>24</v>
      </c>
      <c r="F1418" s="9">
        <v>30.18</v>
      </c>
      <c r="J1418" s="18"/>
      <c r="K1418" s="18"/>
      <c r="L1418" s="18"/>
    </row>
    <row r="1419" spans="1:12" x14ac:dyDescent="0.25">
      <c r="A1419" s="6" t="s">
        <v>1646</v>
      </c>
      <c r="B1419" s="11" t="s">
        <v>1334</v>
      </c>
      <c r="C1419" s="6" t="s">
        <v>7</v>
      </c>
      <c r="D1419" s="7">
        <v>355</v>
      </c>
      <c r="E1419" s="11">
        <v>24</v>
      </c>
      <c r="F1419" s="9">
        <v>30.18</v>
      </c>
      <c r="J1419" s="18"/>
      <c r="K1419" s="18"/>
      <c r="L1419" s="18"/>
    </row>
    <row r="1420" spans="1:12" x14ac:dyDescent="0.25">
      <c r="A1420" s="6" t="s">
        <v>928</v>
      </c>
      <c r="B1420" s="11" t="s">
        <v>1334</v>
      </c>
      <c r="C1420" s="6" t="s">
        <v>7</v>
      </c>
      <c r="D1420" s="7">
        <v>355</v>
      </c>
      <c r="E1420" s="11">
        <v>24</v>
      </c>
      <c r="F1420" s="9">
        <v>22.64</v>
      </c>
      <c r="J1420" s="18"/>
      <c r="K1420" s="18"/>
      <c r="L1420" s="18"/>
    </row>
    <row r="1421" spans="1:12" x14ac:dyDescent="0.25">
      <c r="A1421" s="6" t="s">
        <v>931</v>
      </c>
      <c r="B1421" s="11" t="s">
        <v>1334</v>
      </c>
      <c r="C1421" s="6" t="s">
        <v>7</v>
      </c>
      <c r="D1421" s="7">
        <v>355</v>
      </c>
      <c r="E1421" s="11">
        <v>24</v>
      </c>
      <c r="F1421" s="9">
        <v>22.64</v>
      </c>
      <c r="J1421" s="18"/>
      <c r="K1421" s="18"/>
      <c r="L1421" s="18"/>
    </row>
    <row r="1422" spans="1:12" x14ac:dyDescent="0.25">
      <c r="A1422" s="6" t="s">
        <v>1812</v>
      </c>
      <c r="B1422" s="11" t="s">
        <v>1334</v>
      </c>
      <c r="C1422" s="6" t="s">
        <v>7</v>
      </c>
      <c r="D1422" s="7">
        <v>355</v>
      </c>
      <c r="E1422" s="11">
        <v>24</v>
      </c>
      <c r="F1422" s="9">
        <v>22.64</v>
      </c>
    </row>
    <row r="1423" spans="1:12" x14ac:dyDescent="0.25">
      <c r="A1423" s="6" t="s">
        <v>1139</v>
      </c>
      <c r="B1423" s="11" t="s">
        <v>1334</v>
      </c>
      <c r="C1423" s="6" t="s">
        <v>7</v>
      </c>
      <c r="D1423" s="7">
        <v>355</v>
      </c>
      <c r="E1423" s="11">
        <v>24</v>
      </c>
      <c r="F1423" s="9">
        <v>22.64</v>
      </c>
    </row>
    <row r="1424" spans="1:12" x14ac:dyDescent="0.25">
      <c r="A1424" s="6" t="s">
        <v>1647</v>
      </c>
      <c r="B1424" s="11" t="s">
        <v>1334</v>
      </c>
      <c r="C1424" s="6" t="s">
        <v>7</v>
      </c>
      <c r="D1424" s="7">
        <v>355</v>
      </c>
      <c r="E1424" s="11">
        <v>24</v>
      </c>
      <c r="F1424" s="9">
        <v>30.18</v>
      </c>
    </row>
    <row r="1425" spans="1:12" x14ac:dyDescent="0.25">
      <c r="A1425" s="6" t="s">
        <v>1648</v>
      </c>
      <c r="B1425" s="11" t="s">
        <v>1334</v>
      </c>
      <c r="C1425" s="6" t="s">
        <v>7</v>
      </c>
      <c r="D1425" s="7">
        <v>355</v>
      </c>
      <c r="E1425" s="11">
        <v>24</v>
      </c>
      <c r="F1425" s="9">
        <v>30.18</v>
      </c>
    </row>
    <row r="1426" spans="1:12" x14ac:dyDescent="0.25">
      <c r="A1426" s="6" t="s">
        <v>929</v>
      </c>
      <c r="B1426" s="11" t="s">
        <v>1334</v>
      </c>
      <c r="C1426" s="6" t="s">
        <v>7</v>
      </c>
      <c r="D1426" s="7">
        <v>355</v>
      </c>
      <c r="E1426" s="11">
        <v>24</v>
      </c>
      <c r="F1426" s="9">
        <v>22.64</v>
      </c>
    </row>
    <row r="1427" spans="1:12" x14ac:dyDescent="0.25">
      <c r="A1427" s="6" t="s">
        <v>930</v>
      </c>
      <c r="B1427" s="11" t="s">
        <v>1334</v>
      </c>
      <c r="C1427" s="6" t="s">
        <v>7</v>
      </c>
      <c r="D1427" s="7">
        <v>355</v>
      </c>
      <c r="E1427" s="11">
        <v>24</v>
      </c>
      <c r="F1427" s="9">
        <v>22.64</v>
      </c>
    </row>
    <row r="1428" spans="1:12" x14ac:dyDescent="0.25">
      <c r="A1428" s="6" t="s">
        <v>1813</v>
      </c>
      <c r="B1428" s="11" t="s">
        <v>1334</v>
      </c>
      <c r="C1428" s="6" t="s">
        <v>7</v>
      </c>
      <c r="D1428" s="7">
        <v>355</v>
      </c>
      <c r="E1428" s="11">
        <v>24</v>
      </c>
      <c r="F1428" s="9">
        <v>22.64</v>
      </c>
    </row>
    <row r="1429" spans="1:12" x14ac:dyDescent="0.25">
      <c r="A1429" s="6" t="s">
        <v>1138</v>
      </c>
      <c r="B1429" s="11" t="s">
        <v>1334</v>
      </c>
      <c r="C1429" s="6" t="s">
        <v>7</v>
      </c>
      <c r="D1429" s="7">
        <v>355</v>
      </c>
      <c r="E1429" s="11">
        <v>24</v>
      </c>
      <c r="F1429" s="9">
        <v>22.64</v>
      </c>
    </row>
    <row r="1430" spans="1:12" x14ac:dyDescent="0.25">
      <c r="A1430" s="6" t="s">
        <v>1649</v>
      </c>
      <c r="B1430" s="11" t="s">
        <v>1334</v>
      </c>
      <c r="C1430" s="6" t="s">
        <v>7</v>
      </c>
      <c r="D1430" s="7">
        <v>355</v>
      </c>
      <c r="E1430" s="11">
        <v>24</v>
      </c>
      <c r="F1430" s="9">
        <v>30.18</v>
      </c>
    </row>
    <row r="1431" spans="1:12" x14ac:dyDescent="0.25">
      <c r="A1431" s="6" t="s">
        <v>1650</v>
      </c>
      <c r="B1431" s="11" t="s">
        <v>1334</v>
      </c>
      <c r="C1431" s="6" t="s">
        <v>7</v>
      </c>
      <c r="D1431" s="7">
        <v>355</v>
      </c>
      <c r="E1431" s="11">
        <v>24</v>
      </c>
      <c r="F1431" s="9">
        <v>30.18</v>
      </c>
    </row>
    <row r="1432" spans="1:12" x14ac:dyDescent="0.25">
      <c r="A1432" s="6" t="s">
        <v>1814</v>
      </c>
      <c r="B1432" s="11" t="s">
        <v>1334</v>
      </c>
      <c r="C1432" s="6" t="s">
        <v>7</v>
      </c>
      <c r="D1432" s="7">
        <v>355</v>
      </c>
      <c r="E1432" s="11">
        <v>24</v>
      </c>
      <c r="F1432" s="9">
        <v>22.64</v>
      </c>
    </row>
    <row r="1433" spans="1:12" x14ac:dyDescent="0.25">
      <c r="A1433" s="6" t="s">
        <v>1815</v>
      </c>
      <c r="B1433" s="11" t="s">
        <v>1334</v>
      </c>
      <c r="C1433" s="6" t="s">
        <v>7</v>
      </c>
      <c r="D1433" s="7">
        <v>355</v>
      </c>
      <c r="E1433" s="11">
        <v>24</v>
      </c>
      <c r="F1433" s="9">
        <v>22.64</v>
      </c>
    </row>
    <row r="1434" spans="1:12" x14ac:dyDescent="0.25">
      <c r="A1434" s="6" t="s">
        <v>1816</v>
      </c>
      <c r="B1434" s="11" t="s">
        <v>1334</v>
      </c>
      <c r="C1434" s="6" t="s">
        <v>7</v>
      </c>
      <c r="D1434" s="7">
        <v>355</v>
      </c>
      <c r="E1434" s="11">
        <v>24</v>
      </c>
      <c r="F1434" s="9">
        <v>22.64</v>
      </c>
    </row>
    <row r="1435" spans="1:12" x14ac:dyDescent="0.25">
      <c r="A1435" s="6" t="s">
        <v>1817</v>
      </c>
      <c r="B1435" s="11" t="s">
        <v>1334</v>
      </c>
      <c r="C1435" s="6" t="s">
        <v>7</v>
      </c>
      <c r="D1435" s="7">
        <v>355</v>
      </c>
      <c r="E1435" s="11">
        <v>24</v>
      </c>
      <c r="F1435" s="9">
        <v>22.64</v>
      </c>
    </row>
    <row r="1436" spans="1:12" x14ac:dyDescent="0.25">
      <c r="A1436" s="6" t="s">
        <v>1818</v>
      </c>
      <c r="B1436" s="11" t="s">
        <v>1334</v>
      </c>
      <c r="C1436" s="6" t="s">
        <v>7</v>
      </c>
      <c r="D1436" s="7">
        <v>355</v>
      </c>
      <c r="E1436" s="11">
        <v>24</v>
      </c>
      <c r="F1436" s="9">
        <v>22.64</v>
      </c>
    </row>
    <row r="1437" spans="1:12" x14ac:dyDescent="0.25">
      <c r="A1437" s="6" t="s">
        <v>1651</v>
      </c>
      <c r="B1437" s="11" t="s">
        <v>1334</v>
      </c>
      <c r="C1437" s="6" t="s">
        <v>7</v>
      </c>
      <c r="D1437" s="7">
        <v>355</v>
      </c>
      <c r="E1437" s="11">
        <v>24</v>
      </c>
      <c r="F1437" s="9">
        <v>30.18</v>
      </c>
    </row>
    <row r="1438" spans="1:12" x14ac:dyDescent="0.25">
      <c r="A1438" s="6" t="s">
        <v>1652</v>
      </c>
      <c r="B1438" s="11" t="s">
        <v>1334</v>
      </c>
      <c r="C1438" s="6" t="s">
        <v>7</v>
      </c>
      <c r="D1438" s="7">
        <v>355</v>
      </c>
      <c r="E1438" s="11">
        <v>24</v>
      </c>
      <c r="F1438" s="9">
        <v>30.18</v>
      </c>
    </row>
    <row r="1439" spans="1:12" x14ac:dyDescent="0.25">
      <c r="A1439" s="6" t="s">
        <v>1819</v>
      </c>
      <c r="B1439" s="11" t="s">
        <v>1334</v>
      </c>
      <c r="C1439" s="6" t="s">
        <v>7</v>
      </c>
      <c r="D1439" s="7">
        <v>355</v>
      </c>
      <c r="E1439" s="11">
        <v>24</v>
      </c>
      <c r="F1439" s="9">
        <v>22.64</v>
      </c>
      <c r="J1439" s="18"/>
      <c r="K1439" s="18"/>
      <c r="L1439" s="18"/>
    </row>
    <row r="1440" spans="1:12" x14ac:dyDescent="0.25">
      <c r="A1440" s="6" t="s">
        <v>1820</v>
      </c>
      <c r="B1440" s="11" t="s">
        <v>1334</v>
      </c>
      <c r="C1440" s="6" t="s">
        <v>7</v>
      </c>
      <c r="D1440" s="7">
        <v>355</v>
      </c>
      <c r="E1440" s="11">
        <v>24</v>
      </c>
      <c r="F1440" s="9">
        <v>22.64</v>
      </c>
      <c r="J1440" s="1"/>
      <c r="K1440" s="1"/>
      <c r="L1440" s="4"/>
    </row>
    <row r="1441" spans="1:12" x14ac:dyDescent="0.25">
      <c r="A1441" s="6" t="s">
        <v>1821</v>
      </c>
      <c r="B1441" s="11" t="s">
        <v>1334</v>
      </c>
      <c r="C1441" s="6" t="s">
        <v>7</v>
      </c>
      <c r="D1441" s="7">
        <v>355</v>
      </c>
      <c r="E1441" s="11">
        <v>24</v>
      </c>
      <c r="F1441" s="9">
        <v>22.64</v>
      </c>
    </row>
    <row r="1442" spans="1:12" x14ac:dyDescent="0.25">
      <c r="A1442" s="6" t="s">
        <v>1822</v>
      </c>
      <c r="B1442" s="11" t="s">
        <v>1334</v>
      </c>
      <c r="C1442" s="6" t="s">
        <v>7</v>
      </c>
      <c r="D1442" s="7">
        <v>355</v>
      </c>
      <c r="E1442" s="11">
        <v>24</v>
      </c>
      <c r="F1442" s="9">
        <v>22.64</v>
      </c>
    </row>
    <row r="1443" spans="1:12" x14ac:dyDescent="0.25">
      <c r="A1443" s="6" t="s">
        <v>1004</v>
      </c>
      <c r="B1443" s="11" t="s">
        <v>1823</v>
      </c>
      <c r="C1443" s="6" t="s">
        <v>7</v>
      </c>
      <c r="D1443" s="7">
        <v>355</v>
      </c>
      <c r="E1443" s="11">
        <v>24</v>
      </c>
      <c r="F1443" s="9">
        <v>30.18</v>
      </c>
      <c r="J1443" s="18"/>
      <c r="K1443" s="18"/>
      <c r="L1443" s="18"/>
    </row>
    <row r="1444" spans="1:12" x14ac:dyDescent="0.25">
      <c r="A1444" s="6" t="s">
        <v>1656</v>
      </c>
      <c r="B1444" s="11" t="s">
        <v>1823</v>
      </c>
      <c r="C1444" s="6" t="s">
        <v>7</v>
      </c>
      <c r="D1444" s="7">
        <v>355</v>
      </c>
      <c r="E1444" s="11">
        <v>24</v>
      </c>
      <c r="F1444" s="9">
        <v>30.18</v>
      </c>
      <c r="J1444" s="18"/>
      <c r="K1444" s="18"/>
      <c r="L1444" s="18"/>
    </row>
    <row r="1445" spans="1:12" x14ac:dyDescent="0.25">
      <c r="A1445" s="6" t="s">
        <v>1005</v>
      </c>
      <c r="B1445" s="11" t="s">
        <v>1823</v>
      </c>
      <c r="C1445" s="6" t="s">
        <v>7</v>
      </c>
      <c r="D1445" s="7">
        <v>355</v>
      </c>
      <c r="E1445" s="11">
        <v>24</v>
      </c>
      <c r="F1445" s="9">
        <v>30.18</v>
      </c>
      <c r="J1445" s="18"/>
      <c r="K1445" s="18"/>
      <c r="L1445" s="18"/>
    </row>
    <row r="1446" spans="1:12" x14ac:dyDescent="0.25">
      <c r="A1446" s="6" t="s">
        <v>1006</v>
      </c>
      <c r="B1446" s="11" t="s">
        <v>1823</v>
      </c>
      <c r="C1446" s="6" t="s">
        <v>7</v>
      </c>
      <c r="D1446" s="7">
        <v>355</v>
      </c>
      <c r="E1446" s="11">
        <v>24</v>
      </c>
      <c r="F1446" s="9">
        <v>30.18</v>
      </c>
      <c r="J1446" s="18"/>
      <c r="K1446" s="18"/>
      <c r="L1446" s="18"/>
    </row>
    <row r="1447" spans="1:12" x14ac:dyDescent="0.25">
      <c r="A1447" s="19" t="s">
        <v>932</v>
      </c>
      <c r="B1447" s="18" t="s">
        <v>1333</v>
      </c>
      <c r="C1447" s="18" t="s">
        <v>7</v>
      </c>
      <c r="D1447" s="18">
        <v>355</v>
      </c>
      <c r="E1447" s="19">
        <v>24</v>
      </c>
      <c r="F1447" s="38">
        <v>29.4</v>
      </c>
      <c r="G1447" s="1" t="s">
        <v>8</v>
      </c>
      <c r="H1447" s="18"/>
      <c r="I1447" s="20"/>
    </row>
    <row r="1448" spans="1:12" x14ac:dyDescent="0.25">
      <c r="A1448" s="19" t="s">
        <v>926</v>
      </c>
      <c r="B1448" s="18" t="s">
        <v>1333</v>
      </c>
      <c r="C1448" s="18" t="s">
        <v>7</v>
      </c>
      <c r="D1448" s="18">
        <v>355</v>
      </c>
      <c r="E1448" s="19">
        <v>24</v>
      </c>
      <c r="F1448" s="38">
        <v>29.4</v>
      </c>
      <c r="G1448" s="1" t="s">
        <v>8</v>
      </c>
      <c r="H1448" s="18"/>
      <c r="I1448" s="20"/>
    </row>
    <row r="1449" spans="1:12" x14ac:dyDescent="0.25">
      <c r="A1449" s="19" t="s">
        <v>927</v>
      </c>
      <c r="B1449" s="18" t="s">
        <v>1333</v>
      </c>
      <c r="C1449" s="18" t="s">
        <v>7</v>
      </c>
      <c r="D1449" s="18">
        <v>355</v>
      </c>
      <c r="E1449" s="19">
        <v>24</v>
      </c>
      <c r="F1449" s="38">
        <v>29.4</v>
      </c>
      <c r="G1449" s="1" t="s">
        <v>8</v>
      </c>
      <c r="H1449" s="18"/>
      <c r="I1449" s="20"/>
    </row>
    <row r="1450" spans="1:12" x14ac:dyDescent="0.25">
      <c r="A1450" s="1" t="s">
        <v>1050</v>
      </c>
      <c r="B1450" s="2" t="s">
        <v>1304</v>
      </c>
      <c r="C1450" s="1" t="s">
        <v>7</v>
      </c>
      <c r="D1450" s="2">
        <v>200</v>
      </c>
      <c r="E1450" s="2">
        <v>24</v>
      </c>
      <c r="F1450" s="9">
        <v>59.5</v>
      </c>
      <c r="G1450" s="1" t="s">
        <v>8</v>
      </c>
      <c r="H1450" s="3"/>
      <c r="I1450" s="21"/>
    </row>
    <row r="1451" spans="1:12" x14ac:dyDescent="0.25">
      <c r="A1451" s="1" t="s">
        <v>1049</v>
      </c>
      <c r="B1451" s="2" t="s">
        <v>1304</v>
      </c>
      <c r="C1451" s="1" t="s">
        <v>7</v>
      </c>
      <c r="D1451" s="2">
        <v>750</v>
      </c>
      <c r="E1451" s="2">
        <v>6</v>
      </c>
      <c r="F1451" s="44">
        <v>60</v>
      </c>
      <c r="G1451" s="1" t="s">
        <v>8</v>
      </c>
      <c r="H1451" s="3"/>
      <c r="I1451" s="21"/>
    </row>
    <row r="1452" spans="1:12" x14ac:dyDescent="0.25">
      <c r="A1452" s="1" t="s">
        <v>1048</v>
      </c>
      <c r="B1452" s="2" t="s">
        <v>1304</v>
      </c>
      <c r="C1452" s="1" t="s">
        <v>7</v>
      </c>
      <c r="D1452" s="2">
        <v>200</v>
      </c>
      <c r="E1452" s="2">
        <v>24</v>
      </c>
      <c r="F1452" s="9">
        <v>59.5</v>
      </c>
      <c r="G1452" s="1" t="s">
        <v>8</v>
      </c>
      <c r="H1452" s="3"/>
      <c r="I1452" s="21"/>
    </row>
    <row r="1453" spans="1:12" x14ac:dyDescent="0.25">
      <c r="A1453" s="1" t="s">
        <v>1047</v>
      </c>
      <c r="B1453" s="2" t="s">
        <v>1304</v>
      </c>
      <c r="C1453" s="1" t="s">
        <v>7</v>
      </c>
      <c r="D1453" s="2">
        <v>1.75</v>
      </c>
      <c r="E1453" s="2">
        <v>6</v>
      </c>
      <c r="F1453" s="9">
        <v>85</v>
      </c>
      <c r="G1453" s="1" t="s">
        <v>8</v>
      </c>
      <c r="H1453" s="3"/>
      <c r="I1453" s="21"/>
    </row>
    <row r="1454" spans="1:12" x14ac:dyDescent="0.25">
      <c r="A1454" s="1" t="s">
        <v>1046</v>
      </c>
      <c r="B1454" s="2" t="s">
        <v>1304</v>
      </c>
      <c r="C1454" s="1" t="s">
        <v>7</v>
      </c>
      <c r="D1454" s="2">
        <v>750</v>
      </c>
      <c r="E1454" s="2">
        <v>6</v>
      </c>
      <c r="F1454" s="44">
        <v>60</v>
      </c>
      <c r="G1454" s="1" t="s">
        <v>8</v>
      </c>
      <c r="H1454" s="3"/>
      <c r="I1454" s="21"/>
    </row>
    <row r="1455" spans="1:12" x14ac:dyDescent="0.25">
      <c r="A1455" s="1" t="s">
        <v>1045</v>
      </c>
      <c r="B1455" s="2" t="s">
        <v>1304</v>
      </c>
      <c r="C1455" s="1" t="s">
        <v>7</v>
      </c>
      <c r="D1455" s="2">
        <v>200</v>
      </c>
      <c r="E1455" s="2">
        <v>24</v>
      </c>
      <c r="F1455" s="44">
        <v>59.5</v>
      </c>
      <c r="G1455" s="1" t="s">
        <v>8</v>
      </c>
      <c r="H1455" s="3"/>
      <c r="I1455" s="21"/>
    </row>
    <row r="1456" spans="1:12" x14ac:dyDescent="0.25">
      <c r="A1456" s="1" t="s">
        <v>1044</v>
      </c>
      <c r="B1456" s="2" t="s">
        <v>1304</v>
      </c>
      <c r="C1456" s="1" t="s">
        <v>7</v>
      </c>
      <c r="D1456" s="2">
        <v>750</v>
      </c>
      <c r="E1456" s="2">
        <v>6</v>
      </c>
      <c r="F1456" s="44">
        <v>60</v>
      </c>
      <c r="G1456" s="1" t="s">
        <v>8</v>
      </c>
      <c r="H1456" s="3"/>
      <c r="I1456" s="21"/>
    </row>
    <row r="1457" spans="1:9" x14ac:dyDescent="0.25">
      <c r="A1457" s="1" t="s">
        <v>1043</v>
      </c>
      <c r="B1457" s="2" t="s">
        <v>1304</v>
      </c>
      <c r="C1457" s="1" t="s">
        <v>7</v>
      </c>
      <c r="D1457" s="2">
        <v>200</v>
      </c>
      <c r="E1457" s="2">
        <v>24</v>
      </c>
      <c r="F1457" s="9">
        <v>59.5</v>
      </c>
      <c r="G1457" s="1" t="s">
        <v>8</v>
      </c>
      <c r="H1457" s="3"/>
      <c r="I1457" s="21"/>
    </row>
    <row r="1458" spans="1:9" x14ac:dyDescent="0.25">
      <c r="A1458" s="1" t="s">
        <v>1042</v>
      </c>
      <c r="B1458" s="2" t="s">
        <v>1304</v>
      </c>
      <c r="C1458" s="1" t="s">
        <v>7</v>
      </c>
      <c r="D1458" s="2">
        <v>1.75</v>
      </c>
      <c r="E1458" s="2">
        <v>6</v>
      </c>
      <c r="F1458" s="9">
        <v>85</v>
      </c>
      <c r="G1458" s="1" t="s">
        <v>8</v>
      </c>
      <c r="H1458" s="3"/>
      <c r="I1458" s="21"/>
    </row>
    <row r="1459" spans="1:9" x14ac:dyDescent="0.25">
      <c r="A1459" s="1" t="s">
        <v>1041</v>
      </c>
      <c r="B1459" s="2" t="s">
        <v>1304</v>
      </c>
      <c r="C1459" s="1" t="s">
        <v>7</v>
      </c>
      <c r="D1459" s="2">
        <v>750</v>
      </c>
      <c r="E1459" s="2">
        <v>6</v>
      </c>
      <c r="F1459" s="9">
        <v>60</v>
      </c>
      <c r="G1459" s="1" t="s">
        <v>8</v>
      </c>
      <c r="H1459" s="3"/>
      <c r="I1459" s="21"/>
    </row>
    <row r="1460" spans="1:9" x14ac:dyDescent="0.25">
      <c r="A1460" s="1" t="s">
        <v>1040</v>
      </c>
      <c r="B1460" s="2" t="s">
        <v>1304</v>
      </c>
      <c r="C1460" s="1" t="s">
        <v>7</v>
      </c>
      <c r="D1460" s="2">
        <v>200</v>
      </c>
      <c r="E1460" s="2">
        <v>24</v>
      </c>
      <c r="F1460" s="44">
        <v>75.5</v>
      </c>
      <c r="G1460" s="1" t="s">
        <v>8</v>
      </c>
      <c r="H1460" s="3"/>
      <c r="I1460" s="21"/>
    </row>
    <row r="1461" spans="1:9" x14ac:dyDescent="0.25">
      <c r="A1461" s="1" t="s">
        <v>1039</v>
      </c>
      <c r="B1461" s="2" t="s">
        <v>1304</v>
      </c>
      <c r="C1461" s="1" t="s">
        <v>7</v>
      </c>
      <c r="D1461" s="2">
        <v>750</v>
      </c>
      <c r="E1461" s="2">
        <v>6</v>
      </c>
      <c r="F1461" s="9">
        <v>73</v>
      </c>
      <c r="G1461" s="1" t="s">
        <v>8</v>
      </c>
      <c r="H1461" s="3"/>
      <c r="I1461" s="21"/>
    </row>
    <row r="1462" spans="1:9" x14ac:dyDescent="0.25">
      <c r="A1462" s="1" t="s">
        <v>1038</v>
      </c>
      <c r="B1462" s="2" t="s">
        <v>1304</v>
      </c>
      <c r="C1462" s="1" t="s">
        <v>7</v>
      </c>
      <c r="D1462" s="2">
        <v>1.75</v>
      </c>
      <c r="E1462" s="2">
        <v>6</v>
      </c>
      <c r="F1462" s="9">
        <v>85</v>
      </c>
      <c r="G1462" s="1" t="s">
        <v>8</v>
      </c>
      <c r="H1462" s="3"/>
      <c r="I1462" s="21"/>
    </row>
    <row r="1463" spans="1:9" x14ac:dyDescent="0.25">
      <c r="A1463" s="1" t="s">
        <v>1037</v>
      </c>
      <c r="B1463" s="2" t="s">
        <v>1304</v>
      </c>
      <c r="C1463" s="1" t="s">
        <v>7</v>
      </c>
      <c r="D1463" s="2">
        <v>200</v>
      </c>
      <c r="E1463" s="2">
        <v>24</v>
      </c>
      <c r="F1463" s="9">
        <v>59.5</v>
      </c>
      <c r="G1463" s="1" t="s">
        <v>8</v>
      </c>
      <c r="H1463" s="3"/>
      <c r="I1463" s="21"/>
    </row>
    <row r="1464" spans="1:9" x14ac:dyDescent="0.25">
      <c r="A1464" s="1" t="s">
        <v>1036</v>
      </c>
      <c r="B1464" s="2" t="s">
        <v>1304</v>
      </c>
      <c r="C1464" s="1" t="s">
        <v>7</v>
      </c>
      <c r="D1464" s="2">
        <v>750</v>
      </c>
      <c r="E1464" s="2">
        <v>6</v>
      </c>
      <c r="F1464" s="44">
        <v>60</v>
      </c>
      <c r="G1464" s="1" t="s">
        <v>8</v>
      </c>
      <c r="H1464" s="3"/>
      <c r="I1464" s="21"/>
    </row>
    <row r="1465" spans="1:9" x14ac:dyDescent="0.25">
      <c r="A1465" s="1" t="s">
        <v>1398</v>
      </c>
      <c r="B1465" s="2" t="s">
        <v>1403</v>
      </c>
      <c r="C1465" s="1" t="s">
        <v>7</v>
      </c>
      <c r="D1465" s="3">
        <v>200</v>
      </c>
      <c r="E1465" s="2">
        <v>24</v>
      </c>
      <c r="F1465" s="9">
        <v>108</v>
      </c>
      <c r="G1465" s="1" t="s">
        <v>8</v>
      </c>
      <c r="H1465" s="3"/>
      <c r="I1465" s="5"/>
    </row>
    <row r="1466" spans="1:9" x14ac:dyDescent="0.25">
      <c r="A1466" s="1" t="s">
        <v>1035</v>
      </c>
      <c r="B1466" s="2" t="s">
        <v>1304</v>
      </c>
      <c r="C1466" s="1" t="s">
        <v>7</v>
      </c>
      <c r="D1466" s="2">
        <v>1.75</v>
      </c>
      <c r="E1466" s="2">
        <v>6</v>
      </c>
      <c r="F1466" s="9">
        <v>85</v>
      </c>
      <c r="G1466" s="1" t="s">
        <v>8</v>
      </c>
      <c r="H1466" s="3"/>
      <c r="I1466" s="21"/>
    </row>
    <row r="1467" spans="1:9" x14ac:dyDescent="0.25">
      <c r="A1467" s="1" t="s">
        <v>1034</v>
      </c>
      <c r="B1467" s="2" t="s">
        <v>1304</v>
      </c>
      <c r="C1467" s="1" t="s">
        <v>7</v>
      </c>
      <c r="D1467" s="2">
        <v>200</v>
      </c>
      <c r="E1467" s="2">
        <v>24</v>
      </c>
      <c r="F1467" s="44">
        <v>59.5</v>
      </c>
      <c r="G1467" s="1" t="s">
        <v>8</v>
      </c>
      <c r="H1467" s="3"/>
      <c r="I1467" s="21"/>
    </row>
    <row r="1468" spans="1:9" x14ac:dyDescent="0.25">
      <c r="A1468" s="1" t="s">
        <v>1033</v>
      </c>
      <c r="B1468" s="2" t="s">
        <v>1304</v>
      </c>
      <c r="C1468" s="1" t="s">
        <v>7</v>
      </c>
      <c r="D1468" s="2">
        <v>750</v>
      </c>
      <c r="E1468" s="2">
        <v>6</v>
      </c>
      <c r="F1468" s="9">
        <v>60</v>
      </c>
      <c r="G1468" s="1" t="s">
        <v>8</v>
      </c>
      <c r="H1468" s="3"/>
      <c r="I1468" s="21"/>
    </row>
    <row r="1469" spans="1:9" x14ac:dyDescent="0.25">
      <c r="A1469" s="1" t="s">
        <v>1234</v>
      </c>
      <c r="B1469" s="2" t="s">
        <v>1325</v>
      </c>
      <c r="C1469" s="1" t="s">
        <v>7</v>
      </c>
      <c r="D1469" s="3">
        <v>750</v>
      </c>
      <c r="E1469" s="2">
        <v>12</v>
      </c>
      <c r="F1469" s="5">
        <v>89.98</v>
      </c>
      <c r="G1469" s="1" t="s">
        <v>8</v>
      </c>
      <c r="H1469" s="3"/>
      <c r="I1469" s="5"/>
    </row>
    <row r="1470" spans="1:9" x14ac:dyDescent="0.25">
      <c r="A1470" s="1" t="s">
        <v>1235</v>
      </c>
      <c r="B1470" s="2" t="s">
        <v>1325</v>
      </c>
      <c r="C1470" s="1" t="s">
        <v>7</v>
      </c>
      <c r="D1470" s="3">
        <v>750</v>
      </c>
      <c r="E1470" s="2">
        <v>12</v>
      </c>
      <c r="F1470" s="5">
        <v>77.98</v>
      </c>
      <c r="G1470" s="1" t="s">
        <v>8</v>
      </c>
      <c r="H1470" s="3"/>
      <c r="I1470" s="5"/>
    </row>
    <row r="1471" spans="1:9" x14ac:dyDescent="0.25">
      <c r="A1471" s="23" t="s">
        <v>1588</v>
      </c>
      <c r="B1471" s="23" t="s">
        <v>1325</v>
      </c>
      <c r="C1471" s="23" t="s">
        <v>7</v>
      </c>
      <c r="D1471" s="23">
        <v>750</v>
      </c>
      <c r="E1471" s="25">
        <v>12</v>
      </c>
      <c r="F1471" s="39">
        <v>227.88</v>
      </c>
      <c r="G1471" s="1" t="s">
        <v>8</v>
      </c>
      <c r="H1471" s="16"/>
    </row>
    <row r="1472" spans="1:9" x14ac:dyDescent="0.25">
      <c r="A1472" s="1" t="s">
        <v>1236</v>
      </c>
      <c r="B1472" s="2" t="s">
        <v>1325</v>
      </c>
      <c r="C1472" s="1" t="s">
        <v>7</v>
      </c>
      <c r="D1472" s="3">
        <v>750</v>
      </c>
      <c r="E1472" s="2">
        <v>12</v>
      </c>
      <c r="F1472" s="5">
        <v>99.98</v>
      </c>
      <c r="G1472" s="1" t="s">
        <v>8</v>
      </c>
      <c r="H1472" s="3"/>
      <c r="I1472" s="5"/>
    </row>
    <row r="1473" spans="1:9" x14ac:dyDescent="0.25">
      <c r="A1473" s="22" t="s">
        <v>1512</v>
      </c>
      <c r="B1473" s="11" t="s">
        <v>1325</v>
      </c>
      <c r="C1473" s="6" t="s">
        <v>7</v>
      </c>
      <c r="D1473" s="23">
        <v>750</v>
      </c>
      <c r="E1473" s="25">
        <v>12</v>
      </c>
      <c r="F1473" s="40">
        <v>540</v>
      </c>
      <c r="G1473" s="1" t="s">
        <v>8</v>
      </c>
      <c r="H1473" s="22"/>
      <c r="I1473" s="22"/>
    </row>
    <row r="1474" spans="1:9" x14ac:dyDescent="0.25">
      <c r="A1474" s="22" t="s">
        <v>1511</v>
      </c>
      <c r="B1474" s="11" t="s">
        <v>1325</v>
      </c>
      <c r="C1474" s="6" t="s">
        <v>7</v>
      </c>
      <c r="D1474" s="23">
        <v>750</v>
      </c>
      <c r="E1474" s="25">
        <v>12</v>
      </c>
      <c r="F1474" s="40">
        <v>540</v>
      </c>
      <c r="G1474" s="1" t="s">
        <v>8</v>
      </c>
      <c r="H1474" s="22"/>
      <c r="I1474" s="22"/>
    </row>
    <row r="1475" spans="1:9" x14ac:dyDescent="0.25">
      <c r="A1475" s="1" t="s">
        <v>1413</v>
      </c>
      <c r="B1475" s="2" t="s">
        <v>1325</v>
      </c>
      <c r="C1475" s="1"/>
      <c r="D1475" s="3">
        <v>750</v>
      </c>
      <c r="E1475" s="2">
        <v>6</v>
      </c>
      <c r="F1475" s="5">
        <v>292</v>
      </c>
      <c r="G1475" s="1" t="s">
        <v>8</v>
      </c>
      <c r="H1475" s="3"/>
      <c r="I1475" s="5"/>
    </row>
    <row r="1476" spans="1:9" x14ac:dyDescent="0.25">
      <c r="A1476" s="6" t="s">
        <v>1877</v>
      </c>
      <c r="B1476" s="11" t="s">
        <v>1325</v>
      </c>
      <c r="C1476" s="6" t="s">
        <v>7</v>
      </c>
      <c r="D1476" s="7">
        <v>750</v>
      </c>
      <c r="E1476" s="11">
        <v>12</v>
      </c>
      <c r="F1476" s="9">
        <v>304</v>
      </c>
      <c r="G1476" s="1" t="s">
        <v>8</v>
      </c>
      <c r="H1476" s="16"/>
    </row>
    <row r="1477" spans="1:9" x14ac:dyDescent="0.25">
      <c r="A1477" s="1" t="s">
        <v>1237</v>
      </c>
      <c r="B1477" s="2" t="s">
        <v>1325</v>
      </c>
      <c r="C1477" s="1" t="s">
        <v>7</v>
      </c>
      <c r="D1477" s="3">
        <v>750</v>
      </c>
      <c r="E1477" s="2">
        <v>12</v>
      </c>
      <c r="F1477" s="5">
        <v>89.98</v>
      </c>
      <c r="G1477" s="1" t="s">
        <v>8</v>
      </c>
      <c r="H1477" s="3"/>
      <c r="I1477" s="5"/>
    </row>
    <row r="1478" spans="1:9" x14ac:dyDescent="0.25">
      <c r="A1478" s="1" t="s">
        <v>1242</v>
      </c>
      <c r="B1478" s="2" t="s">
        <v>1325</v>
      </c>
      <c r="C1478" s="1" t="s">
        <v>7</v>
      </c>
      <c r="D1478" s="3">
        <v>1000</v>
      </c>
      <c r="E1478" s="2">
        <v>12</v>
      </c>
      <c r="F1478" s="5">
        <v>69.98</v>
      </c>
      <c r="G1478" s="1" t="s">
        <v>8</v>
      </c>
      <c r="H1478" s="3"/>
      <c r="I1478" s="5"/>
    </row>
    <row r="1479" spans="1:9" x14ac:dyDescent="0.25">
      <c r="A1479" s="1" t="s">
        <v>1238</v>
      </c>
      <c r="B1479" s="2" t="s">
        <v>1325</v>
      </c>
      <c r="C1479" s="1" t="s">
        <v>7</v>
      </c>
      <c r="D1479" s="3">
        <v>750</v>
      </c>
      <c r="E1479" s="2">
        <v>12</v>
      </c>
      <c r="F1479" s="5">
        <v>59.98</v>
      </c>
      <c r="G1479" s="1" t="s">
        <v>8</v>
      </c>
      <c r="H1479" s="3"/>
      <c r="I1479" s="5"/>
    </row>
    <row r="1480" spans="1:9" x14ac:dyDescent="0.25">
      <c r="A1480" s="1" t="s">
        <v>1239</v>
      </c>
      <c r="B1480" s="2" t="s">
        <v>1325</v>
      </c>
      <c r="C1480" s="1" t="s">
        <v>7</v>
      </c>
      <c r="D1480" s="3">
        <v>750</v>
      </c>
      <c r="E1480" s="2">
        <v>12</v>
      </c>
      <c r="F1480" s="5">
        <v>149.97999999999999</v>
      </c>
      <c r="G1480" s="1" t="s">
        <v>8</v>
      </c>
      <c r="H1480" s="3"/>
      <c r="I1480" s="5"/>
    </row>
    <row r="1481" spans="1:9" x14ac:dyDescent="0.25">
      <c r="A1481" s="1" t="s">
        <v>1240</v>
      </c>
      <c r="B1481" s="2" t="s">
        <v>1325</v>
      </c>
      <c r="C1481" s="1" t="s">
        <v>7</v>
      </c>
      <c r="D1481" s="3">
        <v>750</v>
      </c>
      <c r="E1481" s="2">
        <v>12</v>
      </c>
      <c r="F1481" s="5">
        <v>379.98</v>
      </c>
      <c r="G1481" s="1" t="s">
        <v>8</v>
      </c>
      <c r="H1481" s="3"/>
      <c r="I1481" s="5"/>
    </row>
    <row r="1482" spans="1:9" x14ac:dyDescent="0.25">
      <c r="A1482" s="19" t="s">
        <v>664</v>
      </c>
      <c r="B1482" s="18" t="s">
        <v>582</v>
      </c>
      <c r="C1482" s="18" t="s">
        <v>7</v>
      </c>
      <c r="D1482" s="18">
        <v>750</v>
      </c>
      <c r="E1482" s="19">
        <v>12</v>
      </c>
      <c r="F1482" s="38">
        <v>235</v>
      </c>
      <c r="G1482" s="1" t="s">
        <v>8</v>
      </c>
      <c r="H1482" s="18"/>
      <c r="I1482" s="18"/>
    </row>
    <row r="1483" spans="1:9" x14ac:dyDescent="0.25">
      <c r="A1483" s="1" t="s">
        <v>1575</v>
      </c>
      <c r="B1483" s="2" t="s">
        <v>582</v>
      </c>
      <c r="C1483" s="18" t="s">
        <v>7</v>
      </c>
      <c r="D1483" s="3">
        <v>375</v>
      </c>
      <c r="E1483" s="2">
        <v>24</v>
      </c>
      <c r="F1483" s="40">
        <v>240</v>
      </c>
      <c r="G1483" s="1" t="s">
        <v>8</v>
      </c>
      <c r="H1483" s="3"/>
      <c r="I1483" s="5"/>
    </row>
    <row r="1484" spans="1:9" x14ac:dyDescent="0.25">
      <c r="A1484" s="19" t="s">
        <v>663</v>
      </c>
      <c r="B1484" s="18" t="s">
        <v>582</v>
      </c>
      <c r="C1484" s="18" t="s">
        <v>7</v>
      </c>
      <c r="D1484" s="18">
        <v>750</v>
      </c>
      <c r="E1484" s="19">
        <v>12</v>
      </c>
      <c r="F1484" s="38">
        <v>130</v>
      </c>
      <c r="G1484" s="1" t="s">
        <v>8</v>
      </c>
      <c r="H1484" s="18"/>
      <c r="I1484" s="18"/>
    </row>
    <row r="1485" spans="1:9" x14ac:dyDescent="0.25">
      <c r="A1485" s="19" t="s">
        <v>662</v>
      </c>
      <c r="B1485" s="18" t="s">
        <v>582</v>
      </c>
      <c r="C1485" s="18" t="s">
        <v>7</v>
      </c>
      <c r="D1485" s="18">
        <v>1000</v>
      </c>
      <c r="E1485" s="19">
        <v>12</v>
      </c>
      <c r="F1485" s="38">
        <v>166</v>
      </c>
      <c r="G1485" s="1" t="s">
        <v>8</v>
      </c>
      <c r="H1485" s="18"/>
      <c r="I1485" s="18"/>
    </row>
    <row r="1486" spans="1:9" x14ac:dyDescent="0.25">
      <c r="A1486" s="19" t="s">
        <v>661</v>
      </c>
      <c r="B1486" s="18" t="s">
        <v>582</v>
      </c>
      <c r="C1486" s="18" t="s">
        <v>7</v>
      </c>
      <c r="D1486" s="18">
        <v>100</v>
      </c>
      <c r="E1486" s="19">
        <v>60</v>
      </c>
      <c r="F1486" s="38">
        <v>85</v>
      </c>
      <c r="G1486" s="1" t="s">
        <v>8</v>
      </c>
      <c r="H1486" s="18"/>
      <c r="I1486" s="18"/>
    </row>
    <row r="1487" spans="1:9" x14ac:dyDescent="0.25">
      <c r="A1487" s="19" t="s">
        <v>660</v>
      </c>
      <c r="B1487" s="18" t="s">
        <v>582</v>
      </c>
      <c r="C1487" s="18" t="s">
        <v>7</v>
      </c>
      <c r="D1487" s="18">
        <v>100</v>
      </c>
      <c r="E1487" s="19">
        <v>60</v>
      </c>
      <c r="F1487" s="38">
        <v>85</v>
      </c>
      <c r="G1487" s="1" t="s">
        <v>8</v>
      </c>
      <c r="H1487" s="18"/>
      <c r="I1487" s="18"/>
    </row>
    <row r="1488" spans="1:9" x14ac:dyDescent="0.25">
      <c r="A1488" s="1" t="s">
        <v>1577</v>
      </c>
      <c r="B1488" s="2" t="s">
        <v>582</v>
      </c>
      <c r="C1488" s="18" t="s">
        <v>7</v>
      </c>
      <c r="D1488" s="3">
        <v>100</v>
      </c>
      <c r="E1488" s="2">
        <v>60</v>
      </c>
      <c r="F1488" s="40">
        <v>85</v>
      </c>
      <c r="G1488" s="1" t="s">
        <v>8</v>
      </c>
      <c r="H1488" s="3"/>
      <c r="I1488" s="5"/>
    </row>
    <row r="1489" spans="1:12" x14ac:dyDescent="0.25">
      <c r="A1489" s="1" t="s">
        <v>1579</v>
      </c>
      <c r="B1489" s="2" t="s">
        <v>582</v>
      </c>
      <c r="C1489" s="18" t="s">
        <v>7</v>
      </c>
      <c r="D1489" s="3">
        <v>100</v>
      </c>
      <c r="E1489" s="2">
        <v>60</v>
      </c>
      <c r="F1489" s="40">
        <v>85</v>
      </c>
      <c r="G1489" s="1" t="s">
        <v>8</v>
      </c>
      <c r="H1489" s="3"/>
      <c r="I1489" s="5"/>
    </row>
    <row r="1490" spans="1:12" x14ac:dyDescent="0.25">
      <c r="A1490" s="1" t="s">
        <v>1576</v>
      </c>
      <c r="B1490" s="2" t="s">
        <v>582</v>
      </c>
      <c r="C1490" s="18" t="s">
        <v>7</v>
      </c>
      <c r="D1490" s="3">
        <v>1000</v>
      </c>
      <c r="E1490" s="2">
        <v>12</v>
      </c>
      <c r="F1490" s="40">
        <v>166</v>
      </c>
      <c r="G1490" s="1" t="s">
        <v>8</v>
      </c>
      <c r="H1490" s="3"/>
      <c r="I1490" s="5"/>
    </row>
    <row r="1491" spans="1:12" x14ac:dyDescent="0.25">
      <c r="A1491" s="1" t="s">
        <v>1578</v>
      </c>
      <c r="B1491" s="2" t="s">
        <v>582</v>
      </c>
      <c r="C1491" s="18" t="s">
        <v>7</v>
      </c>
      <c r="D1491" s="3">
        <v>750</v>
      </c>
      <c r="E1491" s="2">
        <v>12</v>
      </c>
      <c r="F1491" s="40">
        <v>140</v>
      </c>
      <c r="G1491" s="1" t="s">
        <v>8</v>
      </c>
      <c r="H1491" s="3"/>
      <c r="I1491" s="5"/>
    </row>
    <row r="1492" spans="1:12" x14ac:dyDescent="0.25">
      <c r="A1492" s="1" t="s">
        <v>1580</v>
      </c>
      <c r="B1492" s="2" t="s">
        <v>582</v>
      </c>
      <c r="C1492" s="18" t="s">
        <v>7</v>
      </c>
      <c r="D1492" s="3">
        <v>750</v>
      </c>
      <c r="E1492" s="2">
        <v>12</v>
      </c>
      <c r="F1492" s="40">
        <v>140</v>
      </c>
      <c r="G1492" s="1" t="s">
        <v>8</v>
      </c>
      <c r="H1492" s="3"/>
      <c r="I1492" s="5"/>
    </row>
    <row r="1493" spans="1:12" x14ac:dyDescent="0.25">
      <c r="A1493" s="19" t="s">
        <v>583</v>
      </c>
      <c r="B1493" s="18" t="s">
        <v>584</v>
      </c>
      <c r="C1493" s="18" t="s">
        <v>7</v>
      </c>
      <c r="D1493" s="18">
        <v>750</v>
      </c>
      <c r="E1493" s="19">
        <v>12</v>
      </c>
      <c r="F1493" s="38">
        <v>270</v>
      </c>
      <c r="G1493" s="1" t="s">
        <v>8</v>
      </c>
      <c r="H1493" s="18"/>
      <c r="I1493" s="18"/>
      <c r="J1493" s="18"/>
      <c r="K1493" s="18"/>
      <c r="L1493" s="18"/>
    </row>
    <row r="1494" spans="1:12" x14ac:dyDescent="0.25">
      <c r="A1494" s="1" t="s">
        <v>1066</v>
      </c>
      <c r="B1494" s="2" t="s">
        <v>1305</v>
      </c>
      <c r="C1494" s="1" t="s">
        <v>7</v>
      </c>
      <c r="D1494" s="2">
        <v>1</v>
      </c>
      <c r="E1494" s="2">
        <v>12</v>
      </c>
      <c r="F1494" s="5">
        <v>168</v>
      </c>
      <c r="G1494" s="1" t="s">
        <v>8</v>
      </c>
      <c r="H1494" s="3"/>
      <c r="I1494" s="32">
        <v>156</v>
      </c>
      <c r="J1494" s="18"/>
      <c r="K1494" s="18"/>
      <c r="L1494" s="18"/>
    </row>
    <row r="1495" spans="1:12" x14ac:dyDescent="0.25">
      <c r="A1495" s="19" t="s">
        <v>585</v>
      </c>
      <c r="B1495" s="18" t="s">
        <v>586</v>
      </c>
      <c r="C1495" s="18" t="s">
        <v>7</v>
      </c>
      <c r="D1495" s="18">
        <v>750</v>
      </c>
      <c r="E1495" s="19">
        <v>12</v>
      </c>
      <c r="F1495" s="38">
        <v>88.25</v>
      </c>
      <c r="G1495" s="1" t="s">
        <v>8</v>
      </c>
      <c r="H1495" s="18"/>
      <c r="I1495" s="20">
        <v>134</v>
      </c>
    </row>
    <row r="1496" spans="1:12" x14ac:dyDescent="0.25">
      <c r="A1496" s="19" t="s">
        <v>718</v>
      </c>
      <c r="B1496" s="18" t="s">
        <v>586</v>
      </c>
      <c r="C1496" s="18" t="s">
        <v>7</v>
      </c>
      <c r="D1496" s="18">
        <v>50</v>
      </c>
      <c r="E1496" s="19">
        <v>60</v>
      </c>
      <c r="F1496" s="38">
        <v>88.25</v>
      </c>
      <c r="G1496" s="1" t="s">
        <v>8</v>
      </c>
      <c r="H1496" s="18"/>
      <c r="I1496" s="20"/>
    </row>
    <row r="1497" spans="1:12" x14ac:dyDescent="0.25">
      <c r="A1497" s="23" t="s">
        <v>1030</v>
      </c>
      <c r="B1497" s="25" t="s">
        <v>586</v>
      </c>
      <c r="C1497" s="18" t="s">
        <v>7</v>
      </c>
      <c r="D1497" s="25">
        <v>750</v>
      </c>
      <c r="E1497" s="25">
        <v>12</v>
      </c>
      <c r="F1497" s="39">
        <v>272</v>
      </c>
      <c r="G1497" s="1" t="s">
        <v>8</v>
      </c>
      <c r="H1497" s="26"/>
      <c r="I1497" s="31">
        <v>134</v>
      </c>
    </row>
    <row r="1498" spans="1:12" x14ac:dyDescent="0.25">
      <c r="A1498" s="19" t="s">
        <v>703</v>
      </c>
      <c r="B1498" s="18" t="s">
        <v>586</v>
      </c>
      <c r="C1498" s="18" t="s">
        <v>7</v>
      </c>
      <c r="D1498" s="18">
        <v>750</v>
      </c>
      <c r="E1498" s="19">
        <v>12</v>
      </c>
      <c r="F1498" s="38">
        <v>88.25</v>
      </c>
      <c r="G1498" s="1" t="s">
        <v>8</v>
      </c>
      <c r="H1498" s="18"/>
      <c r="I1498" s="20">
        <v>134</v>
      </c>
    </row>
    <row r="1499" spans="1:12" x14ac:dyDescent="0.25">
      <c r="A1499" s="19" t="s">
        <v>702</v>
      </c>
      <c r="B1499" s="18" t="s">
        <v>586</v>
      </c>
      <c r="C1499" s="18" t="s">
        <v>7</v>
      </c>
      <c r="D1499" s="18">
        <v>50</v>
      </c>
      <c r="E1499" s="19">
        <v>60</v>
      </c>
      <c r="F1499" s="38">
        <v>88.25</v>
      </c>
      <c r="G1499" s="1" t="s">
        <v>8</v>
      </c>
      <c r="H1499" s="18"/>
      <c r="I1499" s="20"/>
    </row>
    <row r="1500" spans="1:12" x14ac:dyDescent="0.25">
      <c r="A1500" s="23" t="s">
        <v>1029</v>
      </c>
      <c r="B1500" s="25" t="s">
        <v>586</v>
      </c>
      <c r="C1500" s="18" t="s">
        <v>7</v>
      </c>
      <c r="D1500" s="25">
        <v>750</v>
      </c>
      <c r="E1500" s="25">
        <v>12</v>
      </c>
      <c r="F1500" s="39">
        <v>272</v>
      </c>
      <c r="G1500" s="1" t="s">
        <v>8</v>
      </c>
      <c r="H1500" s="26"/>
      <c r="I1500" s="31">
        <v>134</v>
      </c>
    </row>
    <row r="1501" spans="1:12" x14ac:dyDescent="0.25">
      <c r="A1501" s="19" t="s">
        <v>704</v>
      </c>
      <c r="B1501" s="18" t="s">
        <v>586</v>
      </c>
      <c r="C1501" s="18" t="s">
        <v>7</v>
      </c>
      <c r="D1501" s="18">
        <v>750</v>
      </c>
      <c r="E1501" s="19">
        <v>12</v>
      </c>
      <c r="F1501" s="38">
        <v>262.52</v>
      </c>
      <c r="G1501" s="1" t="s">
        <v>8</v>
      </c>
      <c r="H1501" s="18"/>
      <c r="I1501" s="18"/>
    </row>
    <row r="1502" spans="1:12" x14ac:dyDescent="0.25">
      <c r="A1502" s="19" t="s">
        <v>705</v>
      </c>
      <c r="B1502" s="18" t="s">
        <v>586</v>
      </c>
      <c r="C1502" s="18" t="s">
        <v>7</v>
      </c>
      <c r="D1502" s="18">
        <v>750</v>
      </c>
      <c r="E1502" s="19">
        <v>12</v>
      </c>
      <c r="F1502" s="38">
        <v>262.52</v>
      </c>
      <c r="G1502" s="1" t="s">
        <v>8</v>
      </c>
      <c r="H1502" s="18" t="s">
        <v>9</v>
      </c>
      <c r="I1502" s="20">
        <v>134</v>
      </c>
    </row>
    <row r="1503" spans="1:12" x14ac:dyDescent="0.25">
      <c r="A1503" s="19" t="s">
        <v>717</v>
      </c>
      <c r="B1503" s="18" t="s">
        <v>586</v>
      </c>
      <c r="C1503" s="18" t="s">
        <v>7</v>
      </c>
      <c r="D1503" s="18">
        <v>50</v>
      </c>
      <c r="E1503" s="19">
        <v>60</v>
      </c>
      <c r="F1503" s="38">
        <v>88.25</v>
      </c>
      <c r="G1503" s="1" t="s">
        <v>8</v>
      </c>
      <c r="H1503" s="18"/>
      <c r="I1503" s="20"/>
    </row>
    <row r="1504" spans="1:12" x14ac:dyDescent="0.25">
      <c r="A1504" s="23" t="s">
        <v>1028</v>
      </c>
      <c r="B1504" s="25" t="s">
        <v>586</v>
      </c>
      <c r="C1504" s="18" t="s">
        <v>7</v>
      </c>
      <c r="D1504" s="25">
        <v>750</v>
      </c>
      <c r="E1504" s="25">
        <v>12</v>
      </c>
      <c r="F1504" s="39">
        <v>272</v>
      </c>
      <c r="G1504" s="1" t="s">
        <v>8</v>
      </c>
      <c r="H1504" s="26"/>
      <c r="I1504" s="31">
        <v>134</v>
      </c>
    </row>
    <row r="1505" spans="1:12" x14ac:dyDescent="0.25">
      <c r="A1505" s="19" t="s">
        <v>719</v>
      </c>
      <c r="B1505" s="18" t="s">
        <v>586</v>
      </c>
      <c r="C1505" s="18" t="s">
        <v>7</v>
      </c>
      <c r="D1505" s="18">
        <v>50</v>
      </c>
      <c r="E1505" s="19">
        <v>60</v>
      </c>
      <c r="F1505" s="38">
        <v>120</v>
      </c>
      <c r="G1505" s="1" t="s">
        <v>8</v>
      </c>
      <c r="H1505" s="18"/>
      <c r="I1505" s="20"/>
    </row>
    <row r="1506" spans="1:12" x14ac:dyDescent="0.25">
      <c r="A1506" s="19" t="s">
        <v>706</v>
      </c>
      <c r="B1506" s="18" t="s">
        <v>586</v>
      </c>
      <c r="C1506" s="18" t="s">
        <v>7</v>
      </c>
      <c r="D1506" s="18">
        <v>750</v>
      </c>
      <c r="E1506" s="19">
        <v>12</v>
      </c>
      <c r="F1506" s="38">
        <v>262.52</v>
      </c>
      <c r="G1506" s="1" t="s">
        <v>8</v>
      </c>
      <c r="H1506" s="18"/>
      <c r="I1506" s="18"/>
    </row>
    <row r="1507" spans="1:12" x14ac:dyDescent="0.25">
      <c r="A1507" s="19" t="s">
        <v>706</v>
      </c>
      <c r="B1507" s="18" t="s">
        <v>586</v>
      </c>
      <c r="C1507" s="18" t="s">
        <v>7</v>
      </c>
      <c r="D1507" s="18">
        <v>750</v>
      </c>
      <c r="E1507" s="19">
        <v>12</v>
      </c>
      <c r="F1507" s="38">
        <v>262.52</v>
      </c>
      <c r="G1507" s="1" t="s">
        <v>8</v>
      </c>
      <c r="H1507" s="18"/>
      <c r="I1507" s="20">
        <v>134</v>
      </c>
    </row>
    <row r="1508" spans="1:12" x14ac:dyDescent="0.25">
      <c r="A1508" s="19" t="s">
        <v>706</v>
      </c>
      <c r="B1508" s="18" t="s">
        <v>586</v>
      </c>
      <c r="C1508" s="18" t="s">
        <v>7</v>
      </c>
      <c r="D1508" s="18">
        <v>750</v>
      </c>
      <c r="E1508" s="19">
        <v>12</v>
      </c>
      <c r="F1508" s="38">
        <v>262.52</v>
      </c>
      <c r="G1508" s="1" t="s">
        <v>8</v>
      </c>
      <c r="H1508" s="18"/>
      <c r="I1508" s="18"/>
    </row>
    <row r="1509" spans="1:12" x14ac:dyDescent="0.25">
      <c r="A1509" s="19" t="s">
        <v>716</v>
      </c>
      <c r="B1509" s="18" t="s">
        <v>586</v>
      </c>
      <c r="C1509" s="18" t="s">
        <v>7</v>
      </c>
      <c r="D1509" s="18">
        <v>50</v>
      </c>
      <c r="E1509" s="19">
        <v>60</v>
      </c>
      <c r="F1509" s="38">
        <v>88.25</v>
      </c>
      <c r="G1509" s="1" t="s">
        <v>8</v>
      </c>
      <c r="H1509" s="18"/>
      <c r="I1509" s="20"/>
    </row>
    <row r="1510" spans="1:12" x14ac:dyDescent="0.25">
      <c r="A1510" s="23" t="s">
        <v>1027</v>
      </c>
      <c r="B1510" s="25" t="s">
        <v>586</v>
      </c>
      <c r="C1510" s="18" t="s">
        <v>7</v>
      </c>
      <c r="D1510" s="25">
        <v>750</v>
      </c>
      <c r="E1510" s="25">
        <v>12</v>
      </c>
      <c r="F1510" s="39">
        <v>272</v>
      </c>
      <c r="G1510" s="1" t="s">
        <v>8</v>
      </c>
      <c r="H1510" s="26"/>
      <c r="I1510" s="31">
        <v>134</v>
      </c>
    </row>
    <row r="1511" spans="1:12" x14ac:dyDescent="0.25">
      <c r="A1511" s="6" t="s">
        <v>1609</v>
      </c>
      <c r="B1511" s="11" t="s">
        <v>586</v>
      </c>
      <c r="C1511" s="6" t="s">
        <v>7</v>
      </c>
      <c r="D1511" s="7">
        <v>750</v>
      </c>
      <c r="E1511" s="11">
        <v>12</v>
      </c>
      <c r="F1511" s="9">
        <v>360</v>
      </c>
      <c r="G1511" s="1" t="s">
        <v>8</v>
      </c>
      <c r="I1511" s="8"/>
    </row>
    <row r="1512" spans="1:12" x14ac:dyDescent="0.25">
      <c r="A1512" s="19" t="s">
        <v>707</v>
      </c>
      <c r="B1512" s="18" t="s">
        <v>586</v>
      </c>
      <c r="C1512" s="18" t="s">
        <v>7</v>
      </c>
      <c r="D1512" s="18">
        <v>750</v>
      </c>
      <c r="E1512" s="19">
        <v>12</v>
      </c>
      <c r="F1512" s="38">
        <v>262.52</v>
      </c>
      <c r="G1512" s="1" t="s">
        <v>8</v>
      </c>
      <c r="H1512" s="18"/>
      <c r="I1512" s="18"/>
    </row>
    <row r="1513" spans="1:12" x14ac:dyDescent="0.25">
      <c r="A1513" s="6" t="s">
        <v>1878</v>
      </c>
      <c r="B1513" s="11" t="s">
        <v>1882</v>
      </c>
      <c r="C1513" s="6" t="s">
        <v>7</v>
      </c>
      <c r="D1513" s="7">
        <v>750</v>
      </c>
      <c r="E1513" s="11">
        <v>12</v>
      </c>
      <c r="F1513" s="9">
        <v>1947.6</v>
      </c>
      <c r="G1513" s="1" t="s">
        <v>8</v>
      </c>
      <c r="J1513" s="18"/>
      <c r="K1513" s="18"/>
      <c r="L1513" s="18"/>
    </row>
    <row r="1514" spans="1:12" x14ac:dyDescent="0.25">
      <c r="A1514" s="6" t="s">
        <v>2018</v>
      </c>
      <c r="B1514" s="11" t="s">
        <v>2060</v>
      </c>
      <c r="C1514" s="18" t="s">
        <v>7</v>
      </c>
      <c r="D1514" s="7">
        <v>750</v>
      </c>
      <c r="E1514" s="11">
        <v>12</v>
      </c>
      <c r="F1514" s="9">
        <f>104.3*2</f>
        <v>208.6</v>
      </c>
      <c r="G1514" s="1" t="s">
        <v>8</v>
      </c>
      <c r="J1514" s="18"/>
      <c r="K1514" s="18"/>
      <c r="L1514" s="18"/>
    </row>
    <row r="1515" spans="1:12" x14ac:dyDescent="0.25">
      <c r="A1515" s="6" t="s">
        <v>2017</v>
      </c>
      <c r="B1515" s="11" t="s">
        <v>2060</v>
      </c>
      <c r="C1515" s="18" t="s">
        <v>7</v>
      </c>
      <c r="D1515" s="7">
        <v>1500</v>
      </c>
      <c r="E1515" s="11">
        <v>1</v>
      </c>
      <c r="F1515" s="9">
        <v>211.3</v>
      </c>
      <c r="G1515" s="1" t="s">
        <v>8</v>
      </c>
      <c r="J1515" s="18"/>
      <c r="K1515" s="18"/>
      <c r="L1515" s="18"/>
    </row>
    <row r="1516" spans="1:12" x14ac:dyDescent="0.25">
      <c r="A1516" s="6" t="s">
        <v>2016</v>
      </c>
      <c r="B1516" s="11" t="s">
        <v>2060</v>
      </c>
      <c r="C1516" s="18" t="s">
        <v>7</v>
      </c>
      <c r="D1516" s="7">
        <v>750</v>
      </c>
      <c r="E1516" s="11">
        <v>12</v>
      </c>
      <c r="F1516" s="9">
        <f>95.8*2</f>
        <v>191.6</v>
      </c>
      <c r="G1516" s="1" t="s">
        <v>8</v>
      </c>
    </row>
    <row r="1517" spans="1:12" x14ac:dyDescent="0.25">
      <c r="A1517" s="6" t="s">
        <v>1684</v>
      </c>
      <c r="B1517" s="11" t="s">
        <v>1690</v>
      </c>
      <c r="C1517" s="6" t="s">
        <v>7</v>
      </c>
      <c r="D1517" s="7">
        <v>750</v>
      </c>
      <c r="E1517" s="11">
        <v>12</v>
      </c>
      <c r="F1517" s="9">
        <v>1130</v>
      </c>
      <c r="G1517" s="6" t="s">
        <v>8</v>
      </c>
    </row>
    <row r="1518" spans="1:12" x14ac:dyDescent="0.25">
      <c r="A1518" s="6" t="s">
        <v>1685</v>
      </c>
      <c r="B1518" s="11" t="s">
        <v>1690</v>
      </c>
      <c r="C1518" s="6" t="s">
        <v>7</v>
      </c>
      <c r="D1518" s="7">
        <v>750</v>
      </c>
      <c r="E1518" s="11">
        <v>12</v>
      </c>
      <c r="F1518" s="9">
        <v>1220</v>
      </c>
      <c r="G1518" s="6" t="s">
        <v>8</v>
      </c>
    </row>
    <row r="1519" spans="1:12" x14ac:dyDescent="0.25">
      <c r="A1519" s="23" t="s">
        <v>1685</v>
      </c>
      <c r="B1519" s="25" t="s">
        <v>1690</v>
      </c>
      <c r="C1519" s="6" t="s">
        <v>7</v>
      </c>
      <c r="D1519" s="23">
        <v>750</v>
      </c>
      <c r="E1519" s="25">
        <v>12</v>
      </c>
      <c r="F1519" s="39">
        <v>1220</v>
      </c>
      <c r="G1519" s="1" t="s">
        <v>8</v>
      </c>
    </row>
    <row r="1520" spans="1:12" x14ac:dyDescent="0.25">
      <c r="A1520" s="1" t="s">
        <v>2125</v>
      </c>
      <c r="B1520" s="2" t="s">
        <v>1943</v>
      </c>
      <c r="C1520" s="1"/>
      <c r="D1520" s="1">
        <v>375</v>
      </c>
      <c r="E1520" s="2">
        <v>24</v>
      </c>
      <c r="F1520" s="9">
        <v>418</v>
      </c>
      <c r="G1520" s="6" t="s">
        <v>8</v>
      </c>
    </row>
    <row r="1521" spans="1:9" x14ac:dyDescent="0.25">
      <c r="A1521" s="1" t="s">
        <v>1942</v>
      </c>
      <c r="B1521" s="2" t="s">
        <v>1943</v>
      </c>
      <c r="C1521" s="1"/>
      <c r="D1521" s="1">
        <v>750</v>
      </c>
      <c r="E1521" s="2">
        <v>12</v>
      </c>
      <c r="F1521" s="9">
        <v>380</v>
      </c>
      <c r="G1521" s="6" t="s">
        <v>8</v>
      </c>
    </row>
    <row r="1522" spans="1:9" x14ac:dyDescent="0.25">
      <c r="A1522" s="1" t="s">
        <v>1454</v>
      </c>
      <c r="B1522" s="2" t="s">
        <v>1437</v>
      </c>
      <c r="C1522" s="1" t="s">
        <v>7</v>
      </c>
      <c r="D1522" s="3">
        <v>750</v>
      </c>
      <c r="E1522" s="2">
        <v>12</v>
      </c>
      <c r="F1522" s="5">
        <v>380</v>
      </c>
      <c r="G1522" s="1" t="s">
        <v>8</v>
      </c>
      <c r="H1522" s="3"/>
      <c r="I1522" s="5"/>
    </row>
    <row r="1523" spans="1:9" x14ac:dyDescent="0.25">
      <c r="A1523" s="1" t="s">
        <v>2126</v>
      </c>
      <c r="B1523" s="2" t="s">
        <v>1943</v>
      </c>
      <c r="C1523" s="1"/>
      <c r="D1523" s="1">
        <v>375</v>
      </c>
      <c r="E1523" s="2">
        <v>24</v>
      </c>
      <c r="F1523" s="9">
        <v>336.6</v>
      </c>
      <c r="G1523" s="6" t="s">
        <v>8</v>
      </c>
    </row>
    <row r="1524" spans="1:9" x14ac:dyDescent="0.25">
      <c r="A1524" s="1" t="s">
        <v>1944</v>
      </c>
      <c r="B1524" s="2" t="s">
        <v>1943</v>
      </c>
      <c r="C1524" s="1"/>
      <c r="D1524" s="1">
        <v>750</v>
      </c>
      <c r="E1524" s="2">
        <v>12</v>
      </c>
      <c r="F1524" s="9">
        <v>306</v>
      </c>
      <c r="G1524" s="6" t="s">
        <v>8</v>
      </c>
    </row>
    <row r="1525" spans="1:9" x14ac:dyDescent="0.25">
      <c r="A1525" s="1" t="s">
        <v>1453</v>
      </c>
      <c r="B1525" s="2" t="s">
        <v>1437</v>
      </c>
      <c r="C1525" s="1" t="s">
        <v>7</v>
      </c>
      <c r="D1525" s="3">
        <v>750</v>
      </c>
      <c r="E1525" s="2">
        <v>12</v>
      </c>
      <c r="F1525" s="5">
        <v>306</v>
      </c>
      <c r="G1525" s="1" t="s">
        <v>8</v>
      </c>
      <c r="H1525" s="3"/>
      <c r="I1525" s="5"/>
    </row>
    <row r="1526" spans="1:9" x14ac:dyDescent="0.25">
      <c r="A1526" s="1" t="s">
        <v>1945</v>
      </c>
      <c r="B1526" s="2" t="s">
        <v>1943</v>
      </c>
      <c r="C1526" s="1"/>
      <c r="D1526" s="1">
        <v>750</v>
      </c>
      <c r="E1526" s="2">
        <v>12</v>
      </c>
      <c r="F1526" s="9">
        <v>380</v>
      </c>
      <c r="G1526" s="6" t="s">
        <v>8</v>
      </c>
    </row>
    <row r="1527" spans="1:9" x14ac:dyDescent="0.25">
      <c r="A1527" s="1" t="s">
        <v>1451</v>
      </c>
      <c r="B1527" s="2" t="s">
        <v>1437</v>
      </c>
      <c r="C1527" s="1" t="s">
        <v>7</v>
      </c>
      <c r="D1527" s="3">
        <v>750</v>
      </c>
      <c r="E1527" s="2">
        <v>12</v>
      </c>
      <c r="F1527" s="5">
        <v>380</v>
      </c>
      <c r="G1527" s="1" t="s">
        <v>8</v>
      </c>
      <c r="H1527" s="3"/>
      <c r="I1527" s="5"/>
    </row>
    <row r="1528" spans="1:9" x14ac:dyDescent="0.25">
      <c r="A1528" s="1" t="s">
        <v>1946</v>
      </c>
      <c r="B1528" s="2" t="s">
        <v>1943</v>
      </c>
      <c r="C1528" s="1"/>
      <c r="D1528" s="1">
        <v>750</v>
      </c>
      <c r="E1528" s="2">
        <v>12</v>
      </c>
      <c r="F1528" s="9">
        <v>1160</v>
      </c>
      <c r="G1528" s="6" t="s">
        <v>8</v>
      </c>
    </row>
    <row r="1529" spans="1:9" x14ac:dyDescent="0.25">
      <c r="A1529" s="1" t="s">
        <v>1450</v>
      </c>
      <c r="B1529" s="2" t="s">
        <v>1437</v>
      </c>
      <c r="C1529" s="1" t="s">
        <v>7</v>
      </c>
      <c r="D1529" s="3">
        <v>750</v>
      </c>
      <c r="E1529" s="2">
        <v>12</v>
      </c>
      <c r="F1529" s="5">
        <v>1160</v>
      </c>
      <c r="G1529" s="1" t="s">
        <v>8</v>
      </c>
      <c r="H1529" s="3"/>
      <c r="I1529" s="5"/>
    </row>
    <row r="1530" spans="1:9" x14ac:dyDescent="0.25">
      <c r="A1530" s="1" t="s">
        <v>2127</v>
      </c>
      <c r="B1530" s="2" t="s">
        <v>1943</v>
      </c>
      <c r="C1530" s="1"/>
      <c r="D1530" s="1">
        <v>375</v>
      </c>
      <c r="E1530" s="2">
        <v>24</v>
      </c>
      <c r="F1530" s="9">
        <v>360</v>
      </c>
      <c r="G1530" s="6" t="s">
        <v>8</v>
      </c>
    </row>
    <row r="1531" spans="1:9" x14ac:dyDescent="0.25">
      <c r="A1531" s="1" t="s">
        <v>2128</v>
      </c>
      <c r="B1531" s="2" t="s">
        <v>1943</v>
      </c>
      <c r="C1531" s="1"/>
      <c r="D1531" s="1">
        <v>375</v>
      </c>
      <c r="E1531" s="2">
        <v>24</v>
      </c>
      <c r="F1531" s="9">
        <v>352</v>
      </c>
      <c r="G1531" s="6" t="s">
        <v>8</v>
      </c>
    </row>
    <row r="1532" spans="1:9" x14ac:dyDescent="0.25">
      <c r="A1532" s="1" t="s">
        <v>1947</v>
      </c>
      <c r="B1532" s="2" t="s">
        <v>1943</v>
      </c>
      <c r="C1532" s="1"/>
      <c r="D1532" s="1">
        <v>750</v>
      </c>
      <c r="E1532" s="2">
        <v>12</v>
      </c>
      <c r="F1532" s="9">
        <v>320</v>
      </c>
      <c r="G1532" s="6" t="s">
        <v>8</v>
      </c>
    </row>
    <row r="1533" spans="1:9" x14ac:dyDescent="0.25">
      <c r="A1533" s="1" t="s">
        <v>1452</v>
      </c>
      <c r="B1533" s="2" t="s">
        <v>1437</v>
      </c>
      <c r="C1533" s="1" t="s">
        <v>7</v>
      </c>
      <c r="D1533" s="3">
        <v>750</v>
      </c>
      <c r="E1533" s="2">
        <v>12</v>
      </c>
      <c r="F1533" s="5">
        <v>320</v>
      </c>
      <c r="G1533" s="1" t="s">
        <v>8</v>
      </c>
      <c r="H1533" s="3"/>
      <c r="I1533" s="5"/>
    </row>
    <row r="1534" spans="1:9" x14ac:dyDescent="0.25">
      <c r="A1534" s="1" t="s">
        <v>1948</v>
      </c>
      <c r="B1534" s="2" t="s">
        <v>1943</v>
      </c>
      <c r="C1534" s="1"/>
      <c r="D1534" s="1">
        <v>750</v>
      </c>
      <c r="E1534" s="2">
        <v>12</v>
      </c>
      <c r="F1534" s="9">
        <v>334</v>
      </c>
      <c r="G1534" s="6" t="s">
        <v>8</v>
      </c>
    </row>
    <row r="1535" spans="1:9" x14ac:dyDescent="0.25">
      <c r="A1535" s="1" t="s">
        <v>1433</v>
      </c>
      <c r="B1535" s="2" t="s">
        <v>1437</v>
      </c>
      <c r="C1535" s="1" t="s">
        <v>7</v>
      </c>
      <c r="D1535" s="3">
        <v>750</v>
      </c>
      <c r="E1535" s="2">
        <v>12</v>
      </c>
      <c r="F1535" s="5">
        <v>320</v>
      </c>
      <c r="G1535" s="1" t="s">
        <v>8</v>
      </c>
      <c r="H1535" s="3"/>
      <c r="I1535" s="5"/>
    </row>
    <row r="1536" spans="1:9" x14ac:dyDescent="0.25">
      <c r="A1536" s="1" t="s">
        <v>1500</v>
      </c>
      <c r="B1536" s="11" t="s">
        <v>1935</v>
      </c>
      <c r="C1536" s="18" t="s">
        <v>7</v>
      </c>
      <c r="D1536" s="3">
        <v>750</v>
      </c>
      <c r="E1536" s="2">
        <v>12</v>
      </c>
      <c r="F1536" s="5">
        <v>504</v>
      </c>
      <c r="G1536" s="1" t="s">
        <v>8</v>
      </c>
      <c r="H1536" s="3"/>
      <c r="I1536" s="5"/>
    </row>
    <row r="1537" spans="1:12" x14ac:dyDescent="0.25">
      <c r="A1537" s="22" t="s">
        <v>1188</v>
      </c>
      <c r="B1537" s="2" t="s">
        <v>1321</v>
      </c>
      <c r="C1537" s="1" t="s">
        <v>7</v>
      </c>
      <c r="D1537" s="23">
        <v>750</v>
      </c>
      <c r="E1537" s="25">
        <v>12</v>
      </c>
      <c r="F1537" s="5">
        <v>364</v>
      </c>
      <c r="G1537" s="1" t="s">
        <v>8</v>
      </c>
      <c r="H1537" s="3"/>
      <c r="I1537" s="5"/>
    </row>
    <row r="1538" spans="1:12" x14ac:dyDescent="0.25">
      <c r="A1538" s="22" t="s">
        <v>1189</v>
      </c>
      <c r="B1538" s="2" t="s">
        <v>1244</v>
      </c>
      <c r="C1538" s="1" t="s">
        <v>7</v>
      </c>
      <c r="D1538" s="23">
        <v>750</v>
      </c>
      <c r="E1538" s="25">
        <v>12</v>
      </c>
      <c r="F1538" s="5">
        <v>344</v>
      </c>
      <c r="G1538" s="1" t="s">
        <v>8</v>
      </c>
      <c r="H1538" s="3"/>
      <c r="I1538" s="5"/>
    </row>
    <row r="1539" spans="1:12" x14ac:dyDescent="0.25">
      <c r="A1539" s="22" t="s">
        <v>1190</v>
      </c>
      <c r="B1539" s="2" t="s">
        <v>1244</v>
      </c>
      <c r="C1539" s="1" t="s">
        <v>7</v>
      </c>
      <c r="D1539" s="23">
        <v>750</v>
      </c>
      <c r="E1539" s="25">
        <v>12</v>
      </c>
      <c r="F1539" s="5">
        <v>306</v>
      </c>
      <c r="G1539" s="1" t="s">
        <v>8</v>
      </c>
      <c r="H1539" s="3"/>
      <c r="I1539" s="5"/>
    </row>
    <row r="1540" spans="1:12" x14ac:dyDescent="0.25">
      <c r="A1540" s="22" t="s">
        <v>1191</v>
      </c>
      <c r="B1540" s="2" t="s">
        <v>1244</v>
      </c>
      <c r="C1540" s="1" t="s">
        <v>7</v>
      </c>
      <c r="D1540" s="23">
        <v>750</v>
      </c>
      <c r="E1540" s="25">
        <v>12</v>
      </c>
      <c r="F1540" s="5">
        <v>290</v>
      </c>
      <c r="G1540" s="1" t="s">
        <v>8</v>
      </c>
      <c r="H1540" s="3"/>
      <c r="I1540" s="5"/>
    </row>
    <row r="1541" spans="1:12" x14ac:dyDescent="0.25">
      <c r="A1541" s="1" t="s">
        <v>1106</v>
      </c>
      <c r="B1541" s="2" t="s">
        <v>1110</v>
      </c>
      <c r="C1541" s="1" t="s">
        <v>16</v>
      </c>
      <c r="D1541" s="2">
        <v>750</v>
      </c>
      <c r="E1541" s="2">
        <v>6</v>
      </c>
      <c r="F1541" s="5">
        <v>122.97</v>
      </c>
      <c r="G1541" s="1" t="s">
        <v>8</v>
      </c>
      <c r="H1541" s="3"/>
      <c r="I1541" s="21"/>
    </row>
    <row r="1542" spans="1:12" x14ac:dyDescent="0.25">
      <c r="A1542" s="1" t="s">
        <v>1367</v>
      </c>
      <c r="B1542" s="2" t="s">
        <v>671</v>
      </c>
      <c r="C1542" s="23" t="s">
        <v>16</v>
      </c>
      <c r="D1542" s="3">
        <v>355</v>
      </c>
      <c r="E1542" s="2">
        <v>24</v>
      </c>
      <c r="F1542" s="5">
        <v>54.2</v>
      </c>
      <c r="G1542" s="1" t="s">
        <v>8</v>
      </c>
      <c r="H1542" s="3"/>
      <c r="I1542" s="5"/>
    </row>
    <row r="1543" spans="1:12" x14ac:dyDescent="0.25">
      <c r="A1543" s="19" t="s">
        <v>659</v>
      </c>
      <c r="B1543" s="18" t="s">
        <v>671</v>
      </c>
      <c r="C1543" s="18" t="s">
        <v>16</v>
      </c>
      <c r="D1543" s="18">
        <v>355</v>
      </c>
      <c r="E1543" s="19">
        <v>24</v>
      </c>
      <c r="F1543" s="38">
        <v>50.25</v>
      </c>
      <c r="G1543" s="1" t="s">
        <v>8</v>
      </c>
      <c r="H1543" s="18"/>
      <c r="I1543" s="18"/>
    </row>
    <row r="1544" spans="1:12" x14ac:dyDescent="0.25">
      <c r="A1544" s="1" t="s">
        <v>1368</v>
      </c>
      <c r="B1544" s="2" t="s">
        <v>671</v>
      </c>
      <c r="C1544" s="23" t="s">
        <v>16</v>
      </c>
      <c r="D1544" s="3">
        <v>355</v>
      </c>
      <c r="E1544" s="2">
        <v>24</v>
      </c>
      <c r="F1544" s="5">
        <v>54.2</v>
      </c>
      <c r="G1544" s="1" t="s">
        <v>8</v>
      </c>
      <c r="H1544" s="3"/>
      <c r="I1544" s="5"/>
    </row>
    <row r="1545" spans="1:12" x14ac:dyDescent="0.25">
      <c r="A1545" s="19" t="s">
        <v>658</v>
      </c>
      <c r="B1545" s="18" t="s">
        <v>671</v>
      </c>
      <c r="C1545" s="18" t="s">
        <v>16</v>
      </c>
      <c r="D1545" s="18">
        <v>355</v>
      </c>
      <c r="E1545" s="19">
        <v>24</v>
      </c>
      <c r="F1545" s="38">
        <v>50.25</v>
      </c>
      <c r="G1545" s="1" t="s">
        <v>8</v>
      </c>
      <c r="H1545" s="18"/>
      <c r="I1545" s="18"/>
    </row>
    <row r="1546" spans="1:12" x14ac:dyDescent="0.25">
      <c r="A1546" s="19" t="s">
        <v>847</v>
      </c>
      <c r="B1546" s="18" t="s">
        <v>852</v>
      </c>
      <c r="C1546" s="18" t="s">
        <v>7</v>
      </c>
      <c r="D1546" s="18">
        <v>1</v>
      </c>
      <c r="E1546" s="19">
        <v>12</v>
      </c>
      <c r="F1546" s="38">
        <v>360</v>
      </c>
      <c r="G1546" s="1" t="s">
        <v>8</v>
      </c>
      <c r="H1546" s="18"/>
      <c r="I1546" s="18"/>
    </row>
    <row r="1547" spans="1:12" x14ac:dyDescent="0.25">
      <c r="A1547" s="19" t="s">
        <v>848</v>
      </c>
      <c r="B1547" s="18" t="s">
        <v>852</v>
      </c>
      <c r="C1547" s="18" t="s">
        <v>7</v>
      </c>
      <c r="D1547" s="18">
        <v>750</v>
      </c>
      <c r="E1547" s="19">
        <v>12</v>
      </c>
      <c r="F1547" s="38">
        <v>312</v>
      </c>
      <c r="G1547" s="1" t="s">
        <v>8</v>
      </c>
      <c r="H1547" s="18"/>
      <c r="I1547" s="18"/>
    </row>
    <row r="1548" spans="1:12" x14ac:dyDescent="0.25">
      <c r="A1548" s="19" t="s">
        <v>956</v>
      </c>
      <c r="B1548" s="18" t="s">
        <v>1306</v>
      </c>
      <c r="C1548" s="18" t="s">
        <v>16</v>
      </c>
      <c r="D1548" s="18">
        <v>750</v>
      </c>
      <c r="E1548" s="19">
        <v>6</v>
      </c>
      <c r="F1548" s="38">
        <v>310</v>
      </c>
      <c r="G1548" s="1" t="s">
        <v>8</v>
      </c>
      <c r="H1548" s="18"/>
      <c r="I1548" s="18"/>
      <c r="J1548" s="18"/>
      <c r="K1548" s="18"/>
      <c r="L1548" s="18"/>
    </row>
    <row r="1549" spans="1:12" x14ac:dyDescent="0.25">
      <c r="A1549" s="19" t="s">
        <v>955</v>
      </c>
      <c r="B1549" s="18" t="s">
        <v>1306</v>
      </c>
      <c r="C1549" s="18" t="s">
        <v>16</v>
      </c>
      <c r="D1549" s="18">
        <v>750</v>
      </c>
      <c r="E1549" s="19">
        <v>6</v>
      </c>
      <c r="F1549" s="38">
        <v>310</v>
      </c>
      <c r="G1549" s="1" t="s">
        <v>8</v>
      </c>
      <c r="H1549" s="18"/>
      <c r="I1549" s="18"/>
      <c r="J1549" s="18"/>
      <c r="K1549" s="18"/>
      <c r="L1549" s="18"/>
    </row>
    <row r="1550" spans="1:12" x14ac:dyDescent="0.25">
      <c r="A1550" s="19" t="s">
        <v>954</v>
      </c>
      <c r="B1550" s="18" t="s">
        <v>1306</v>
      </c>
      <c r="C1550" s="18" t="s">
        <v>16</v>
      </c>
      <c r="D1550" s="18">
        <v>750</v>
      </c>
      <c r="E1550" s="19">
        <v>6</v>
      </c>
      <c r="F1550" s="38">
        <v>212.5</v>
      </c>
      <c r="G1550" s="1" t="s">
        <v>8</v>
      </c>
      <c r="H1550" s="18"/>
      <c r="I1550" s="18"/>
      <c r="J1550" s="18"/>
      <c r="K1550" s="18"/>
      <c r="L1550" s="18"/>
    </row>
    <row r="1551" spans="1:12" x14ac:dyDescent="0.25">
      <c r="A1551" s="19" t="s">
        <v>953</v>
      </c>
      <c r="B1551" s="18" t="s">
        <v>973</v>
      </c>
      <c r="C1551" s="18" t="s">
        <v>16</v>
      </c>
      <c r="D1551" s="18">
        <v>750</v>
      </c>
      <c r="E1551" s="19">
        <v>1</v>
      </c>
      <c r="F1551" s="38">
        <v>295</v>
      </c>
      <c r="G1551" s="1" t="s">
        <v>8</v>
      </c>
      <c r="H1551" s="18"/>
      <c r="I1551" s="18"/>
      <c r="J1551" s="18"/>
      <c r="K1551" s="18"/>
      <c r="L1551" s="18"/>
    </row>
    <row r="1552" spans="1:12" x14ac:dyDescent="0.25">
      <c r="A1552" s="19" t="s">
        <v>952</v>
      </c>
      <c r="B1552" s="18" t="s">
        <v>1307</v>
      </c>
      <c r="C1552" s="18" t="s">
        <v>16</v>
      </c>
      <c r="D1552" s="18">
        <v>750</v>
      </c>
      <c r="E1552" s="19">
        <v>6</v>
      </c>
      <c r="F1552" s="38">
        <v>310</v>
      </c>
      <c r="G1552" s="1" t="s">
        <v>8</v>
      </c>
      <c r="H1552" s="18"/>
      <c r="I1552" s="18"/>
      <c r="J1552" s="23"/>
      <c r="K1552" s="23"/>
      <c r="L1552" s="24"/>
    </row>
    <row r="1553" spans="1:12" x14ac:dyDescent="0.25">
      <c r="A1553" s="19" t="s">
        <v>951</v>
      </c>
      <c r="B1553" s="18" t="s">
        <v>1307</v>
      </c>
      <c r="C1553" s="18" t="s">
        <v>16</v>
      </c>
      <c r="D1553" s="18">
        <v>750</v>
      </c>
      <c r="E1553" s="19">
        <v>6</v>
      </c>
      <c r="F1553" s="38">
        <v>405</v>
      </c>
      <c r="G1553" s="1" t="s">
        <v>8</v>
      </c>
      <c r="H1553" s="18"/>
      <c r="I1553" s="18"/>
      <c r="J1553" s="18"/>
      <c r="K1553" s="18"/>
      <c r="L1553" s="18"/>
    </row>
    <row r="1554" spans="1:12" x14ac:dyDescent="0.25">
      <c r="A1554" s="19" t="s">
        <v>950</v>
      </c>
      <c r="B1554" s="18" t="s">
        <v>1307</v>
      </c>
      <c r="C1554" s="18" t="s">
        <v>16</v>
      </c>
      <c r="D1554" s="18">
        <v>750</v>
      </c>
      <c r="E1554" s="19">
        <v>6</v>
      </c>
      <c r="F1554" s="38">
        <v>310</v>
      </c>
      <c r="G1554" s="1" t="s">
        <v>8</v>
      </c>
      <c r="H1554" s="18"/>
      <c r="I1554" s="18"/>
      <c r="J1554" s="22"/>
      <c r="K1554" s="22"/>
      <c r="L1554" s="22"/>
    </row>
    <row r="1555" spans="1:12" x14ac:dyDescent="0.25">
      <c r="A1555" s="19" t="s">
        <v>949</v>
      </c>
      <c r="B1555" s="18" t="s">
        <v>1306</v>
      </c>
      <c r="C1555" s="18" t="s">
        <v>16</v>
      </c>
      <c r="D1555" s="18">
        <v>3</v>
      </c>
      <c r="E1555" s="19">
        <v>1</v>
      </c>
      <c r="F1555" s="38">
        <v>872.5</v>
      </c>
      <c r="G1555" s="1" t="s">
        <v>8</v>
      </c>
      <c r="H1555" s="18"/>
      <c r="I1555" s="18"/>
      <c r="J1555" s="18"/>
      <c r="K1555" s="18"/>
      <c r="L1555" s="18"/>
    </row>
    <row r="1556" spans="1:12" x14ac:dyDescent="0.25">
      <c r="A1556" s="19" t="s">
        <v>846</v>
      </c>
      <c r="B1556" s="18" t="s">
        <v>1308</v>
      </c>
      <c r="C1556" s="18" t="s">
        <v>7</v>
      </c>
      <c r="D1556" s="18">
        <v>750</v>
      </c>
      <c r="E1556" s="19">
        <v>12</v>
      </c>
      <c r="F1556" s="38">
        <v>367.12</v>
      </c>
      <c r="G1556" s="1" t="s">
        <v>8</v>
      </c>
      <c r="H1556" s="18"/>
      <c r="I1556" s="18"/>
    </row>
    <row r="1557" spans="1:12" x14ac:dyDescent="0.25">
      <c r="A1557" s="19" t="s">
        <v>845</v>
      </c>
      <c r="B1557" s="18" t="s">
        <v>1308</v>
      </c>
      <c r="C1557" s="18" t="s">
        <v>7</v>
      </c>
      <c r="D1557" s="18">
        <v>750</v>
      </c>
      <c r="E1557" s="19">
        <v>12</v>
      </c>
      <c r="F1557" s="38">
        <v>235.88</v>
      </c>
      <c r="G1557" s="1" t="s">
        <v>8</v>
      </c>
      <c r="H1557" s="18"/>
      <c r="I1557" s="18"/>
    </row>
    <row r="1558" spans="1:12" x14ac:dyDescent="0.25">
      <c r="A1558" s="19" t="s">
        <v>844</v>
      </c>
      <c r="B1558" s="18" t="s">
        <v>1308</v>
      </c>
      <c r="C1558" s="18" t="s">
        <v>7</v>
      </c>
      <c r="D1558" s="18">
        <v>750</v>
      </c>
      <c r="E1558" s="19">
        <v>12</v>
      </c>
      <c r="F1558" s="38">
        <v>293</v>
      </c>
      <c r="G1558" s="1" t="s">
        <v>8</v>
      </c>
      <c r="H1558" s="18"/>
      <c r="I1558" s="18"/>
    </row>
    <row r="1559" spans="1:12" x14ac:dyDescent="0.25">
      <c r="A1559" s="22" t="s">
        <v>1610</v>
      </c>
      <c r="B1559" s="11" t="s">
        <v>1013</v>
      </c>
      <c r="C1559" s="6" t="s">
        <v>7</v>
      </c>
      <c r="D1559" s="7">
        <v>750</v>
      </c>
      <c r="E1559" s="11">
        <v>3</v>
      </c>
      <c r="F1559" s="9">
        <v>214.86</v>
      </c>
      <c r="G1559" s="1" t="s">
        <v>8</v>
      </c>
    </row>
    <row r="1560" spans="1:12" x14ac:dyDescent="0.25">
      <c r="A1560" s="6" t="s">
        <v>2030</v>
      </c>
      <c r="B1560" s="11" t="s">
        <v>591</v>
      </c>
      <c r="C1560" s="18" t="s">
        <v>7</v>
      </c>
      <c r="D1560" s="7">
        <v>750</v>
      </c>
      <c r="E1560" s="11">
        <v>12</v>
      </c>
      <c r="F1560" s="9">
        <v>92.66</v>
      </c>
      <c r="G1560" s="1" t="s">
        <v>8</v>
      </c>
      <c r="H1560" s="34"/>
    </row>
    <row r="1561" spans="1:12" x14ac:dyDescent="0.25">
      <c r="A1561" s="19" t="s">
        <v>810</v>
      </c>
      <c r="B1561" s="19" t="s">
        <v>814</v>
      </c>
      <c r="C1561" s="18" t="s">
        <v>16</v>
      </c>
      <c r="D1561" s="18">
        <v>750</v>
      </c>
      <c r="E1561" s="19">
        <v>12</v>
      </c>
      <c r="F1561" s="38">
        <v>77</v>
      </c>
      <c r="G1561" s="1" t="s">
        <v>8</v>
      </c>
      <c r="H1561" s="18"/>
      <c r="I1561" s="18"/>
    </row>
    <row r="1562" spans="1:12" x14ac:dyDescent="0.25">
      <c r="A1562" s="19" t="s">
        <v>811</v>
      </c>
      <c r="B1562" s="19" t="s">
        <v>814</v>
      </c>
      <c r="C1562" s="18" t="s">
        <v>16</v>
      </c>
      <c r="D1562" s="18">
        <v>750</v>
      </c>
      <c r="E1562" s="19">
        <v>12</v>
      </c>
      <c r="F1562" s="38">
        <v>89</v>
      </c>
      <c r="G1562" s="1" t="s">
        <v>8</v>
      </c>
      <c r="H1562" s="18"/>
      <c r="I1562" s="18"/>
    </row>
    <row r="1563" spans="1:12" x14ac:dyDescent="0.25">
      <c r="A1563" s="19" t="s">
        <v>812</v>
      </c>
      <c r="B1563" s="19" t="s">
        <v>814</v>
      </c>
      <c r="C1563" s="18" t="s">
        <v>16</v>
      </c>
      <c r="D1563" s="18">
        <v>750</v>
      </c>
      <c r="E1563" s="19">
        <v>12</v>
      </c>
      <c r="F1563" s="38">
        <v>89</v>
      </c>
      <c r="G1563" s="1" t="s">
        <v>8</v>
      </c>
      <c r="H1563" s="18"/>
      <c r="I1563" s="18"/>
    </row>
    <row r="1564" spans="1:12" x14ac:dyDescent="0.25">
      <c r="A1564" s="1" t="s">
        <v>1063</v>
      </c>
      <c r="B1564" s="2" t="s">
        <v>1107</v>
      </c>
      <c r="C1564" s="1" t="s">
        <v>16</v>
      </c>
      <c r="D1564" s="2">
        <v>750</v>
      </c>
      <c r="E1564" s="2">
        <v>12</v>
      </c>
      <c r="F1564" s="5">
        <v>90.09</v>
      </c>
      <c r="G1564" s="1" t="s">
        <v>8</v>
      </c>
      <c r="H1564" s="3"/>
      <c r="I1564" s="21"/>
    </row>
    <row r="1565" spans="1:12" x14ac:dyDescent="0.25">
      <c r="A1565" s="19" t="s">
        <v>813</v>
      </c>
      <c r="B1565" s="19" t="s">
        <v>1309</v>
      </c>
      <c r="C1565" s="18" t="s">
        <v>16</v>
      </c>
      <c r="D1565" s="18">
        <v>750</v>
      </c>
      <c r="E1565" s="19">
        <v>12</v>
      </c>
      <c r="F1565" s="38">
        <v>69.48</v>
      </c>
      <c r="G1565" s="1" t="s">
        <v>8</v>
      </c>
      <c r="H1565" s="18"/>
      <c r="I1565" s="18"/>
    </row>
    <row r="1566" spans="1:12" x14ac:dyDescent="0.25">
      <c r="A1566" s="6" t="s">
        <v>2031</v>
      </c>
      <c r="B1566" s="11" t="s">
        <v>1310</v>
      </c>
      <c r="C1566" s="18" t="s">
        <v>7</v>
      </c>
      <c r="D1566" s="7">
        <v>750</v>
      </c>
      <c r="E1566" s="11">
        <v>12</v>
      </c>
      <c r="F1566" s="9">
        <v>133.94</v>
      </c>
      <c r="G1566" s="1" t="s">
        <v>8</v>
      </c>
      <c r="H1566" s="34"/>
    </row>
    <row r="1567" spans="1:12" x14ac:dyDescent="0.25">
      <c r="A1567" s="19" t="s">
        <v>587</v>
      </c>
      <c r="B1567" s="18" t="s">
        <v>588</v>
      </c>
      <c r="C1567" s="18">
        <v>2017</v>
      </c>
      <c r="D1567" s="18">
        <v>750</v>
      </c>
      <c r="E1567" s="19">
        <v>12</v>
      </c>
      <c r="F1567" s="38">
        <v>103</v>
      </c>
      <c r="G1567" s="1" t="s">
        <v>8</v>
      </c>
      <c r="H1567" s="18" t="s">
        <v>9</v>
      </c>
      <c r="I1567" s="18"/>
    </row>
    <row r="1568" spans="1:12" x14ac:dyDescent="0.25">
      <c r="A1568" s="19" t="s">
        <v>587</v>
      </c>
      <c r="B1568" s="18" t="e">
        <v>#N/A</v>
      </c>
      <c r="C1568" s="18" t="s">
        <v>53</v>
      </c>
      <c r="D1568" s="18">
        <v>750</v>
      </c>
      <c r="E1568" s="19">
        <v>12</v>
      </c>
      <c r="F1568" s="38">
        <v>103</v>
      </c>
      <c r="G1568" s="1" t="s">
        <v>8</v>
      </c>
      <c r="H1568" s="18" t="s">
        <v>9</v>
      </c>
      <c r="I1568" s="18"/>
    </row>
    <row r="1569" spans="1:12" x14ac:dyDescent="0.25">
      <c r="A1569" s="19" t="s">
        <v>589</v>
      </c>
      <c r="B1569" s="18" t="s">
        <v>588</v>
      </c>
      <c r="C1569" s="18">
        <v>2018</v>
      </c>
      <c r="D1569" s="18">
        <v>750</v>
      </c>
      <c r="E1569" s="19">
        <v>12</v>
      </c>
      <c r="F1569" s="38">
        <v>107</v>
      </c>
      <c r="G1569" s="1" t="s">
        <v>8</v>
      </c>
      <c r="H1569" s="18"/>
      <c r="I1569" s="18"/>
    </row>
    <row r="1570" spans="1:12" x14ac:dyDescent="0.25">
      <c r="A1570" s="19" t="s">
        <v>597</v>
      </c>
      <c r="B1570" s="18" t="e">
        <v>#N/A</v>
      </c>
      <c r="C1570" s="18" t="s">
        <v>16</v>
      </c>
      <c r="D1570" s="18">
        <v>750</v>
      </c>
      <c r="E1570" s="19">
        <v>12</v>
      </c>
      <c r="F1570" s="38">
        <v>88</v>
      </c>
      <c r="G1570" s="1" t="s">
        <v>8</v>
      </c>
      <c r="H1570" s="18" t="s">
        <v>9</v>
      </c>
      <c r="I1570" s="18"/>
    </row>
    <row r="1571" spans="1:12" x14ac:dyDescent="0.25">
      <c r="A1571" s="19" t="s">
        <v>598</v>
      </c>
      <c r="B1571" s="18" t="e">
        <v>#N/A</v>
      </c>
      <c r="C1571" s="18" t="s">
        <v>53</v>
      </c>
      <c r="D1571" s="18">
        <v>750</v>
      </c>
      <c r="E1571" s="19">
        <v>12</v>
      </c>
      <c r="F1571" s="38">
        <v>114</v>
      </c>
      <c r="G1571" s="1" t="s">
        <v>8</v>
      </c>
      <c r="H1571" s="18"/>
      <c r="I1571" s="18"/>
    </row>
    <row r="1572" spans="1:12" x14ac:dyDescent="0.25">
      <c r="A1572" s="19" t="s">
        <v>599</v>
      </c>
      <c r="B1572" s="18" t="e">
        <v>#N/A</v>
      </c>
      <c r="C1572" s="18" t="s">
        <v>53</v>
      </c>
      <c r="D1572" s="18">
        <v>750</v>
      </c>
      <c r="E1572" s="19">
        <v>12</v>
      </c>
      <c r="F1572" s="38">
        <v>80</v>
      </c>
      <c r="G1572" s="1" t="s">
        <v>8</v>
      </c>
      <c r="H1572" s="18"/>
      <c r="I1572" s="18"/>
      <c r="J1572" s="18"/>
      <c r="K1572" s="18"/>
      <c r="L1572" s="18"/>
    </row>
    <row r="1573" spans="1:12" x14ac:dyDescent="0.25">
      <c r="A1573" s="19" t="s">
        <v>600</v>
      </c>
      <c r="B1573" s="18" t="e">
        <v>#N/A</v>
      </c>
      <c r="C1573" s="18">
        <v>2018</v>
      </c>
      <c r="D1573" s="18">
        <v>250</v>
      </c>
      <c r="E1573" s="19">
        <v>24</v>
      </c>
      <c r="F1573" s="38">
        <v>58</v>
      </c>
      <c r="G1573" s="1" t="s">
        <v>8</v>
      </c>
      <c r="H1573" s="18"/>
      <c r="I1573" s="18"/>
    </row>
    <row r="1574" spans="1:12" x14ac:dyDescent="0.25">
      <c r="A1574" s="19" t="s">
        <v>592</v>
      </c>
      <c r="B1574" s="18" t="s">
        <v>591</v>
      </c>
      <c r="C1574" s="18" t="s">
        <v>7</v>
      </c>
      <c r="D1574" s="18">
        <v>250</v>
      </c>
      <c r="E1574" s="19">
        <v>24</v>
      </c>
      <c r="F1574" s="38">
        <v>58</v>
      </c>
      <c r="G1574" s="1" t="s">
        <v>8</v>
      </c>
      <c r="H1574" s="18"/>
      <c r="I1574" s="18"/>
    </row>
    <row r="1575" spans="1:12" x14ac:dyDescent="0.25">
      <c r="A1575" s="19" t="s">
        <v>590</v>
      </c>
      <c r="B1575" s="18" t="s">
        <v>591</v>
      </c>
      <c r="C1575" s="18">
        <v>2017</v>
      </c>
      <c r="D1575" s="18">
        <v>750</v>
      </c>
      <c r="E1575" s="19">
        <v>12</v>
      </c>
      <c r="F1575" s="38">
        <v>75</v>
      </c>
      <c r="G1575" s="1" t="s">
        <v>8</v>
      </c>
      <c r="H1575" s="18" t="s">
        <v>9</v>
      </c>
      <c r="I1575" s="18"/>
    </row>
    <row r="1576" spans="1:12" x14ac:dyDescent="0.25">
      <c r="A1576" s="19" t="s">
        <v>590</v>
      </c>
      <c r="B1576" s="18" t="s">
        <v>591</v>
      </c>
      <c r="C1576" s="18">
        <v>2018</v>
      </c>
      <c r="D1576" s="18">
        <v>750</v>
      </c>
      <c r="E1576" s="19">
        <v>12</v>
      </c>
      <c r="F1576" s="38">
        <v>78</v>
      </c>
      <c r="G1576" s="1" t="s">
        <v>8</v>
      </c>
      <c r="H1576" s="18" t="s">
        <v>9</v>
      </c>
      <c r="I1576" s="18"/>
    </row>
    <row r="1577" spans="1:12" x14ac:dyDescent="0.25">
      <c r="A1577" s="19" t="s">
        <v>590</v>
      </c>
      <c r="B1577" s="18" t="e">
        <v>#N/A</v>
      </c>
      <c r="C1577" s="18" t="s">
        <v>53</v>
      </c>
      <c r="D1577" s="18">
        <v>750</v>
      </c>
      <c r="E1577" s="19">
        <v>12</v>
      </c>
      <c r="F1577" s="38">
        <v>75</v>
      </c>
      <c r="G1577" s="1" t="s">
        <v>8</v>
      </c>
      <c r="H1577" s="18" t="s">
        <v>9</v>
      </c>
      <c r="I1577" s="18"/>
    </row>
    <row r="1578" spans="1:12" x14ac:dyDescent="0.25">
      <c r="A1578" s="19" t="s">
        <v>594</v>
      </c>
      <c r="B1578" s="18" t="s">
        <v>1107</v>
      </c>
      <c r="C1578" s="18" t="s">
        <v>7</v>
      </c>
      <c r="D1578" s="18">
        <v>750</v>
      </c>
      <c r="E1578" s="19">
        <v>12</v>
      </c>
      <c r="F1578" s="38">
        <v>90.09</v>
      </c>
      <c r="G1578" s="1" t="s">
        <v>8</v>
      </c>
      <c r="H1578" s="18"/>
      <c r="I1578" s="18"/>
    </row>
    <row r="1579" spans="1:12" x14ac:dyDescent="0.25">
      <c r="A1579" s="19" t="s">
        <v>593</v>
      </c>
      <c r="B1579" s="18" t="s">
        <v>1107</v>
      </c>
      <c r="C1579" s="18" t="s">
        <v>7</v>
      </c>
      <c r="D1579" s="18">
        <v>187</v>
      </c>
      <c r="E1579" s="19">
        <v>24</v>
      </c>
      <c r="F1579" s="38">
        <v>57.69</v>
      </c>
      <c r="G1579" s="1" t="s">
        <v>8</v>
      </c>
      <c r="H1579" s="18"/>
      <c r="I1579" s="18"/>
    </row>
    <row r="1580" spans="1:12" x14ac:dyDescent="0.25">
      <c r="A1580" s="19" t="s">
        <v>601</v>
      </c>
      <c r="B1580" s="18" t="e">
        <v>#N/A</v>
      </c>
      <c r="C1580" s="18" t="s">
        <v>53</v>
      </c>
      <c r="D1580" s="18">
        <v>750</v>
      </c>
      <c r="E1580" s="19">
        <v>12</v>
      </c>
      <c r="F1580" s="38">
        <v>168</v>
      </c>
      <c r="G1580" s="1" t="s">
        <v>8</v>
      </c>
      <c r="H1580" s="18" t="s">
        <v>9</v>
      </c>
      <c r="I1580" s="18"/>
    </row>
    <row r="1581" spans="1:12" x14ac:dyDescent="0.25">
      <c r="A1581" s="19" t="s">
        <v>595</v>
      </c>
      <c r="B1581" s="18" t="s">
        <v>1107</v>
      </c>
      <c r="C1581" s="18" t="s">
        <v>16</v>
      </c>
      <c r="D1581" s="18">
        <v>187</v>
      </c>
      <c r="E1581" s="19">
        <v>24</v>
      </c>
      <c r="F1581" s="38">
        <v>58</v>
      </c>
      <c r="G1581" s="1" t="s">
        <v>8</v>
      </c>
      <c r="H1581" s="18"/>
      <c r="I1581" s="18"/>
    </row>
    <row r="1582" spans="1:12" x14ac:dyDescent="0.25">
      <c r="A1582" s="19" t="s">
        <v>602</v>
      </c>
      <c r="B1582" s="18" t="e">
        <v>#N/A</v>
      </c>
      <c r="C1582" s="18" t="s">
        <v>53</v>
      </c>
      <c r="D1582" s="18">
        <v>750</v>
      </c>
      <c r="E1582" s="19">
        <v>12</v>
      </c>
      <c r="F1582" s="38">
        <v>173</v>
      </c>
      <c r="G1582" s="1" t="s">
        <v>8</v>
      </c>
      <c r="H1582" s="18"/>
      <c r="I1582" s="18"/>
    </row>
    <row r="1583" spans="1:12" x14ac:dyDescent="0.25">
      <c r="A1583" s="19" t="s">
        <v>596</v>
      </c>
      <c r="B1583" s="18" t="e">
        <v>#N/A</v>
      </c>
      <c r="C1583" s="18">
        <v>2017</v>
      </c>
      <c r="D1583" s="18">
        <v>750</v>
      </c>
      <c r="E1583" s="19">
        <v>12</v>
      </c>
      <c r="F1583" s="38">
        <v>134</v>
      </c>
      <c r="G1583" s="1" t="s">
        <v>8</v>
      </c>
      <c r="H1583" s="18"/>
      <c r="I1583" s="18"/>
    </row>
    <row r="1584" spans="1:12" x14ac:dyDescent="0.25">
      <c r="A1584" s="19" t="s">
        <v>596</v>
      </c>
      <c r="B1584" s="18" t="s">
        <v>1310</v>
      </c>
      <c r="C1584" s="18">
        <v>2018</v>
      </c>
      <c r="D1584" s="18">
        <v>750</v>
      </c>
      <c r="E1584" s="19">
        <v>12</v>
      </c>
      <c r="F1584" s="38">
        <v>139</v>
      </c>
      <c r="G1584" s="1" t="s">
        <v>8</v>
      </c>
      <c r="H1584" s="18"/>
      <c r="I1584" s="18"/>
    </row>
    <row r="1585" spans="1:9" x14ac:dyDescent="0.25">
      <c r="A1585" s="19" t="s">
        <v>708</v>
      </c>
      <c r="B1585" s="18" t="s">
        <v>1311</v>
      </c>
      <c r="C1585" s="18" t="s">
        <v>7</v>
      </c>
      <c r="D1585" s="18">
        <v>100</v>
      </c>
      <c r="E1585" s="19">
        <v>72</v>
      </c>
      <c r="F1585" s="38">
        <v>216</v>
      </c>
      <c r="G1585" s="1" t="s">
        <v>8</v>
      </c>
      <c r="H1585" s="18"/>
      <c r="I1585" s="18"/>
    </row>
    <row r="1586" spans="1:9" x14ac:dyDescent="0.25">
      <c r="A1586" s="19" t="s">
        <v>604</v>
      </c>
      <c r="B1586" s="18" t="s">
        <v>605</v>
      </c>
      <c r="C1586" s="18" t="s">
        <v>7</v>
      </c>
      <c r="D1586" s="18">
        <v>750</v>
      </c>
      <c r="E1586" s="19">
        <v>12</v>
      </c>
      <c r="F1586" s="38">
        <v>366</v>
      </c>
      <c r="G1586" s="1" t="s">
        <v>8</v>
      </c>
      <c r="H1586" s="18"/>
      <c r="I1586" s="18"/>
    </row>
    <row r="1587" spans="1:9" x14ac:dyDescent="0.25">
      <c r="A1587" s="19" t="s">
        <v>604</v>
      </c>
      <c r="B1587" s="18" t="e">
        <v>#N/A</v>
      </c>
      <c r="C1587" s="18" t="s">
        <v>7</v>
      </c>
      <c r="D1587" s="18">
        <v>750</v>
      </c>
      <c r="E1587" s="19">
        <v>12</v>
      </c>
      <c r="F1587" s="38">
        <v>370</v>
      </c>
      <c r="G1587" s="1" t="s">
        <v>8</v>
      </c>
      <c r="H1587" s="18"/>
      <c r="I1587" s="18"/>
    </row>
    <row r="1588" spans="1:9" x14ac:dyDescent="0.25">
      <c r="A1588" s="19" t="s">
        <v>604</v>
      </c>
      <c r="B1588" s="18" t="s">
        <v>605</v>
      </c>
      <c r="C1588" s="18" t="s">
        <v>7</v>
      </c>
      <c r="D1588" s="18">
        <v>750</v>
      </c>
      <c r="E1588" s="19">
        <v>12</v>
      </c>
      <c r="F1588" s="38">
        <v>370</v>
      </c>
      <c r="G1588" s="1" t="s">
        <v>8</v>
      </c>
      <c r="H1588" s="18"/>
      <c r="I1588" s="18"/>
    </row>
    <row r="1589" spans="1:9" x14ac:dyDescent="0.25">
      <c r="A1589" s="19" t="s">
        <v>603</v>
      </c>
      <c r="B1589" s="18" t="s">
        <v>701</v>
      </c>
      <c r="C1589" s="18" t="s">
        <v>7</v>
      </c>
      <c r="D1589" s="18">
        <v>750</v>
      </c>
      <c r="E1589" s="19">
        <v>12</v>
      </c>
      <c r="F1589" s="38">
        <v>599.88</v>
      </c>
      <c r="G1589" s="1" t="s">
        <v>8</v>
      </c>
      <c r="H1589" s="18"/>
      <c r="I1589" s="18"/>
    </row>
    <row r="1590" spans="1:9" x14ac:dyDescent="0.25">
      <c r="A1590" s="19" t="s">
        <v>699</v>
      </c>
      <c r="B1590" s="18" t="s">
        <v>701</v>
      </c>
      <c r="C1590" s="18" t="s">
        <v>7</v>
      </c>
      <c r="D1590" s="18">
        <v>750</v>
      </c>
      <c r="E1590" s="19">
        <v>12</v>
      </c>
      <c r="F1590" s="38">
        <v>280</v>
      </c>
      <c r="G1590" s="1" t="s">
        <v>8</v>
      </c>
      <c r="H1590" s="18"/>
      <c r="I1590" s="18"/>
    </row>
    <row r="1591" spans="1:9" x14ac:dyDescent="0.25">
      <c r="A1591" s="1" t="s">
        <v>1591</v>
      </c>
      <c r="B1591" s="2" t="s">
        <v>698</v>
      </c>
      <c r="C1591" s="18" t="s">
        <v>7</v>
      </c>
      <c r="D1591" s="3">
        <v>750</v>
      </c>
      <c r="E1591" s="2">
        <v>12</v>
      </c>
      <c r="F1591" s="5">
        <v>366</v>
      </c>
      <c r="G1591" s="1" t="s">
        <v>8</v>
      </c>
      <c r="H1591" s="3"/>
      <c r="I1591" s="5"/>
    </row>
    <row r="1592" spans="1:9" x14ac:dyDescent="0.25">
      <c r="A1592" s="1" t="s">
        <v>1592</v>
      </c>
      <c r="B1592" s="2" t="s">
        <v>698</v>
      </c>
      <c r="C1592" s="18" t="s">
        <v>7</v>
      </c>
      <c r="D1592" s="3">
        <v>750</v>
      </c>
      <c r="E1592" s="2">
        <v>12</v>
      </c>
      <c r="F1592" s="5">
        <v>280</v>
      </c>
      <c r="G1592" s="1" t="s">
        <v>8</v>
      </c>
      <c r="H1592" s="3"/>
      <c r="I1592" s="5"/>
    </row>
    <row r="1593" spans="1:9" x14ac:dyDescent="0.25">
      <c r="A1593" s="6" t="s">
        <v>1752</v>
      </c>
      <c r="B1593" s="11" t="s">
        <v>698</v>
      </c>
      <c r="C1593" s="18" t="s">
        <v>7</v>
      </c>
      <c r="D1593" s="7">
        <v>750</v>
      </c>
      <c r="E1593" s="11">
        <v>12</v>
      </c>
      <c r="F1593" s="9">
        <v>406</v>
      </c>
      <c r="G1593" s="6" t="s">
        <v>8</v>
      </c>
    </row>
    <row r="1594" spans="1:9" x14ac:dyDescent="0.25">
      <c r="A1594" s="19" t="s">
        <v>919</v>
      </c>
      <c r="B1594" s="18" t="s">
        <v>698</v>
      </c>
      <c r="C1594" s="18" t="s">
        <v>7</v>
      </c>
      <c r="D1594" s="18">
        <v>750</v>
      </c>
      <c r="E1594" s="19">
        <v>12</v>
      </c>
      <c r="F1594" s="38">
        <v>500</v>
      </c>
      <c r="G1594" s="1" t="s">
        <v>8</v>
      </c>
      <c r="H1594" s="18"/>
      <c r="I1594" s="18"/>
    </row>
    <row r="1595" spans="1:9" x14ac:dyDescent="0.25">
      <c r="A1595" s="19" t="s">
        <v>1007</v>
      </c>
      <c r="B1595" s="18" t="s">
        <v>831</v>
      </c>
      <c r="C1595" s="18" t="s">
        <v>7</v>
      </c>
      <c r="D1595" s="18">
        <v>355</v>
      </c>
      <c r="E1595" s="19">
        <v>24</v>
      </c>
      <c r="F1595" s="43">
        <v>40</v>
      </c>
      <c r="G1595" s="1" t="s">
        <v>8</v>
      </c>
      <c r="H1595" s="18"/>
      <c r="I1595" s="20"/>
    </row>
    <row r="1596" spans="1:9" x14ac:dyDescent="0.25">
      <c r="A1596" s="19" t="s">
        <v>1008</v>
      </c>
      <c r="B1596" s="18" t="s">
        <v>831</v>
      </c>
      <c r="C1596" s="18" t="s">
        <v>7</v>
      </c>
      <c r="D1596" s="18">
        <v>355</v>
      </c>
      <c r="E1596" s="19">
        <v>24</v>
      </c>
      <c r="F1596" s="43">
        <v>40</v>
      </c>
      <c r="G1596" s="1" t="s">
        <v>8</v>
      </c>
      <c r="H1596" s="18"/>
      <c r="I1596" s="20"/>
    </row>
    <row r="1597" spans="1:9" x14ac:dyDescent="0.25">
      <c r="A1597" s="19" t="s">
        <v>830</v>
      </c>
      <c r="B1597" s="18" t="s">
        <v>831</v>
      </c>
      <c r="C1597" s="18" t="s">
        <v>7</v>
      </c>
      <c r="D1597" s="18">
        <v>355</v>
      </c>
      <c r="E1597" s="19">
        <v>24</v>
      </c>
      <c r="F1597" s="43">
        <v>37</v>
      </c>
      <c r="G1597" s="1" t="s">
        <v>8</v>
      </c>
      <c r="H1597" s="18"/>
      <c r="I1597" s="18"/>
    </row>
    <row r="1598" spans="1:9" x14ac:dyDescent="0.25">
      <c r="A1598" s="19" t="s">
        <v>875</v>
      </c>
      <c r="B1598" s="18" t="s">
        <v>831</v>
      </c>
      <c r="C1598" s="18" t="s">
        <v>7</v>
      </c>
      <c r="D1598" s="18">
        <v>355</v>
      </c>
      <c r="E1598" s="19">
        <v>24</v>
      </c>
      <c r="F1598" s="43">
        <v>37</v>
      </c>
      <c r="G1598" s="1" t="s">
        <v>8</v>
      </c>
      <c r="H1598" s="18"/>
      <c r="I1598" s="18"/>
    </row>
    <row r="1599" spans="1:9" x14ac:dyDescent="0.25">
      <c r="A1599" s="19" t="s">
        <v>874</v>
      </c>
      <c r="B1599" s="18" t="s">
        <v>831</v>
      </c>
      <c r="C1599" s="18" t="s">
        <v>7</v>
      </c>
      <c r="D1599" s="18">
        <v>355</v>
      </c>
      <c r="E1599" s="19">
        <v>24</v>
      </c>
      <c r="F1599" s="43">
        <v>37</v>
      </c>
      <c r="G1599" s="1" t="s">
        <v>8</v>
      </c>
      <c r="H1599" s="18"/>
      <c r="I1599" s="18"/>
    </row>
    <row r="1600" spans="1:9" x14ac:dyDescent="0.25">
      <c r="A1600" s="19" t="s">
        <v>907</v>
      </c>
      <c r="B1600" s="18" t="s">
        <v>831</v>
      </c>
      <c r="C1600" s="18" t="s">
        <v>7</v>
      </c>
      <c r="D1600" s="18">
        <v>355</v>
      </c>
      <c r="E1600" s="19">
        <v>24</v>
      </c>
      <c r="F1600" s="43">
        <v>37</v>
      </c>
      <c r="G1600" s="1" t="s">
        <v>8</v>
      </c>
      <c r="H1600" s="18"/>
      <c r="I1600" s="18"/>
    </row>
    <row r="1601" spans="1:12" x14ac:dyDescent="0.25">
      <c r="A1601" s="19" t="s">
        <v>829</v>
      </c>
      <c r="B1601" s="18" t="s">
        <v>831</v>
      </c>
      <c r="C1601" s="18" t="s">
        <v>7</v>
      </c>
      <c r="D1601" s="18">
        <v>355</v>
      </c>
      <c r="E1601" s="19">
        <v>24</v>
      </c>
      <c r="F1601" s="43">
        <v>37</v>
      </c>
      <c r="G1601" s="1" t="s">
        <v>8</v>
      </c>
      <c r="H1601" s="18"/>
      <c r="I1601" s="18"/>
    </row>
    <row r="1602" spans="1:12" x14ac:dyDescent="0.25">
      <c r="A1602" s="1" t="s">
        <v>1053</v>
      </c>
      <c r="B1602" s="2" t="s">
        <v>1175</v>
      </c>
      <c r="C1602" s="1" t="s">
        <v>7</v>
      </c>
      <c r="D1602" s="2">
        <v>50</v>
      </c>
      <c r="E1602" s="2">
        <v>48</v>
      </c>
      <c r="F1602" s="5">
        <v>69</v>
      </c>
      <c r="G1602" s="1" t="s">
        <v>8</v>
      </c>
      <c r="H1602" s="3"/>
      <c r="I1602" s="21"/>
      <c r="J1602" s="18"/>
      <c r="K1602" s="18"/>
      <c r="L1602" s="18"/>
    </row>
    <row r="1603" spans="1:12" x14ac:dyDescent="0.25">
      <c r="A1603" s="1" t="s">
        <v>1052</v>
      </c>
      <c r="B1603" s="2" t="s">
        <v>1175</v>
      </c>
      <c r="C1603" s="1" t="s">
        <v>7</v>
      </c>
      <c r="D1603" s="2">
        <v>50</v>
      </c>
      <c r="E1603" s="2">
        <v>48</v>
      </c>
      <c r="F1603" s="5">
        <v>69</v>
      </c>
      <c r="G1603" s="1" t="s">
        <v>8</v>
      </c>
      <c r="H1603" s="3"/>
      <c r="I1603" s="21"/>
      <c r="J1603" s="18"/>
      <c r="K1603" s="18"/>
      <c r="L1603" s="18"/>
    </row>
    <row r="1604" spans="1:12" x14ac:dyDescent="0.25">
      <c r="A1604" s="19" t="s">
        <v>607</v>
      </c>
      <c r="B1604" s="18" t="s">
        <v>1312</v>
      </c>
      <c r="C1604" s="18" t="s">
        <v>7</v>
      </c>
      <c r="D1604" s="18">
        <v>750</v>
      </c>
      <c r="E1604" s="19">
        <v>12</v>
      </c>
      <c r="F1604" s="38">
        <v>380</v>
      </c>
      <c r="G1604" s="1" t="s">
        <v>8</v>
      </c>
      <c r="H1604" s="18"/>
      <c r="I1604" s="18"/>
    </row>
    <row r="1605" spans="1:12" x14ac:dyDescent="0.25">
      <c r="A1605" s="19" t="s">
        <v>608</v>
      </c>
      <c r="B1605" s="18" t="s">
        <v>1175</v>
      </c>
      <c r="C1605" s="18" t="s">
        <v>7</v>
      </c>
      <c r="D1605" s="18">
        <v>750</v>
      </c>
      <c r="E1605" s="19">
        <v>12</v>
      </c>
      <c r="F1605" s="38">
        <v>380</v>
      </c>
      <c r="G1605" s="1" t="s">
        <v>8</v>
      </c>
      <c r="H1605" s="18"/>
      <c r="I1605" s="18"/>
    </row>
    <row r="1606" spans="1:12" x14ac:dyDescent="0.25">
      <c r="A1606" s="6" t="s">
        <v>1883</v>
      </c>
      <c r="B1606" s="11" t="s">
        <v>1313</v>
      </c>
      <c r="C1606" s="6" t="s">
        <v>7</v>
      </c>
      <c r="D1606" s="7">
        <v>750</v>
      </c>
      <c r="E1606" s="11">
        <v>12</v>
      </c>
      <c r="F1606" s="9">
        <v>450</v>
      </c>
      <c r="G1606" s="1" t="s">
        <v>8</v>
      </c>
    </row>
    <row r="1607" spans="1:12" x14ac:dyDescent="0.25">
      <c r="A1607" s="6" t="s">
        <v>1887</v>
      </c>
      <c r="B1607" s="11" t="s">
        <v>1313</v>
      </c>
      <c r="C1607" s="6" t="s">
        <v>7</v>
      </c>
      <c r="D1607" s="7">
        <v>50</v>
      </c>
      <c r="E1607" s="11">
        <v>48</v>
      </c>
      <c r="F1607" s="9">
        <v>48</v>
      </c>
      <c r="G1607" s="1" t="s">
        <v>8</v>
      </c>
    </row>
    <row r="1608" spans="1:12" x14ac:dyDescent="0.25">
      <c r="A1608" s="6" t="s">
        <v>1888</v>
      </c>
      <c r="B1608" s="11" t="s">
        <v>1313</v>
      </c>
      <c r="C1608" s="6" t="s">
        <v>7</v>
      </c>
      <c r="D1608" s="7">
        <v>50</v>
      </c>
      <c r="E1608" s="11">
        <v>48</v>
      </c>
      <c r="F1608" s="9">
        <v>69</v>
      </c>
      <c r="G1608" s="1" t="s">
        <v>8</v>
      </c>
    </row>
    <row r="1609" spans="1:12" x14ac:dyDescent="0.25">
      <c r="A1609" s="6" t="s">
        <v>1884</v>
      </c>
      <c r="B1609" s="11" t="s">
        <v>1313</v>
      </c>
      <c r="C1609" s="6" t="s">
        <v>7</v>
      </c>
      <c r="D1609" s="7">
        <v>750</v>
      </c>
      <c r="E1609" s="11">
        <v>12</v>
      </c>
      <c r="F1609" s="9">
        <v>497</v>
      </c>
      <c r="G1609" s="1" t="s">
        <v>8</v>
      </c>
    </row>
    <row r="1610" spans="1:12" x14ac:dyDescent="0.25">
      <c r="A1610" s="1" t="s">
        <v>1407</v>
      </c>
      <c r="B1610" s="2" t="s">
        <v>1313</v>
      </c>
      <c r="C1610" s="1" t="s">
        <v>7</v>
      </c>
      <c r="D1610" s="3">
        <v>750</v>
      </c>
      <c r="E1610" s="2">
        <v>12</v>
      </c>
      <c r="F1610" s="5">
        <v>705.6</v>
      </c>
      <c r="G1610" s="1" t="s">
        <v>8</v>
      </c>
      <c r="H1610" s="3"/>
      <c r="I1610" s="5"/>
    </row>
    <row r="1611" spans="1:12" x14ac:dyDescent="0.25">
      <c r="A1611" s="6" t="s">
        <v>1886</v>
      </c>
      <c r="B1611" s="11" t="s">
        <v>1313</v>
      </c>
      <c r="C1611" s="6" t="s">
        <v>7</v>
      </c>
      <c r="D1611" s="7">
        <v>750</v>
      </c>
      <c r="E1611" s="11">
        <v>12</v>
      </c>
      <c r="F1611" s="9">
        <v>497</v>
      </c>
      <c r="G1611" s="1" t="s">
        <v>8</v>
      </c>
    </row>
    <row r="1612" spans="1:12" x14ac:dyDescent="0.25">
      <c r="A1612" s="23" t="s">
        <v>1186</v>
      </c>
      <c r="B1612" s="2" t="s">
        <v>1313</v>
      </c>
      <c r="C1612" s="1" t="s">
        <v>7</v>
      </c>
      <c r="D1612" s="23">
        <v>750</v>
      </c>
      <c r="E1612" s="25">
        <v>12</v>
      </c>
      <c r="F1612" s="5">
        <v>705.6</v>
      </c>
      <c r="G1612" s="1" t="s">
        <v>8</v>
      </c>
      <c r="H1612" s="3"/>
      <c r="I1612" s="5"/>
    </row>
    <row r="1613" spans="1:12" x14ac:dyDescent="0.25">
      <c r="A1613" s="1" t="s">
        <v>1408</v>
      </c>
      <c r="B1613" s="2" t="s">
        <v>1313</v>
      </c>
      <c r="C1613" s="1" t="s">
        <v>7</v>
      </c>
      <c r="D1613" s="3">
        <v>750</v>
      </c>
      <c r="E1613" s="2">
        <v>12</v>
      </c>
      <c r="F1613" s="5">
        <v>705.6</v>
      </c>
      <c r="G1613" s="1" t="s">
        <v>8</v>
      </c>
      <c r="H1613" s="3"/>
      <c r="I1613" s="5"/>
    </row>
    <row r="1614" spans="1:12" x14ac:dyDescent="0.25">
      <c r="A1614" s="1" t="s">
        <v>1409</v>
      </c>
      <c r="B1614" s="2" t="s">
        <v>1313</v>
      </c>
      <c r="C1614" s="1" t="s">
        <v>7</v>
      </c>
      <c r="D1614" s="3">
        <v>750</v>
      </c>
      <c r="E1614" s="2">
        <v>12</v>
      </c>
      <c r="F1614" s="5">
        <v>705.6</v>
      </c>
      <c r="G1614" s="1" t="s">
        <v>8</v>
      </c>
      <c r="H1614" s="3"/>
      <c r="I1614" s="5"/>
    </row>
    <row r="1615" spans="1:12" x14ac:dyDescent="0.25">
      <c r="A1615" s="1" t="s">
        <v>1410</v>
      </c>
      <c r="B1615" s="2" t="s">
        <v>1313</v>
      </c>
      <c r="C1615" s="1" t="s">
        <v>7</v>
      </c>
      <c r="D1615" s="3">
        <v>750</v>
      </c>
      <c r="E1615" s="2">
        <v>12</v>
      </c>
      <c r="F1615" s="5">
        <v>705.6</v>
      </c>
      <c r="G1615" s="1" t="s">
        <v>8</v>
      </c>
      <c r="H1615" s="3"/>
      <c r="I1615" s="5"/>
    </row>
    <row r="1616" spans="1:12" x14ac:dyDescent="0.25">
      <c r="A1616" s="6" t="s">
        <v>1885</v>
      </c>
      <c r="B1616" s="11" t="s">
        <v>1313</v>
      </c>
      <c r="C1616" s="6" t="s">
        <v>7</v>
      </c>
      <c r="D1616" s="7">
        <v>750</v>
      </c>
      <c r="E1616" s="11">
        <v>12</v>
      </c>
      <c r="F1616" s="9">
        <v>497</v>
      </c>
      <c r="G1616" s="1" t="s">
        <v>8</v>
      </c>
    </row>
    <row r="1617" spans="1:9" x14ac:dyDescent="0.25">
      <c r="A1617" s="19" t="s">
        <v>606</v>
      </c>
      <c r="B1617" s="18" t="s">
        <v>1175</v>
      </c>
      <c r="C1617" s="18" t="s">
        <v>7</v>
      </c>
      <c r="D1617" s="18">
        <v>750</v>
      </c>
      <c r="E1617" s="19">
        <v>12</v>
      </c>
      <c r="F1617" s="38">
        <v>410</v>
      </c>
      <c r="G1617" s="1" t="s">
        <v>8</v>
      </c>
      <c r="H1617" s="18"/>
      <c r="I1617" s="18"/>
    </row>
    <row r="1618" spans="1:9" x14ac:dyDescent="0.25">
      <c r="A1618" s="6" t="s">
        <v>1218</v>
      </c>
      <c r="B1618" s="11" t="s">
        <v>1314</v>
      </c>
      <c r="C1618" s="6" t="s">
        <v>7</v>
      </c>
      <c r="D1618" s="7">
        <v>750</v>
      </c>
      <c r="E1618" s="11">
        <v>12</v>
      </c>
      <c r="F1618" s="9">
        <v>300</v>
      </c>
      <c r="G1618" s="1" t="s">
        <v>8</v>
      </c>
    </row>
    <row r="1619" spans="1:9" x14ac:dyDescent="0.25">
      <c r="A1619" s="23" t="s">
        <v>1702</v>
      </c>
      <c r="B1619" s="25" t="s">
        <v>1705</v>
      </c>
      <c r="C1619" s="6" t="s">
        <v>7</v>
      </c>
      <c r="D1619" s="23">
        <v>750</v>
      </c>
      <c r="E1619" s="25">
        <v>12</v>
      </c>
      <c r="F1619" s="39">
        <v>330</v>
      </c>
      <c r="G1619" s="1" t="s">
        <v>8</v>
      </c>
    </row>
    <row r="1620" spans="1:9" x14ac:dyDescent="0.25">
      <c r="A1620" s="6" t="s">
        <v>1219</v>
      </c>
      <c r="B1620" s="11" t="s">
        <v>1314</v>
      </c>
      <c r="C1620" s="6" t="s">
        <v>7</v>
      </c>
      <c r="D1620" s="7">
        <v>750</v>
      </c>
      <c r="E1620" s="11">
        <v>12</v>
      </c>
      <c r="F1620" s="9">
        <v>300</v>
      </c>
      <c r="G1620" s="1" t="s">
        <v>8</v>
      </c>
    </row>
    <row r="1621" spans="1:9" x14ac:dyDescent="0.25">
      <c r="A1621" s="23" t="s">
        <v>1220</v>
      </c>
      <c r="B1621" s="2" t="s">
        <v>1175</v>
      </c>
      <c r="C1621" s="1" t="s">
        <v>7</v>
      </c>
      <c r="D1621" s="23">
        <v>750</v>
      </c>
      <c r="E1621" s="25">
        <v>12</v>
      </c>
      <c r="F1621" s="5">
        <v>380</v>
      </c>
      <c r="G1621" s="1" t="s">
        <v>8</v>
      </c>
      <c r="H1621" s="3"/>
      <c r="I1621" s="5"/>
    </row>
    <row r="1622" spans="1:9" x14ac:dyDescent="0.25">
      <c r="A1622" s="19" t="s">
        <v>610</v>
      </c>
      <c r="B1622" s="18" t="s">
        <v>1175</v>
      </c>
      <c r="C1622" s="18" t="s">
        <v>7</v>
      </c>
      <c r="D1622" s="18">
        <v>750</v>
      </c>
      <c r="E1622" s="19">
        <v>12</v>
      </c>
      <c r="F1622" s="38">
        <v>380</v>
      </c>
      <c r="G1622" s="1" t="s">
        <v>8</v>
      </c>
      <c r="H1622" s="18"/>
      <c r="I1622" s="18"/>
    </row>
    <row r="1623" spans="1:9" x14ac:dyDescent="0.25">
      <c r="A1623" s="19" t="s">
        <v>611</v>
      </c>
      <c r="B1623" s="18" t="s">
        <v>1314</v>
      </c>
      <c r="C1623" s="18" t="s">
        <v>7</v>
      </c>
      <c r="D1623" s="18">
        <v>375</v>
      </c>
      <c r="E1623" s="19">
        <v>24</v>
      </c>
      <c r="F1623" s="38">
        <v>179.98</v>
      </c>
      <c r="G1623" s="1" t="s">
        <v>8</v>
      </c>
      <c r="H1623" s="18"/>
      <c r="I1623" s="18"/>
    </row>
    <row r="1624" spans="1:9" x14ac:dyDescent="0.25">
      <c r="A1624" s="1" t="s">
        <v>1054</v>
      </c>
      <c r="B1624" s="2" t="s">
        <v>1175</v>
      </c>
      <c r="C1624" s="1" t="s">
        <v>7</v>
      </c>
      <c r="D1624" s="2">
        <v>750</v>
      </c>
      <c r="E1624" s="2">
        <v>12</v>
      </c>
      <c r="F1624" s="5">
        <v>350</v>
      </c>
      <c r="G1624" s="1" t="s">
        <v>8</v>
      </c>
      <c r="H1624" s="3"/>
      <c r="I1624" s="5"/>
    </row>
    <row r="1625" spans="1:9" x14ac:dyDescent="0.25">
      <c r="A1625" s="6" t="s">
        <v>1889</v>
      </c>
      <c r="B1625" s="11" t="s">
        <v>1314</v>
      </c>
      <c r="C1625" s="6" t="s">
        <v>7</v>
      </c>
      <c r="D1625" s="7">
        <v>750</v>
      </c>
      <c r="E1625" s="11">
        <v>12</v>
      </c>
      <c r="F1625" s="9">
        <v>350</v>
      </c>
      <c r="G1625" s="1" t="s">
        <v>8</v>
      </c>
    </row>
    <row r="1626" spans="1:9" x14ac:dyDescent="0.25">
      <c r="A1626" s="1" t="s">
        <v>1051</v>
      </c>
      <c r="B1626" s="2" t="s">
        <v>1175</v>
      </c>
      <c r="C1626" s="1" t="s">
        <v>7</v>
      </c>
      <c r="D1626" s="2">
        <v>750</v>
      </c>
      <c r="E1626" s="2">
        <v>12</v>
      </c>
      <c r="F1626" s="5">
        <v>880</v>
      </c>
      <c r="G1626" s="1" t="s">
        <v>8</v>
      </c>
      <c r="H1626" s="3"/>
      <c r="I1626" s="21"/>
    </row>
    <row r="1627" spans="1:9" x14ac:dyDescent="0.25">
      <c r="A1627" s="19" t="s">
        <v>609</v>
      </c>
      <c r="B1627" s="18" t="s">
        <v>1175</v>
      </c>
      <c r="C1627" s="18" t="s">
        <v>7</v>
      </c>
      <c r="D1627" s="18">
        <v>750</v>
      </c>
      <c r="E1627" s="19">
        <v>12</v>
      </c>
      <c r="F1627" s="38">
        <v>129.97999999999999</v>
      </c>
      <c r="G1627" s="1" t="s">
        <v>8</v>
      </c>
      <c r="H1627" s="18"/>
      <c r="I1627" s="18"/>
    </row>
    <row r="1628" spans="1:9" x14ac:dyDescent="0.25">
      <c r="A1628" s="19" t="s">
        <v>612</v>
      </c>
      <c r="B1628" s="18" t="s">
        <v>1314</v>
      </c>
      <c r="C1628" s="18" t="s">
        <v>7</v>
      </c>
      <c r="D1628" s="18">
        <v>750</v>
      </c>
      <c r="E1628" s="19">
        <v>12</v>
      </c>
      <c r="F1628" s="38">
        <v>380</v>
      </c>
      <c r="G1628" s="1" t="s">
        <v>8</v>
      </c>
      <c r="H1628" s="18"/>
      <c r="I1628" s="18"/>
    </row>
    <row r="1629" spans="1:9" x14ac:dyDescent="0.25">
      <c r="A1629" s="19" t="s">
        <v>613</v>
      </c>
      <c r="B1629" s="18" t="s">
        <v>1314</v>
      </c>
      <c r="C1629" s="18" t="s">
        <v>7</v>
      </c>
      <c r="D1629" s="18">
        <v>375</v>
      </c>
      <c r="E1629" s="19">
        <v>24</v>
      </c>
      <c r="F1629" s="38">
        <v>365</v>
      </c>
      <c r="G1629" s="1" t="s">
        <v>8</v>
      </c>
      <c r="H1629" s="18"/>
      <c r="I1629" s="18"/>
    </row>
    <row r="1630" spans="1:9" x14ac:dyDescent="0.25">
      <c r="A1630" s="6" t="s">
        <v>2002</v>
      </c>
      <c r="B1630" s="11" t="s">
        <v>2006</v>
      </c>
      <c r="C1630" s="18" t="s">
        <v>7</v>
      </c>
      <c r="D1630" s="7">
        <v>355</v>
      </c>
      <c r="E1630" s="11">
        <v>24</v>
      </c>
      <c r="F1630" s="9">
        <v>59.99</v>
      </c>
      <c r="G1630" s="1" t="s">
        <v>8</v>
      </c>
    </row>
    <row r="1631" spans="1:9" x14ac:dyDescent="0.25">
      <c r="A1631" s="6" t="s">
        <v>2003</v>
      </c>
      <c r="B1631" s="11" t="s">
        <v>2006</v>
      </c>
      <c r="C1631" s="18" t="s">
        <v>7</v>
      </c>
      <c r="D1631" s="7">
        <v>355</v>
      </c>
      <c r="E1631" s="11">
        <v>24</v>
      </c>
      <c r="F1631" s="9">
        <v>59.99</v>
      </c>
      <c r="G1631" s="1" t="s">
        <v>8</v>
      </c>
    </row>
    <row r="1632" spans="1:9" x14ac:dyDescent="0.25">
      <c r="A1632" s="6" t="s">
        <v>2005</v>
      </c>
      <c r="B1632" s="11" t="s">
        <v>2006</v>
      </c>
      <c r="C1632" s="18" t="s">
        <v>7</v>
      </c>
      <c r="D1632" s="7">
        <v>355</v>
      </c>
      <c r="E1632" s="11">
        <v>24</v>
      </c>
      <c r="F1632" s="9">
        <v>59.99</v>
      </c>
      <c r="G1632" s="1" t="s">
        <v>8</v>
      </c>
    </row>
    <row r="1633" spans="1:12" x14ac:dyDescent="0.25">
      <c r="A1633" s="6" t="s">
        <v>2004</v>
      </c>
      <c r="B1633" s="11" t="s">
        <v>2006</v>
      </c>
      <c r="C1633" s="18" t="s">
        <v>7</v>
      </c>
      <c r="D1633" s="7">
        <v>355</v>
      </c>
      <c r="E1633" s="11">
        <v>24</v>
      </c>
      <c r="F1633" s="9">
        <v>59.99</v>
      </c>
      <c r="G1633" s="1" t="s">
        <v>8</v>
      </c>
    </row>
    <row r="1634" spans="1:12" x14ac:dyDescent="0.25">
      <c r="A1634" s="19" t="s">
        <v>614</v>
      </c>
      <c r="B1634" s="18" t="s">
        <v>615</v>
      </c>
      <c r="C1634" s="18" t="s">
        <v>7</v>
      </c>
      <c r="D1634" s="18">
        <v>1</v>
      </c>
      <c r="E1634" s="19">
        <v>12</v>
      </c>
      <c r="F1634" s="38">
        <v>108</v>
      </c>
      <c r="G1634" s="1" t="s">
        <v>8</v>
      </c>
      <c r="H1634" s="18"/>
      <c r="I1634" s="18"/>
    </row>
    <row r="1635" spans="1:12" x14ac:dyDescent="0.25">
      <c r="A1635" s="34" t="s">
        <v>1785</v>
      </c>
      <c r="B1635" s="11">
        <v>1865</v>
      </c>
      <c r="C1635" s="18" t="s">
        <v>7</v>
      </c>
      <c r="D1635" s="7">
        <v>750</v>
      </c>
      <c r="E1635" s="11">
        <v>12</v>
      </c>
      <c r="F1635" s="9">
        <v>106.08</v>
      </c>
      <c r="J1635" s="1"/>
      <c r="K1635" s="1"/>
      <c r="L1635" s="4"/>
    </row>
    <row r="1636" spans="1:12" x14ac:dyDescent="0.25">
      <c r="A1636" s="34" t="s">
        <v>1785</v>
      </c>
      <c r="B1636" s="11">
        <v>1865</v>
      </c>
      <c r="C1636" s="18" t="s">
        <v>7</v>
      </c>
      <c r="D1636" s="7">
        <v>750</v>
      </c>
      <c r="E1636" s="11">
        <v>12</v>
      </c>
      <c r="F1636" s="9">
        <v>106.08</v>
      </c>
      <c r="J1636" s="18"/>
      <c r="K1636" s="18"/>
      <c r="L1636" s="18"/>
    </row>
    <row r="1637" spans="1:12" x14ac:dyDescent="0.25">
      <c r="A1637" s="34" t="s">
        <v>1786</v>
      </c>
      <c r="B1637" s="11">
        <v>1865</v>
      </c>
      <c r="C1637" s="18" t="s">
        <v>7</v>
      </c>
      <c r="D1637" s="7">
        <v>750</v>
      </c>
      <c r="E1637" s="11">
        <v>12</v>
      </c>
      <c r="F1637" s="9">
        <v>106.08</v>
      </c>
    </row>
    <row r="1638" spans="1:12" x14ac:dyDescent="0.25">
      <c r="A1638" s="34" t="s">
        <v>1787</v>
      </c>
      <c r="B1638" s="11">
        <v>1865</v>
      </c>
      <c r="C1638" s="18" t="s">
        <v>7</v>
      </c>
      <c r="D1638" s="7">
        <v>750</v>
      </c>
      <c r="E1638" s="11">
        <v>12</v>
      </c>
      <c r="F1638" s="9">
        <v>106.08</v>
      </c>
    </row>
    <row r="1639" spans="1:12" x14ac:dyDescent="0.25">
      <c r="A1639" s="34" t="s">
        <v>1788</v>
      </c>
      <c r="B1639" s="11">
        <v>1865</v>
      </c>
      <c r="C1639" s="18" t="s">
        <v>7</v>
      </c>
      <c r="D1639" s="7">
        <v>750</v>
      </c>
      <c r="E1639" s="11">
        <v>12</v>
      </c>
      <c r="F1639" s="9">
        <v>106.08</v>
      </c>
    </row>
    <row r="1640" spans="1:12" x14ac:dyDescent="0.25">
      <c r="A1640" s="34" t="s">
        <v>1789</v>
      </c>
      <c r="B1640" s="11">
        <v>1865</v>
      </c>
      <c r="C1640" s="18" t="s">
        <v>7</v>
      </c>
      <c r="D1640" s="7">
        <v>750</v>
      </c>
      <c r="E1640" s="11">
        <v>12</v>
      </c>
      <c r="F1640" s="9">
        <v>106.08</v>
      </c>
    </row>
    <row r="1641" spans="1:12" x14ac:dyDescent="0.25">
      <c r="A1641" s="34" t="s">
        <v>1784</v>
      </c>
      <c r="B1641" s="11" t="s">
        <v>1792</v>
      </c>
      <c r="C1641" s="18" t="s">
        <v>7</v>
      </c>
      <c r="D1641" s="7">
        <v>750</v>
      </c>
      <c r="E1641" s="11">
        <v>6</v>
      </c>
      <c r="F1641" s="9">
        <v>213.66</v>
      </c>
    </row>
    <row r="1642" spans="1:12" x14ac:dyDescent="0.25">
      <c r="A1642" s="34" t="s">
        <v>1784</v>
      </c>
      <c r="B1642" s="11" t="s">
        <v>1792</v>
      </c>
      <c r="C1642" s="18" t="s">
        <v>7</v>
      </c>
      <c r="D1642" s="7">
        <v>750</v>
      </c>
      <c r="E1642" s="11">
        <v>6</v>
      </c>
      <c r="F1642" s="9">
        <v>213.66</v>
      </c>
      <c r="J1642" s="18"/>
      <c r="K1642" s="18"/>
      <c r="L1642" s="18"/>
    </row>
    <row r="1643" spans="1:12" x14ac:dyDescent="0.25">
      <c r="A1643" s="34" t="s">
        <v>1764</v>
      </c>
      <c r="B1643" s="11" t="s">
        <v>1790</v>
      </c>
      <c r="C1643" s="18" t="s">
        <v>7</v>
      </c>
      <c r="D1643" s="7">
        <v>750</v>
      </c>
      <c r="E1643" s="11">
        <v>12</v>
      </c>
      <c r="F1643" s="9">
        <v>33.119999999999997</v>
      </c>
    </row>
    <row r="1644" spans="1:12" x14ac:dyDescent="0.25">
      <c r="A1644" s="34" t="s">
        <v>1764</v>
      </c>
      <c r="B1644" s="11" t="s">
        <v>1790</v>
      </c>
      <c r="C1644" s="18" t="s">
        <v>7</v>
      </c>
      <c r="D1644" s="7">
        <v>750</v>
      </c>
      <c r="E1644" s="11">
        <v>12</v>
      </c>
      <c r="F1644" s="9">
        <v>33.119999999999997</v>
      </c>
    </row>
    <row r="1645" spans="1:12" x14ac:dyDescent="0.25">
      <c r="A1645" s="34" t="s">
        <v>1765</v>
      </c>
      <c r="B1645" s="11" t="s">
        <v>1790</v>
      </c>
      <c r="C1645" s="18" t="s">
        <v>7</v>
      </c>
      <c r="D1645" s="7">
        <v>1500</v>
      </c>
      <c r="E1645" s="11">
        <v>6</v>
      </c>
      <c r="F1645" s="9">
        <v>30</v>
      </c>
    </row>
    <row r="1646" spans="1:12" x14ac:dyDescent="0.25">
      <c r="A1646" s="34" t="s">
        <v>1765</v>
      </c>
      <c r="B1646" s="11" t="s">
        <v>1790</v>
      </c>
      <c r="C1646" s="18" t="s">
        <v>7</v>
      </c>
      <c r="D1646" s="7">
        <v>1500</v>
      </c>
      <c r="E1646" s="11">
        <v>6</v>
      </c>
      <c r="F1646" s="9">
        <v>30</v>
      </c>
    </row>
    <row r="1647" spans="1:12" x14ac:dyDescent="0.25">
      <c r="A1647" s="34" t="s">
        <v>1766</v>
      </c>
      <c r="B1647" s="11" t="s">
        <v>1790</v>
      </c>
      <c r="C1647" s="18" t="s">
        <v>7</v>
      </c>
      <c r="D1647" s="7">
        <v>750</v>
      </c>
      <c r="E1647" s="11">
        <v>12</v>
      </c>
      <c r="F1647" s="9">
        <v>33.119999999999997</v>
      </c>
    </row>
    <row r="1648" spans="1:12" x14ac:dyDescent="0.25">
      <c r="A1648" s="34" t="s">
        <v>1766</v>
      </c>
      <c r="B1648" s="11" t="s">
        <v>1790</v>
      </c>
      <c r="C1648" s="18" t="s">
        <v>7</v>
      </c>
      <c r="D1648" s="7">
        <v>750</v>
      </c>
      <c r="E1648" s="11">
        <v>12</v>
      </c>
      <c r="F1648" s="9">
        <v>33.119999999999997</v>
      </c>
    </row>
    <row r="1649" spans="1:12" x14ac:dyDescent="0.25">
      <c r="A1649" s="34" t="s">
        <v>1767</v>
      </c>
      <c r="B1649" s="11" t="s">
        <v>1790</v>
      </c>
      <c r="C1649" s="18" t="s">
        <v>7</v>
      </c>
      <c r="D1649" s="7">
        <v>1500</v>
      </c>
      <c r="E1649" s="11">
        <v>6</v>
      </c>
      <c r="F1649" s="9">
        <v>30</v>
      </c>
    </row>
    <row r="1650" spans="1:12" x14ac:dyDescent="0.25">
      <c r="A1650" s="34" t="s">
        <v>1767</v>
      </c>
      <c r="B1650" s="11" t="s">
        <v>1790</v>
      </c>
      <c r="C1650" s="18" t="s">
        <v>7</v>
      </c>
      <c r="D1650" s="7">
        <v>1500</v>
      </c>
      <c r="E1650" s="11">
        <v>6</v>
      </c>
      <c r="F1650" s="9">
        <v>30</v>
      </c>
    </row>
    <row r="1651" spans="1:12" x14ac:dyDescent="0.25">
      <c r="A1651" s="34" t="s">
        <v>1768</v>
      </c>
      <c r="B1651" s="11" t="s">
        <v>1790</v>
      </c>
      <c r="C1651" s="18" t="s">
        <v>7</v>
      </c>
      <c r="D1651" s="7">
        <v>750</v>
      </c>
      <c r="E1651" s="11">
        <v>12</v>
      </c>
      <c r="F1651" s="9">
        <v>33.119999999999997</v>
      </c>
    </row>
    <row r="1652" spans="1:12" x14ac:dyDescent="0.25">
      <c r="A1652" s="34" t="s">
        <v>1768</v>
      </c>
      <c r="B1652" s="11" t="s">
        <v>1790</v>
      </c>
      <c r="C1652" s="18" t="s">
        <v>7</v>
      </c>
      <c r="D1652" s="7">
        <v>750</v>
      </c>
      <c r="E1652" s="11">
        <v>12</v>
      </c>
      <c r="F1652" s="9">
        <v>33.119999999999997</v>
      </c>
    </row>
    <row r="1653" spans="1:12" x14ac:dyDescent="0.25">
      <c r="A1653" s="34" t="s">
        <v>1769</v>
      </c>
      <c r="B1653" s="11" t="s">
        <v>1790</v>
      </c>
      <c r="C1653" s="18" t="s">
        <v>7</v>
      </c>
      <c r="D1653" s="7">
        <v>1500</v>
      </c>
      <c r="E1653" s="11">
        <v>6</v>
      </c>
      <c r="F1653" s="9">
        <v>30</v>
      </c>
    </row>
    <row r="1654" spans="1:12" x14ac:dyDescent="0.25">
      <c r="A1654" s="6" t="s">
        <v>1769</v>
      </c>
      <c r="B1654" s="11" t="s">
        <v>1790</v>
      </c>
      <c r="C1654" s="6" t="s">
        <v>7</v>
      </c>
      <c r="D1654" s="7">
        <v>1500</v>
      </c>
      <c r="E1654" s="11">
        <v>6</v>
      </c>
      <c r="F1654" s="9">
        <v>30</v>
      </c>
      <c r="G1654" s="6" t="s">
        <v>8</v>
      </c>
    </row>
    <row r="1655" spans="1:12" x14ac:dyDescent="0.25">
      <c r="A1655" s="34" t="s">
        <v>1770</v>
      </c>
      <c r="B1655" s="11" t="s">
        <v>1790</v>
      </c>
      <c r="C1655" s="18" t="s">
        <v>7</v>
      </c>
      <c r="D1655" s="7">
        <v>750</v>
      </c>
      <c r="E1655" s="11">
        <v>12</v>
      </c>
      <c r="F1655" s="9">
        <v>33.119999999999997</v>
      </c>
    </row>
    <row r="1656" spans="1:12" x14ac:dyDescent="0.25">
      <c r="A1656" s="34" t="s">
        <v>1770</v>
      </c>
      <c r="B1656" s="11" t="s">
        <v>1790</v>
      </c>
      <c r="C1656" s="18" t="s">
        <v>7</v>
      </c>
      <c r="D1656" s="7">
        <v>750</v>
      </c>
      <c r="E1656" s="11">
        <v>12</v>
      </c>
      <c r="F1656" s="9">
        <v>33.119999999999997</v>
      </c>
    </row>
    <row r="1657" spans="1:12" x14ac:dyDescent="0.25">
      <c r="A1657" s="34" t="s">
        <v>1771</v>
      </c>
      <c r="B1657" s="11" t="s">
        <v>1790</v>
      </c>
      <c r="C1657" s="18" t="s">
        <v>7</v>
      </c>
      <c r="D1657" s="7">
        <v>750</v>
      </c>
      <c r="E1657" s="11">
        <v>12</v>
      </c>
      <c r="F1657" s="9">
        <v>33.119999999999997</v>
      </c>
    </row>
    <row r="1658" spans="1:12" x14ac:dyDescent="0.25">
      <c r="A1658" s="34" t="s">
        <v>1771</v>
      </c>
      <c r="B1658" s="11" t="s">
        <v>1790</v>
      </c>
      <c r="C1658" s="18" t="s">
        <v>7</v>
      </c>
      <c r="D1658" s="7">
        <v>750</v>
      </c>
      <c r="E1658" s="11">
        <v>12</v>
      </c>
      <c r="F1658" s="9">
        <v>33.119999999999997</v>
      </c>
    </row>
    <row r="1659" spans="1:12" x14ac:dyDescent="0.25">
      <c r="A1659" s="34" t="s">
        <v>1772</v>
      </c>
      <c r="B1659" s="11" t="s">
        <v>1790</v>
      </c>
      <c r="C1659" s="18" t="s">
        <v>7</v>
      </c>
      <c r="D1659" s="7">
        <v>1500</v>
      </c>
      <c r="E1659" s="11">
        <v>6</v>
      </c>
      <c r="F1659" s="9">
        <v>30</v>
      </c>
    </row>
    <row r="1660" spans="1:12" x14ac:dyDescent="0.25">
      <c r="A1660" s="34" t="s">
        <v>1772</v>
      </c>
      <c r="B1660" s="11" t="s">
        <v>1790</v>
      </c>
      <c r="C1660" s="18" t="s">
        <v>7</v>
      </c>
      <c r="D1660" s="7">
        <v>1500</v>
      </c>
      <c r="E1660" s="11">
        <v>6</v>
      </c>
      <c r="F1660" s="9">
        <v>30</v>
      </c>
    </row>
    <row r="1661" spans="1:12" x14ac:dyDescent="0.25">
      <c r="A1661" s="34" t="s">
        <v>1773</v>
      </c>
      <c r="B1661" s="11" t="s">
        <v>1790</v>
      </c>
      <c r="C1661" s="18" t="s">
        <v>7</v>
      </c>
      <c r="D1661" s="7">
        <v>750</v>
      </c>
      <c r="E1661" s="11">
        <v>12</v>
      </c>
      <c r="F1661" s="9">
        <v>33.119999999999997</v>
      </c>
    </row>
    <row r="1662" spans="1:12" x14ac:dyDescent="0.25">
      <c r="A1662" s="34" t="s">
        <v>1773</v>
      </c>
      <c r="B1662" s="11" t="s">
        <v>1790</v>
      </c>
      <c r="C1662" s="18" t="s">
        <v>7</v>
      </c>
      <c r="D1662" s="7">
        <v>750</v>
      </c>
      <c r="E1662" s="11">
        <v>12</v>
      </c>
      <c r="F1662" s="9">
        <v>33.119999999999997</v>
      </c>
    </row>
    <row r="1663" spans="1:12" x14ac:dyDescent="0.25">
      <c r="A1663" s="34" t="s">
        <v>1774</v>
      </c>
      <c r="B1663" s="11" t="s">
        <v>1790</v>
      </c>
      <c r="C1663" s="18" t="s">
        <v>7</v>
      </c>
      <c r="D1663" s="7">
        <v>750</v>
      </c>
      <c r="E1663" s="11">
        <v>12</v>
      </c>
      <c r="F1663" s="9">
        <v>33.119999999999997</v>
      </c>
      <c r="J1663" s="1"/>
      <c r="K1663" s="1"/>
      <c r="L1663" s="4"/>
    </row>
    <row r="1664" spans="1:12" x14ac:dyDescent="0.25">
      <c r="A1664" s="34" t="s">
        <v>1774</v>
      </c>
      <c r="B1664" s="11" t="s">
        <v>1790</v>
      </c>
      <c r="C1664" s="18" t="s">
        <v>7</v>
      </c>
      <c r="D1664" s="7">
        <v>750</v>
      </c>
      <c r="E1664" s="11">
        <v>12</v>
      </c>
      <c r="F1664" s="9">
        <v>33.119999999999997</v>
      </c>
    </row>
    <row r="1665" spans="1:12" x14ac:dyDescent="0.25">
      <c r="A1665" s="6" t="s">
        <v>1916</v>
      </c>
      <c r="B1665" s="11" t="s">
        <v>1790</v>
      </c>
      <c r="C1665" s="6" t="s">
        <v>7</v>
      </c>
      <c r="D1665" s="7">
        <v>750</v>
      </c>
      <c r="E1665" s="11">
        <v>12</v>
      </c>
      <c r="F1665" s="9">
        <v>33.119999999999997</v>
      </c>
      <c r="G1665" s="6" t="s">
        <v>8</v>
      </c>
    </row>
    <row r="1666" spans="1:12" x14ac:dyDescent="0.25">
      <c r="A1666" s="34" t="s">
        <v>1775</v>
      </c>
      <c r="B1666" s="11" t="s">
        <v>1790</v>
      </c>
      <c r="C1666" s="18" t="s">
        <v>7</v>
      </c>
      <c r="D1666" s="7">
        <v>750</v>
      </c>
      <c r="E1666" s="11">
        <v>12</v>
      </c>
      <c r="F1666" s="9">
        <v>33.119999999999997</v>
      </c>
    </row>
    <row r="1667" spans="1:12" x14ac:dyDescent="0.25">
      <c r="A1667" s="34" t="s">
        <v>1776</v>
      </c>
      <c r="B1667" s="11" t="s">
        <v>1790</v>
      </c>
      <c r="C1667" s="18" t="s">
        <v>7</v>
      </c>
      <c r="D1667" s="7">
        <v>750</v>
      </c>
      <c r="E1667" s="11">
        <v>12</v>
      </c>
      <c r="F1667" s="9">
        <v>33.119999999999997</v>
      </c>
    </row>
    <row r="1668" spans="1:12" x14ac:dyDescent="0.25">
      <c r="A1668" s="34" t="s">
        <v>1777</v>
      </c>
      <c r="B1668" s="11" t="s">
        <v>1790</v>
      </c>
      <c r="C1668" s="18" t="s">
        <v>7</v>
      </c>
      <c r="D1668" s="7">
        <v>1500</v>
      </c>
      <c r="E1668" s="11">
        <v>6</v>
      </c>
      <c r="F1668" s="9">
        <v>30</v>
      </c>
    </row>
    <row r="1669" spans="1:12" x14ac:dyDescent="0.25">
      <c r="A1669" s="6" t="s">
        <v>1777</v>
      </c>
      <c r="B1669" s="11" t="s">
        <v>1790</v>
      </c>
      <c r="C1669" s="6" t="s">
        <v>7</v>
      </c>
      <c r="D1669" s="7">
        <v>1500</v>
      </c>
      <c r="E1669" s="11">
        <v>6</v>
      </c>
      <c r="F1669" s="9">
        <v>30</v>
      </c>
      <c r="G1669" s="6" t="s">
        <v>8</v>
      </c>
    </row>
    <row r="1670" spans="1:12" x14ac:dyDescent="0.25">
      <c r="A1670" s="34" t="s">
        <v>1779</v>
      </c>
      <c r="B1670" s="11" t="s">
        <v>1790</v>
      </c>
      <c r="C1670" s="18" t="s">
        <v>7</v>
      </c>
      <c r="D1670" s="7">
        <v>750</v>
      </c>
      <c r="E1670" s="11">
        <v>12</v>
      </c>
      <c r="F1670" s="9">
        <v>33.119999999999997</v>
      </c>
    </row>
    <row r="1671" spans="1:12" x14ac:dyDescent="0.25">
      <c r="A1671" s="34" t="s">
        <v>1778</v>
      </c>
      <c r="B1671" s="11" t="s">
        <v>1790</v>
      </c>
      <c r="C1671" s="18" t="s">
        <v>7</v>
      </c>
      <c r="D1671" s="7">
        <v>750</v>
      </c>
      <c r="E1671" s="11">
        <v>12</v>
      </c>
      <c r="F1671" s="9">
        <v>33.119999999999997</v>
      </c>
    </row>
    <row r="1672" spans="1:12" x14ac:dyDescent="0.25">
      <c r="A1672" s="34" t="s">
        <v>1780</v>
      </c>
      <c r="B1672" s="11" t="s">
        <v>1791</v>
      </c>
      <c r="C1672" s="18" t="s">
        <v>7</v>
      </c>
      <c r="D1672" s="7">
        <v>750</v>
      </c>
      <c r="E1672" s="11">
        <v>12</v>
      </c>
      <c r="F1672" s="9">
        <v>68</v>
      </c>
    </row>
    <row r="1673" spans="1:12" x14ac:dyDescent="0.25">
      <c r="A1673" s="34" t="s">
        <v>1780</v>
      </c>
      <c r="B1673" s="11" t="s">
        <v>1791</v>
      </c>
      <c r="C1673" s="18" t="s">
        <v>7</v>
      </c>
      <c r="D1673" s="7">
        <v>750</v>
      </c>
      <c r="E1673" s="11">
        <v>12</v>
      </c>
      <c r="F1673" s="9">
        <v>68</v>
      </c>
      <c r="J1673" s="18"/>
      <c r="K1673" s="18"/>
      <c r="L1673" s="18"/>
    </row>
    <row r="1674" spans="1:12" x14ac:dyDescent="0.25">
      <c r="A1674" s="34" t="s">
        <v>1781</v>
      </c>
      <c r="B1674" s="11" t="s">
        <v>1791</v>
      </c>
      <c r="C1674" s="18" t="s">
        <v>7</v>
      </c>
      <c r="D1674" s="7">
        <v>750</v>
      </c>
      <c r="E1674" s="11">
        <v>12</v>
      </c>
      <c r="F1674" s="9">
        <v>68</v>
      </c>
      <c r="J1674" s="18"/>
      <c r="K1674" s="18"/>
      <c r="L1674" s="18"/>
    </row>
    <row r="1675" spans="1:12" x14ac:dyDescent="0.25">
      <c r="A1675" s="34" t="s">
        <v>1782</v>
      </c>
      <c r="B1675" s="11" t="s">
        <v>1791</v>
      </c>
      <c r="C1675" s="18" t="s">
        <v>7</v>
      </c>
      <c r="D1675" s="7">
        <v>750</v>
      </c>
      <c r="E1675" s="11">
        <v>12</v>
      </c>
      <c r="F1675" s="9">
        <v>68</v>
      </c>
      <c r="J1675" s="18"/>
      <c r="K1675" s="18"/>
      <c r="L1675" s="18"/>
    </row>
    <row r="1676" spans="1:12" x14ac:dyDescent="0.25">
      <c r="A1676" s="34" t="s">
        <v>1783</v>
      </c>
      <c r="B1676" s="11" t="s">
        <v>1791</v>
      </c>
      <c r="C1676" s="18" t="s">
        <v>7</v>
      </c>
      <c r="D1676" s="7">
        <v>750</v>
      </c>
      <c r="E1676" s="11">
        <v>12</v>
      </c>
      <c r="F1676" s="9">
        <v>68</v>
      </c>
      <c r="J1676" s="18"/>
      <c r="K1676" s="18"/>
      <c r="L1676" s="18"/>
    </row>
    <row r="1677" spans="1:12" x14ac:dyDescent="0.25">
      <c r="A1677" s="34" t="s">
        <v>1783</v>
      </c>
      <c r="B1677" s="11" t="s">
        <v>1791</v>
      </c>
      <c r="C1677" s="18" t="s">
        <v>7</v>
      </c>
      <c r="D1677" s="7">
        <v>750</v>
      </c>
      <c r="E1677" s="11">
        <v>12</v>
      </c>
      <c r="F1677" s="9">
        <v>68</v>
      </c>
      <c r="J1677" s="1"/>
      <c r="K1677" s="1"/>
      <c r="L1677" s="4"/>
    </row>
    <row r="1678" spans="1:12" x14ac:dyDescent="0.25">
      <c r="A1678" s="19" t="s">
        <v>618</v>
      </c>
      <c r="B1678" s="18" t="s">
        <v>617</v>
      </c>
      <c r="C1678" s="18" t="s">
        <v>7</v>
      </c>
      <c r="D1678" s="18">
        <v>750</v>
      </c>
      <c r="E1678" s="19">
        <v>12</v>
      </c>
      <c r="F1678" s="38">
        <v>65.28</v>
      </c>
      <c r="G1678" s="1" t="s">
        <v>8</v>
      </c>
      <c r="H1678" s="18"/>
      <c r="I1678" s="18"/>
    </row>
    <row r="1679" spans="1:12" x14ac:dyDescent="0.25">
      <c r="A1679" s="19" t="s">
        <v>616</v>
      </c>
      <c r="B1679" s="18" t="s">
        <v>617</v>
      </c>
      <c r="C1679" s="18" t="s">
        <v>7</v>
      </c>
      <c r="D1679" s="18">
        <v>1.75</v>
      </c>
      <c r="E1679" s="19">
        <v>6</v>
      </c>
      <c r="F1679" s="38">
        <v>69.52</v>
      </c>
      <c r="G1679" s="1" t="s">
        <v>8</v>
      </c>
      <c r="H1679" s="18"/>
      <c r="I1679" s="18"/>
    </row>
    <row r="1680" spans="1:12" x14ac:dyDescent="0.25">
      <c r="A1680" s="19" t="s">
        <v>616</v>
      </c>
      <c r="B1680" s="18" t="s">
        <v>617</v>
      </c>
      <c r="C1680" s="18" t="s">
        <v>7</v>
      </c>
      <c r="D1680" s="18">
        <v>1</v>
      </c>
      <c r="E1680" s="19">
        <v>12</v>
      </c>
      <c r="F1680" s="38">
        <v>85.64</v>
      </c>
      <c r="G1680" s="1" t="s">
        <v>8</v>
      </c>
      <c r="H1680" s="18"/>
      <c r="I1680" s="18"/>
    </row>
    <row r="1681" spans="1:12" x14ac:dyDescent="0.25">
      <c r="A1681" s="1" t="s">
        <v>1446</v>
      </c>
      <c r="B1681" s="2" t="s">
        <v>1315</v>
      </c>
      <c r="C1681" s="1" t="s">
        <v>7</v>
      </c>
      <c r="D1681" s="3">
        <v>750</v>
      </c>
      <c r="E1681" s="2">
        <v>1</v>
      </c>
      <c r="F1681" s="5">
        <v>6374.35</v>
      </c>
      <c r="G1681" s="1" t="s">
        <v>8</v>
      </c>
      <c r="H1681" s="3"/>
      <c r="I1681" s="5"/>
    </row>
    <row r="1682" spans="1:12" x14ac:dyDescent="0.25">
      <c r="A1682" s="6" t="s">
        <v>2039</v>
      </c>
      <c r="B1682" s="11" t="s">
        <v>1315</v>
      </c>
      <c r="C1682" s="18" t="s">
        <v>7</v>
      </c>
      <c r="D1682" s="7">
        <v>750</v>
      </c>
      <c r="E1682" s="11">
        <v>1</v>
      </c>
      <c r="F1682" s="9">
        <v>3505.6</v>
      </c>
      <c r="G1682" s="1" t="s">
        <v>8</v>
      </c>
    </row>
    <row r="1683" spans="1:12" x14ac:dyDescent="0.25">
      <c r="A1683" s="19" t="s">
        <v>682</v>
      </c>
      <c r="B1683" s="18" t="s">
        <v>1315</v>
      </c>
      <c r="C1683" s="18">
        <v>40</v>
      </c>
      <c r="D1683" s="18">
        <v>750</v>
      </c>
      <c r="E1683" s="19">
        <v>1</v>
      </c>
      <c r="F1683" s="38">
        <v>3824.35</v>
      </c>
      <c r="G1683" s="1" t="s">
        <v>8</v>
      </c>
      <c r="H1683" s="18"/>
      <c r="I1683" s="18"/>
    </row>
    <row r="1684" spans="1:12" x14ac:dyDescent="0.25">
      <c r="A1684" s="19" t="s">
        <v>682</v>
      </c>
      <c r="B1684" s="18" t="s">
        <v>1315</v>
      </c>
      <c r="C1684" s="18">
        <v>40</v>
      </c>
      <c r="D1684" s="18">
        <v>750</v>
      </c>
      <c r="E1684" s="19">
        <v>1</v>
      </c>
      <c r="F1684" s="38">
        <v>3824.35</v>
      </c>
      <c r="G1684" s="1" t="s">
        <v>8</v>
      </c>
      <c r="H1684" s="18"/>
      <c r="I1684" s="18"/>
    </row>
    <row r="1685" spans="1:12" x14ac:dyDescent="0.25">
      <c r="A1685" s="19" t="s">
        <v>683</v>
      </c>
      <c r="B1685" s="18" t="s">
        <v>1315</v>
      </c>
      <c r="C1685" s="18">
        <v>42</v>
      </c>
      <c r="D1685" s="18">
        <v>750</v>
      </c>
      <c r="E1685" s="19">
        <v>1</v>
      </c>
      <c r="F1685" s="38">
        <v>5609.35</v>
      </c>
      <c r="G1685" s="1" t="s">
        <v>8</v>
      </c>
      <c r="H1685" s="18"/>
      <c r="I1685" s="18"/>
      <c r="J1685" s="18"/>
      <c r="K1685" s="18"/>
      <c r="L1685" s="18"/>
    </row>
    <row r="1686" spans="1:12" x14ac:dyDescent="0.25">
      <c r="A1686" s="6" t="s">
        <v>2038</v>
      </c>
      <c r="B1686" s="11" t="s">
        <v>1315</v>
      </c>
      <c r="C1686" s="18" t="s">
        <v>7</v>
      </c>
      <c r="D1686" s="7">
        <v>750</v>
      </c>
      <c r="E1686" s="11">
        <v>1</v>
      </c>
      <c r="F1686" s="9">
        <v>7649.45</v>
      </c>
      <c r="G1686" s="1" t="s">
        <v>8</v>
      </c>
      <c r="J1686" s="18"/>
      <c r="K1686" s="18"/>
      <c r="L1686" s="18"/>
    </row>
    <row r="1687" spans="1:12" x14ac:dyDescent="0.25">
      <c r="A1687" s="19" t="s">
        <v>684</v>
      </c>
      <c r="B1687" s="18" t="s">
        <v>1315</v>
      </c>
      <c r="C1687" s="18">
        <v>40</v>
      </c>
      <c r="D1687" s="18">
        <v>750</v>
      </c>
      <c r="E1687" s="19">
        <v>1</v>
      </c>
      <c r="F1687" s="38">
        <v>9306.85</v>
      </c>
      <c r="G1687" s="1" t="s">
        <v>8</v>
      </c>
      <c r="H1687" s="18"/>
      <c r="I1687" s="18"/>
      <c r="J1687" s="1"/>
      <c r="K1687" s="1"/>
      <c r="L1687" s="4"/>
    </row>
    <row r="1688" spans="1:12" x14ac:dyDescent="0.25">
      <c r="A1688" s="6" t="s">
        <v>2037</v>
      </c>
      <c r="B1688" s="11" t="s">
        <v>1315</v>
      </c>
      <c r="C1688" s="18" t="s">
        <v>7</v>
      </c>
      <c r="D1688" s="7">
        <v>750</v>
      </c>
      <c r="E1688" s="11">
        <v>1</v>
      </c>
      <c r="F1688" s="9">
        <v>12749.45</v>
      </c>
      <c r="G1688" s="1" t="s">
        <v>8</v>
      </c>
    </row>
    <row r="1689" spans="1:12" x14ac:dyDescent="0.25">
      <c r="A1689" s="1" t="s">
        <v>1436</v>
      </c>
      <c r="B1689" s="2" t="s">
        <v>1438</v>
      </c>
      <c r="C1689" s="1"/>
      <c r="D1689" s="3">
        <v>700</v>
      </c>
      <c r="E1689" s="2">
        <v>1</v>
      </c>
      <c r="F1689" s="5">
        <v>4125</v>
      </c>
      <c r="G1689" s="1" t="s">
        <v>8</v>
      </c>
      <c r="H1689" s="3"/>
      <c r="I1689" s="5"/>
    </row>
    <row r="1690" spans="1:12" x14ac:dyDescent="0.25">
      <c r="A1690" s="1" t="s">
        <v>1582</v>
      </c>
      <c r="B1690" s="2" t="s">
        <v>1438</v>
      </c>
      <c r="C1690" s="18" t="s">
        <v>7</v>
      </c>
      <c r="D1690" s="3">
        <v>700</v>
      </c>
      <c r="E1690" s="2">
        <v>1</v>
      </c>
      <c r="F1690" s="5">
        <v>4125</v>
      </c>
      <c r="G1690" s="1" t="s">
        <v>8</v>
      </c>
      <c r="H1690" s="3"/>
      <c r="I1690" s="5"/>
    </row>
    <row r="1691" spans="1:12" x14ac:dyDescent="0.25">
      <c r="A1691" s="19" t="s">
        <v>621</v>
      </c>
      <c r="B1691" s="18" t="s">
        <v>620</v>
      </c>
      <c r="C1691" s="18" t="s">
        <v>7</v>
      </c>
      <c r="D1691" s="18">
        <v>750</v>
      </c>
      <c r="E1691" s="19">
        <v>12</v>
      </c>
      <c r="F1691" s="38">
        <v>130.85</v>
      </c>
      <c r="G1691" s="1" t="s">
        <v>8</v>
      </c>
      <c r="H1691" s="18" t="s">
        <v>9</v>
      </c>
      <c r="I1691" s="18"/>
      <c r="J1691" s="18"/>
      <c r="K1691" s="18"/>
      <c r="L1691" s="18"/>
    </row>
    <row r="1692" spans="1:12" x14ac:dyDescent="0.25">
      <c r="A1692" s="19" t="s">
        <v>619</v>
      </c>
      <c r="B1692" s="18" t="s">
        <v>620</v>
      </c>
      <c r="C1692" s="18" t="s">
        <v>7</v>
      </c>
      <c r="D1692" s="18">
        <v>750</v>
      </c>
      <c r="E1692" s="19">
        <v>12</v>
      </c>
      <c r="F1692" s="38">
        <v>204</v>
      </c>
      <c r="G1692" s="1" t="s">
        <v>8</v>
      </c>
      <c r="H1692" s="18"/>
      <c r="I1692" s="18"/>
      <c r="J1692" s="18"/>
      <c r="K1692" s="18"/>
      <c r="L1692" s="18"/>
    </row>
    <row r="1693" spans="1:12" x14ac:dyDescent="0.25">
      <c r="A1693" s="1" t="s">
        <v>1562</v>
      </c>
      <c r="B1693" s="2" t="s">
        <v>1571</v>
      </c>
      <c r="C1693" s="18" t="s">
        <v>7</v>
      </c>
      <c r="D1693" s="3">
        <v>750</v>
      </c>
      <c r="E1693" s="2">
        <v>12</v>
      </c>
      <c r="F1693" s="5">
        <v>1290</v>
      </c>
      <c r="G1693" s="1" t="s">
        <v>8</v>
      </c>
      <c r="H1693" s="3"/>
      <c r="I1693" s="5"/>
    </row>
    <row r="1694" spans="1:12" x14ac:dyDescent="0.25">
      <c r="A1694" s="6" t="s">
        <v>1749</v>
      </c>
      <c r="B1694" s="11" t="s">
        <v>1571</v>
      </c>
      <c r="C1694" s="18" t="s">
        <v>7</v>
      </c>
      <c r="D1694" s="7">
        <v>750</v>
      </c>
      <c r="E1694" s="11">
        <v>12</v>
      </c>
      <c r="F1694" s="9">
        <v>1758</v>
      </c>
      <c r="G1694" s="1" t="s">
        <v>8</v>
      </c>
    </row>
    <row r="1695" spans="1:12" x14ac:dyDescent="0.25">
      <c r="A1695" s="22" t="s">
        <v>1197</v>
      </c>
      <c r="B1695" s="2" t="s">
        <v>1176</v>
      </c>
      <c r="C1695" s="1" t="s">
        <v>7</v>
      </c>
      <c r="D1695" s="23">
        <v>750</v>
      </c>
      <c r="E1695" s="25">
        <v>12</v>
      </c>
      <c r="F1695" s="5">
        <v>492</v>
      </c>
      <c r="G1695" s="1" t="s">
        <v>8</v>
      </c>
      <c r="H1695" s="3"/>
      <c r="I1695" s="5"/>
    </row>
    <row r="1696" spans="1:12" x14ac:dyDescent="0.25">
      <c r="A1696" s="19" t="s">
        <v>749</v>
      </c>
      <c r="B1696" s="19" t="s">
        <v>637</v>
      </c>
      <c r="C1696" s="18" t="s">
        <v>7</v>
      </c>
      <c r="D1696" s="18">
        <v>375</v>
      </c>
      <c r="E1696" s="19">
        <v>24</v>
      </c>
      <c r="F1696" s="38">
        <v>99.5</v>
      </c>
      <c r="G1696" s="1" t="s">
        <v>8</v>
      </c>
      <c r="H1696" s="18"/>
      <c r="I1696" s="18"/>
      <c r="J1696" s="18"/>
      <c r="K1696" s="18"/>
      <c r="L1696" s="18"/>
    </row>
    <row r="1697" spans="1:12" x14ac:dyDescent="0.25">
      <c r="A1697" s="19" t="s">
        <v>775</v>
      </c>
      <c r="B1697" s="19" t="s">
        <v>637</v>
      </c>
      <c r="C1697" s="18"/>
      <c r="D1697" s="18">
        <v>750</v>
      </c>
      <c r="E1697" s="19">
        <v>6</v>
      </c>
      <c r="F1697" s="38">
        <v>90.18</v>
      </c>
      <c r="G1697" s="1" t="s">
        <v>8</v>
      </c>
      <c r="H1697" s="18"/>
      <c r="I1697" s="18"/>
      <c r="J1697" s="18"/>
      <c r="K1697" s="18"/>
      <c r="L1697" s="18"/>
    </row>
    <row r="1698" spans="1:12" x14ac:dyDescent="0.25">
      <c r="A1698" s="19" t="s">
        <v>913</v>
      </c>
      <c r="B1698" s="18" t="s">
        <v>623</v>
      </c>
      <c r="C1698" s="18" t="s">
        <v>7</v>
      </c>
      <c r="D1698" s="18">
        <v>375</v>
      </c>
      <c r="E1698" s="19">
        <v>24</v>
      </c>
      <c r="F1698" s="38">
        <v>231.5</v>
      </c>
      <c r="G1698" s="1" t="s">
        <v>8</v>
      </c>
      <c r="H1698" s="18"/>
      <c r="I1698" s="18"/>
      <c r="J1698" s="18"/>
      <c r="K1698" s="18"/>
      <c r="L1698" s="18"/>
    </row>
    <row r="1699" spans="1:12" x14ac:dyDescent="0.25">
      <c r="A1699" s="1" t="s">
        <v>1386</v>
      </c>
      <c r="B1699" s="2" t="s">
        <v>637</v>
      </c>
      <c r="C1699" s="1" t="s">
        <v>7</v>
      </c>
      <c r="D1699" s="3">
        <v>750</v>
      </c>
      <c r="E1699" s="2">
        <v>12</v>
      </c>
      <c r="F1699" s="5">
        <v>180.35</v>
      </c>
      <c r="G1699" s="1" t="s">
        <v>8</v>
      </c>
      <c r="H1699" s="3"/>
      <c r="I1699" s="5"/>
      <c r="J1699" s="18"/>
      <c r="K1699" s="18"/>
      <c r="L1699" s="18"/>
    </row>
    <row r="1700" spans="1:12" x14ac:dyDescent="0.25">
      <c r="A1700" s="1" t="s">
        <v>1691</v>
      </c>
      <c r="B1700" s="2" t="s">
        <v>633</v>
      </c>
      <c r="C1700" s="1" t="s">
        <v>7</v>
      </c>
      <c r="D1700" s="3">
        <v>750</v>
      </c>
      <c r="E1700" s="2">
        <v>6</v>
      </c>
      <c r="F1700" s="5">
        <v>262</v>
      </c>
      <c r="G1700" s="1" t="s">
        <v>8</v>
      </c>
      <c r="H1700" s="3"/>
      <c r="I1700" s="5"/>
      <c r="J1700" s="18"/>
      <c r="K1700" s="18"/>
      <c r="L1700" s="18"/>
    </row>
    <row r="1701" spans="1:12" x14ac:dyDescent="0.25">
      <c r="A1701" s="19" t="s">
        <v>786</v>
      </c>
      <c r="B1701" s="19" t="s">
        <v>751</v>
      </c>
      <c r="C1701" s="18"/>
      <c r="D1701" s="18">
        <v>750</v>
      </c>
      <c r="E1701" s="19">
        <v>6</v>
      </c>
      <c r="F1701" s="38">
        <v>85</v>
      </c>
      <c r="G1701" s="1" t="s">
        <v>8</v>
      </c>
      <c r="H1701" s="18"/>
      <c r="I1701" s="18"/>
      <c r="J1701" s="18"/>
      <c r="K1701" s="18"/>
      <c r="L1701" s="18"/>
    </row>
    <row r="1702" spans="1:12" x14ac:dyDescent="0.25">
      <c r="A1702" s="19" t="s">
        <v>747</v>
      </c>
      <c r="B1702" s="19" t="s">
        <v>751</v>
      </c>
      <c r="C1702" s="18" t="s">
        <v>16</v>
      </c>
      <c r="D1702" s="18">
        <v>750</v>
      </c>
      <c r="E1702" s="19">
        <v>6</v>
      </c>
      <c r="F1702" s="38">
        <v>85</v>
      </c>
      <c r="G1702" s="1" t="s">
        <v>8</v>
      </c>
      <c r="H1702" s="18"/>
      <c r="I1702" s="18"/>
      <c r="J1702" s="18"/>
      <c r="K1702" s="18"/>
      <c r="L1702" s="18"/>
    </row>
    <row r="1703" spans="1:12" x14ac:dyDescent="0.25">
      <c r="A1703" s="19" t="s">
        <v>787</v>
      </c>
      <c r="B1703" s="19" t="s">
        <v>751</v>
      </c>
      <c r="C1703" s="18"/>
      <c r="D1703" s="18">
        <v>750</v>
      </c>
      <c r="E1703" s="19">
        <v>6</v>
      </c>
      <c r="F1703" s="38">
        <v>85</v>
      </c>
      <c r="G1703" s="1" t="s">
        <v>8</v>
      </c>
      <c r="H1703" s="18"/>
      <c r="I1703" s="18"/>
      <c r="J1703" s="18"/>
      <c r="K1703" s="18"/>
      <c r="L1703" s="18"/>
    </row>
    <row r="1704" spans="1:12" x14ac:dyDescent="0.25">
      <c r="A1704" s="1" t="s">
        <v>1369</v>
      </c>
      <c r="B1704" s="2" t="s">
        <v>633</v>
      </c>
      <c r="C1704" s="23" t="s">
        <v>16</v>
      </c>
      <c r="D1704" s="3">
        <v>750</v>
      </c>
      <c r="E1704" s="2">
        <v>12</v>
      </c>
      <c r="F1704" s="5">
        <v>110</v>
      </c>
      <c r="G1704" s="1" t="s">
        <v>8</v>
      </c>
      <c r="H1704" s="3"/>
      <c r="I1704" s="5"/>
      <c r="J1704" s="18"/>
      <c r="K1704" s="18"/>
      <c r="L1704" s="18"/>
    </row>
    <row r="1705" spans="1:12" x14ac:dyDescent="0.25">
      <c r="A1705" s="1" t="s">
        <v>1387</v>
      </c>
      <c r="B1705" s="2" t="s">
        <v>1326</v>
      </c>
      <c r="C1705" s="1" t="s">
        <v>7</v>
      </c>
      <c r="D1705" s="3">
        <v>375</v>
      </c>
      <c r="E1705" s="2">
        <v>24</v>
      </c>
      <c r="F1705" s="5">
        <v>199</v>
      </c>
      <c r="G1705" s="1" t="s">
        <v>8</v>
      </c>
      <c r="H1705" s="3"/>
      <c r="I1705" s="5"/>
      <c r="J1705" s="18"/>
      <c r="K1705" s="18"/>
      <c r="L1705" s="18"/>
    </row>
    <row r="1706" spans="1:12" x14ac:dyDescent="0.25">
      <c r="A1706" s="1" t="s">
        <v>1964</v>
      </c>
      <c r="B1706" s="2" t="s">
        <v>656</v>
      </c>
      <c r="C1706" s="1"/>
      <c r="D1706" s="1">
        <v>750</v>
      </c>
      <c r="E1706" s="2">
        <v>12</v>
      </c>
      <c r="F1706" s="9">
        <v>305.5</v>
      </c>
      <c r="G1706" s="6" t="s">
        <v>8</v>
      </c>
    </row>
    <row r="1707" spans="1:12" x14ac:dyDescent="0.25">
      <c r="A1707" s="19" t="s">
        <v>896</v>
      </c>
      <c r="B1707" s="18" t="s">
        <v>897</v>
      </c>
      <c r="C1707" s="18" t="s">
        <v>7</v>
      </c>
      <c r="D1707" s="18">
        <v>750</v>
      </c>
      <c r="E1707" s="19">
        <v>12</v>
      </c>
      <c r="F1707" s="38">
        <v>212</v>
      </c>
      <c r="G1707" s="1" t="s">
        <v>8</v>
      </c>
      <c r="H1707" s="18"/>
      <c r="I1707" s="18"/>
    </row>
    <row r="1708" spans="1:12" x14ac:dyDescent="0.25">
      <c r="A1708" s="19" t="s">
        <v>895</v>
      </c>
      <c r="B1708" s="18" t="s">
        <v>897</v>
      </c>
      <c r="C1708" s="18" t="s">
        <v>7</v>
      </c>
      <c r="D1708" s="18">
        <v>750</v>
      </c>
      <c r="E1708" s="19">
        <v>12</v>
      </c>
      <c r="F1708" s="38">
        <v>369</v>
      </c>
      <c r="G1708" s="1" t="s">
        <v>8</v>
      </c>
      <c r="H1708" s="18"/>
      <c r="I1708" s="18"/>
    </row>
    <row r="1709" spans="1:12" x14ac:dyDescent="0.25">
      <c r="A1709" s="22" t="s">
        <v>1692</v>
      </c>
      <c r="B1709" s="6" t="s">
        <v>623</v>
      </c>
      <c r="C1709" s="7" t="s">
        <v>7</v>
      </c>
      <c r="D1709" s="6">
        <v>750</v>
      </c>
      <c r="E1709" s="45">
        <v>6</v>
      </c>
      <c r="F1709" s="9">
        <v>149.46</v>
      </c>
      <c r="G1709" s="7" t="s">
        <v>8</v>
      </c>
      <c r="H1709" s="9"/>
      <c r="I1709" s="6"/>
    </row>
    <row r="1710" spans="1:12" x14ac:dyDescent="0.25">
      <c r="A1710" s="1" t="s">
        <v>1187</v>
      </c>
      <c r="B1710" s="2" t="s">
        <v>625</v>
      </c>
      <c r="C1710" s="1" t="s">
        <v>7</v>
      </c>
      <c r="D1710" s="3">
        <v>250</v>
      </c>
      <c r="E1710" s="2">
        <v>24</v>
      </c>
      <c r="F1710" s="9">
        <v>31.15</v>
      </c>
      <c r="G1710" s="1" t="s">
        <v>8</v>
      </c>
      <c r="H1710" s="3"/>
      <c r="I1710" s="5"/>
    </row>
    <row r="1711" spans="1:12" x14ac:dyDescent="0.25">
      <c r="A1711" s="1" t="s">
        <v>1963</v>
      </c>
      <c r="B1711" s="2" t="s">
        <v>623</v>
      </c>
      <c r="C1711" s="1"/>
      <c r="D1711" s="1">
        <v>750</v>
      </c>
      <c r="E1711" s="2">
        <v>6</v>
      </c>
      <c r="F1711" s="9">
        <v>96</v>
      </c>
      <c r="G1711" s="6" t="s">
        <v>8</v>
      </c>
    </row>
    <row r="1712" spans="1:12" x14ac:dyDescent="0.25">
      <c r="A1712" s="1" t="s">
        <v>1961</v>
      </c>
      <c r="B1712" s="2" t="s">
        <v>623</v>
      </c>
      <c r="C1712" s="1"/>
      <c r="D1712" s="1">
        <v>750</v>
      </c>
      <c r="E1712" s="2">
        <v>6</v>
      </c>
      <c r="F1712" s="9">
        <v>96</v>
      </c>
      <c r="G1712" s="6" t="s">
        <v>8</v>
      </c>
    </row>
    <row r="1713" spans="1:9" x14ac:dyDescent="0.25">
      <c r="A1713" s="1" t="s">
        <v>1962</v>
      </c>
      <c r="B1713" s="2" t="s">
        <v>623</v>
      </c>
      <c r="C1713" s="1"/>
      <c r="D1713" s="1">
        <v>750</v>
      </c>
      <c r="E1713" s="2">
        <v>6</v>
      </c>
      <c r="F1713" s="9">
        <v>96</v>
      </c>
      <c r="G1713" s="6" t="s">
        <v>8</v>
      </c>
    </row>
    <row r="1714" spans="1:9" x14ac:dyDescent="0.25">
      <c r="A1714" s="1" t="s">
        <v>1959</v>
      </c>
      <c r="B1714" s="2" t="s">
        <v>1960</v>
      </c>
      <c r="C1714" s="1"/>
      <c r="D1714" s="1">
        <v>750</v>
      </c>
      <c r="E1714" s="2">
        <v>12</v>
      </c>
      <c r="F1714" s="9">
        <v>234</v>
      </c>
      <c r="G1714" s="6" t="s">
        <v>8</v>
      </c>
    </row>
    <row r="1715" spans="1:9" x14ac:dyDescent="0.25">
      <c r="A1715" s="1" t="s">
        <v>1959</v>
      </c>
      <c r="B1715" s="2" t="s">
        <v>1960</v>
      </c>
      <c r="C1715" s="1"/>
      <c r="D1715" s="1">
        <v>750</v>
      </c>
      <c r="E1715" s="2">
        <v>12</v>
      </c>
      <c r="F1715" s="9">
        <v>234</v>
      </c>
      <c r="G1715" s="6" t="s">
        <v>8</v>
      </c>
    </row>
    <row r="1716" spans="1:9" x14ac:dyDescent="0.25">
      <c r="A1716" s="19" t="s">
        <v>746</v>
      </c>
      <c r="B1716" s="19" t="s">
        <v>751</v>
      </c>
      <c r="C1716" s="18" t="s">
        <v>16</v>
      </c>
      <c r="D1716" s="18">
        <v>750</v>
      </c>
      <c r="E1716" s="19">
        <v>6</v>
      </c>
      <c r="F1716" s="38">
        <v>265</v>
      </c>
      <c r="G1716" s="1" t="s">
        <v>8</v>
      </c>
      <c r="H1716" s="18"/>
      <c r="I1716" s="18"/>
    </row>
    <row r="1717" spans="1:9" x14ac:dyDescent="0.25">
      <c r="A1717" s="19" t="s">
        <v>785</v>
      </c>
      <c r="B1717" s="19" t="s">
        <v>751</v>
      </c>
      <c r="C1717" s="18"/>
      <c r="D1717" s="18">
        <v>750</v>
      </c>
      <c r="E1717" s="19">
        <v>6</v>
      </c>
      <c r="F1717" s="38">
        <v>132.5</v>
      </c>
      <c r="G1717" s="1" t="s">
        <v>8</v>
      </c>
      <c r="H1717" s="18"/>
      <c r="I1717" s="18"/>
    </row>
    <row r="1718" spans="1:9" x14ac:dyDescent="0.25">
      <c r="A1718" s="19" t="s">
        <v>635</v>
      </c>
      <c r="B1718" s="18" t="s">
        <v>633</v>
      </c>
      <c r="C1718" s="18" t="s">
        <v>16</v>
      </c>
      <c r="D1718" s="18">
        <v>750</v>
      </c>
      <c r="E1718" s="19">
        <v>6</v>
      </c>
      <c r="F1718" s="38">
        <v>90</v>
      </c>
      <c r="G1718" s="1" t="s">
        <v>8</v>
      </c>
      <c r="H1718" s="18"/>
      <c r="I1718" s="18"/>
    </row>
    <row r="1719" spans="1:9" x14ac:dyDescent="0.25">
      <c r="A1719" s="19" t="s">
        <v>635</v>
      </c>
      <c r="B1719" s="18" t="s">
        <v>633</v>
      </c>
      <c r="C1719" s="18" t="s">
        <v>16</v>
      </c>
      <c r="D1719" s="18">
        <v>750</v>
      </c>
      <c r="E1719" s="19">
        <v>6</v>
      </c>
      <c r="F1719" s="38">
        <v>90</v>
      </c>
      <c r="G1719" s="1" t="s">
        <v>8</v>
      </c>
      <c r="H1719" s="18"/>
      <c r="I1719" s="18"/>
    </row>
    <row r="1720" spans="1:9" x14ac:dyDescent="0.25">
      <c r="A1720" s="19" t="s">
        <v>636</v>
      </c>
      <c r="B1720" s="19" t="s">
        <v>637</v>
      </c>
      <c r="C1720" s="18" t="s">
        <v>7</v>
      </c>
      <c r="D1720" s="18">
        <v>1</v>
      </c>
      <c r="E1720" s="19">
        <v>12</v>
      </c>
      <c r="F1720" s="38">
        <v>221.91</v>
      </c>
      <c r="G1720" s="1" t="s">
        <v>8</v>
      </c>
      <c r="H1720" s="18"/>
      <c r="I1720" s="18"/>
    </row>
    <row r="1721" spans="1:9" x14ac:dyDescent="0.25">
      <c r="A1721" s="19" t="s">
        <v>636</v>
      </c>
      <c r="B1721" s="18" t="s">
        <v>637</v>
      </c>
      <c r="C1721" s="18" t="s">
        <v>7</v>
      </c>
      <c r="D1721" s="18">
        <v>1</v>
      </c>
      <c r="E1721" s="19">
        <v>12</v>
      </c>
      <c r="F1721" s="38">
        <v>218</v>
      </c>
      <c r="G1721" s="1" t="s">
        <v>8</v>
      </c>
      <c r="H1721" s="18"/>
      <c r="I1721" s="18"/>
    </row>
    <row r="1722" spans="1:9" x14ac:dyDescent="0.25">
      <c r="A1722" s="19" t="s">
        <v>639</v>
      </c>
      <c r="B1722" s="18" t="s">
        <v>637</v>
      </c>
      <c r="C1722" s="18" t="s">
        <v>7</v>
      </c>
      <c r="D1722" s="18">
        <v>375</v>
      </c>
      <c r="E1722" s="19">
        <v>24</v>
      </c>
      <c r="F1722" s="38">
        <v>182.04</v>
      </c>
      <c r="G1722" s="1" t="s">
        <v>8</v>
      </c>
      <c r="H1722" s="18"/>
      <c r="I1722" s="18"/>
    </row>
    <row r="1723" spans="1:9" x14ac:dyDescent="0.25">
      <c r="A1723" s="19" t="s">
        <v>642</v>
      </c>
      <c r="B1723" s="19" t="s">
        <v>1326</v>
      </c>
      <c r="C1723" s="18" t="s">
        <v>7</v>
      </c>
      <c r="D1723" s="18">
        <v>750</v>
      </c>
      <c r="E1723" s="19">
        <v>12</v>
      </c>
      <c r="F1723" s="38">
        <v>174</v>
      </c>
      <c r="G1723" s="1" t="s">
        <v>8</v>
      </c>
      <c r="H1723" s="18"/>
      <c r="I1723" s="18"/>
    </row>
    <row r="1724" spans="1:9" x14ac:dyDescent="0.25">
      <c r="A1724" s="19" t="s">
        <v>641</v>
      </c>
      <c r="B1724" s="19" t="s">
        <v>637</v>
      </c>
      <c r="C1724" s="18" t="s">
        <v>7</v>
      </c>
      <c r="D1724" s="18">
        <v>750</v>
      </c>
      <c r="E1724" s="19">
        <v>12</v>
      </c>
      <c r="F1724" s="38">
        <v>180.35</v>
      </c>
      <c r="G1724" s="1" t="s">
        <v>8</v>
      </c>
      <c r="H1724" s="18"/>
      <c r="I1724" s="18"/>
    </row>
    <row r="1725" spans="1:9" x14ac:dyDescent="0.25">
      <c r="A1725" s="19" t="s">
        <v>641</v>
      </c>
      <c r="B1725" s="19" t="s">
        <v>1327</v>
      </c>
      <c r="C1725" s="18" t="s">
        <v>7</v>
      </c>
      <c r="D1725" s="18">
        <v>750</v>
      </c>
      <c r="E1725" s="19">
        <v>12</v>
      </c>
      <c r="F1725" s="38">
        <v>174</v>
      </c>
      <c r="G1725" s="1" t="s">
        <v>8</v>
      </c>
      <c r="H1725" s="18"/>
      <c r="I1725" s="18"/>
    </row>
    <row r="1726" spans="1:9" x14ac:dyDescent="0.25">
      <c r="A1726" s="19" t="s">
        <v>638</v>
      </c>
      <c r="B1726" s="19" t="s">
        <v>637</v>
      </c>
      <c r="C1726" s="18" t="s">
        <v>7</v>
      </c>
      <c r="D1726" s="18">
        <v>1.75</v>
      </c>
      <c r="E1726" s="19">
        <v>6</v>
      </c>
      <c r="F1726" s="38">
        <v>166</v>
      </c>
      <c r="G1726" s="1" t="s">
        <v>8</v>
      </c>
      <c r="H1726" s="18"/>
      <c r="I1726" s="18"/>
    </row>
    <row r="1727" spans="1:9" x14ac:dyDescent="0.25">
      <c r="A1727" s="19" t="s">
        <v>638</v>
      </c>
      <c r="B1727" s="18" t="s">
        <v>637</v>
      </c>
      <c r="C1727" s="18" t="s">
        <v>7</v>
      </c>
      <c r="D1727" s="18">
        <v>1.75</v>
      </c>
      <c r="E1727" s="19">
        <v>6</v>
      </c>
      <c r="F1727" s="38">
        <v>153</v>
      </c>
      <c r="G1727" s="1" t="s">
        <v>8</v>
      </c>
      <c r="H1727" s="18"/>
      <c r="I1727" s="18"/>
    </row>
    <row r="1728" spans="1:9" x14ac:dyDescent="0.25">
      <c r="A1728" s="19" t="s">
        <v>643</v>
      </c>
      <c r="B1728" s="19" t="s">
        <v>1328</v>
      </c>
      <c r="C1728" s="18" t="s">
        <v>7</v>
      </c>
      <c r="D1728" s="18">
        <v>750</v>
      </c>
      <c r="E1728" s="19">
        <v>12</v>
      </c>
      <c r="F1728" s="38">
        <v>174</v>
      </c>
      <c r="G1728" s="1" t="s">
        <v>8</v>
      </c>
      <c r="H1728" s="18"/>
      <c r="I1728" s="18"/>
    </row>
    <row r="1729" spans="1:9" x14ac:dyDescent="0.25">
      <c r="A1729" s="19" t="s">
        <v>640</v>
      </c>
      <c r="B1729" s="18" t="s">
        <v>637</v>
      </c>
      <c r="C1729" s="18" t="s">
        <v>7</v>
      </c>
      <c r="D1729" s="18">
        <v>50</v>
      </c>
      <c r="E1729" s="19">
        <v>60</v>
      </c>
      <c r="F1729" s="38">
        <v>81.25</v>
      </c>
      <c r="G1729" s="1" t="s">
        <v>8</v>
      </c>
      <c r="H1729" s="18"/>
      <c r="I1729" s="18"/>
    </row>
    <row r="1730" spans="1:9" x14ac:dyDescent="0.25">
      <c r="A1730" s="19" t="s">
        <v>750</v>
      </c>
      <c r="B1730" s="19" t="s">
        <v>637</v>
      </c>
      <c r="C1730" s="18" t="s">
        <v>7</v>
      </c>
      <c r="D1730" s="18">
        <v>50</v>
      </c>
      <c r="E1730" s="19">
        <v>60</v>
      </c>
      <c r="F1730" s="38">
        <v>85.75</v>
      </c>
      <c r="G1730" s="1" t="s">
        <v>8</v>
      </c>
      <c r="H1730" s="18"/>
      <c r="I1730" s="18"/>
    </row>
    <row r="1731" spans="1:9" x14ac:dyDescent="0.25">
      <c r="A1731" s="19" t="s">
        <v>776</v>
      </c>
      <c r="B1731" s="19" t="s">
        <v>637</v>
      </c>
      <c r="C1731" s="18"/>
      <c r="D1731" s="18">
        <v>750</v>
      </c>
      <c r="E1731" s="19">
        <v>6</v>
      </c>
      <c r="F1731" s="38">
        <v>90.18</v>
      </c>
      <c r="G1731" s="1" t="s">
        <v>8</v>
      </c>
      <c r="H1731" s="18"/>
      <c r="I1731" s="18"/>
    </row>
    <row r="1732" spans="1:9" x14ac:dyDescent="0.25">
      <c r="A1732" s="19" t="s">
        <v>624</v>
      </c>
      <c r="B1732" s="18" t="s">
        <v>625</v>
      </c>
      <c r="C1732" s="18" t="s">
        <v>16</v>
      </c>
      <c r="D1732" s="18">
        <v>750</v>
      </c>
      <c r="E1732" s="19">
        <v>12</v>
      </c>
      <c r="F1732" s="38">
        <v>91</v>
      </c>
      <c r="G1732" s="1" t="s">
        <v>8</v>
      </c>
      <c r="H1732" s="18"/>
      <c r="I1732" s="18"/>
    </row>
    <row r="1733" spans="1:9" x14ac:dyDescent="0.25">
      <c r="A1733" s="19" t="s">
        <v>624</v>
      </c>
      <c r="B1733" s="18" t="s">
        <v>625</v>
      </c>
      <c r="C1733" s="18" t="s">
        <v>16</v>
      </c>
      <c r="D1733" s="18">
        <v>750</v>
      </c>
      <c r="E1733" s="19">
        <v>12</v>
      </c>
      <c r="F1733" s="38">
        <v>91</v>
      </c>
      <c r="G1733" s="1" t="s">
        <v>8</v>
      </c>
      <c r="H1733" s="18"/>
      <c r="I1733" s="18"/>
    </row>
    <row r="1734" spans="1:9" x14ac:dyDescent="0.25">
      <c r="A1734" s="19" t="s">
        <v>626</v>
      </c>
      <c r="B1734" s="18" t="s">
        <v>625</v>
      </c>
      <c r="C1734" s="18" t="s">
        <v>16</v>
      </c>
      <c r="D1734" s="18">
        <v>750</v>
      </c>
      <c r="E1734" s="19">
        <v>12</v>
      </c>
      <c r="F1734" s="38">
        <v>91</v>
      </c>
      <c r="G1734" s="1" t="s">
        <v>8</v>
      </c>
      <c r="H1734" s="18"/>
      <c r="I1734" s="18"/>
    </row>
    <row r="1735" spans="1:9" x14ac:dyDescent="0.25">
      <c r="A1735" s="19" t="s">
        <v>627</v>
      </c>
      <c r="B1735" s="18" t="s">
        <v>625</v>
      </c>
      <c r="C1735" s="18" t="s">
        <v>16</v>
      </c>
      <c r="D1735" s="18">
        <v>187</v>
      </c>
      <c r="E1735" s="19">
        <v>24</v>
      </c>
      <c r="F1735" s="38">
        <v>46</v>
      </c>
      <c r="G1735" s="1" t="s">
        <v>8</v>
      </c>
      <c r="H1735" s="18"/>
      <c r="I1735" s="18"/>
    </row>
    <row r="1736" spans="1:9" x14ac:dyDescent="0.25">
      <c r="A1736" s="19" t="s">
        <v>627</v>
      </c>
      <c r="B1736" s="18" t="s">
        <v>625</v>
      </c>
      <c r="C1736" s="18" t="s">
        <v>16</v>
      </c>
      <c r="D1736" s="18">
        <v>187</v>
      </c>
      <c r="E1736" s="19">
        <v>24</v>
      </c>
      <c r="F1736" s="38">
        <v>46</v>
      </c>
      <c r="G1736" s="1" t="s">
        <v>8</v>
      </c>
      <c r="H1736" s="18"/>
      <c r="I1736" s="18"/>
    </row>
    <row r="1737" spans="1:9" x14ac:dyDescent="0.25">
      <c r="A1737" s="19" t="s">
        <v>652</v>
      </c>
      <c r="B1737" s="18" t="s">
        <v>625</v>
      </c>
      <c r="C1737" s="18" t="s">
        <v>16</v>
      </c>
      <c r="D1737" s="18">
        <v>750</v>
      </c>
      <c r="E1737" s="19">
        <v>12</v>
      </c>
      <c r="F1737" s="38">
        <v>91</v>
      </c>
      <c r="G1737" s="1" t="s">
        <v>8</v>
      </c>
      <c r="H1737" s="18"/>
      <c r="I1737" s="18"/>
    </row>
    <row r="1738" spans="1:9" x14ac:dyDescent="0.25">
      <c r="A1738" s="19" t="s">
        <v>628</v>
      </c>
      <c r="B1738" s="18" t="s">
        <v>625</v>
      </c>
      <c r="C1738" s="18" t="s">
        <v>16</v>
      </c>
      <c r="D1738" s="18">
        <v>750</v>
      </c>
      <c r="E1738" s="19">
        <v>12</v>
      </c>
      <c r="F1738" s="38">
        <v>91</v>
      </c>
      <c r="G1738" s="1" t="s">
        <v>8</v>
      </c>
      <c r="H1738" s="18"/>
      <c r="I1738" s="18"/>
    </row>
    <row r="1739" spans="1:9" x14ac:dyDescent="0.25">
      <c r="A1739" s="19" t="s">
        <v>629</v>
      </c>
      <c r="B1739" s="18" t="s">
        <v>625</v>
      </c>
      <c r="C1739" s="18" t="s">
        <v>16</v>
      </c>
      <c r="D1739" s="18">
        <v>187</v>
      </c>
      <c r="E1739" s="19">
        <v>24</v>
      </c>
      <c r="F1739" s="38">
        <v>46</v>
      </c>
      <c r="G1739" s="1" t="s">
        <v>8</v>
      </c>
      <c r="H1739" s="18"/>
      <c r="I1739" s="18"/>
    </row>
    <row r="1740" spans="1:9" x14ac:dyDescent="0.25">
      <c r="A1740" s="19" t="s">
        <v>630</v>
      </c>
      <c r="B1740" s="18" t="s">
        <v>625</v>
      </c>
      <c r="C1740" s="18" t="s">
        <v>16</v>
      </c>
      <c r="D1740" s="18">
        <v>750</v>
      </c>
      <c r="E1740" s="19">
        <v>12</v>
      </c>
      <c r="F1740" s="38">
        <v>91</v>
      </c>
      <c r="G1740" s="1" t="s">
        <v>8</v>
      </c>
      <c r="H1740" s="18"/>
      <c r="I1740" s="18"/>
    </row>
    <row r="1741" spans="1:9" x14ac:dyDescent="0.25">
      <c r="A1741" s="19" t="s">
        <v>630</v>
      </c>
      <c r="B1741" s="18" t="s">
        <v>625</v>
      </c>
      <c r="C1741" s="18" t="s">
        <v>16</v>
      </c>
      <c r="D1741" s="18">
        <v>750</v>
      </c>
      <c r="E1741" s="19">
        <v>12</v>
      </c>
      <c r="F1741" s="38">
        <v>91</v>
      </c>
      <c r="G1741" s="1" t="s">
        <v>8</v>
      </c>
      <c r="H1741" s="18"/>
      <c r="I1741" s="18"/>
    </row>
    <row r="1742" spans="1:9" x14ac:dyDescent="0.25">
      <c r="A1742" s="19" t="s">
        <v>631</v>
      </c>
      <c r="B1742" s="18" t="s">
        <v>625</v>
      </c>
      <c r="C1742" s="18" t="s">
        <v>16</v>
      </c>
      <c r="D1742" s="18">
        <v>187</v>
      </c>
      <c r="E1742" s="19">
        <v>24</v>
      </c>
      <c r="F1742" s="38">
        <v>46</v>
      </c>
      <c r="G1742" s="1" t="s">
        <v>8</v>
      </c>
      <c r="H1742" s="18"/>
      <c r="I1742" s="18"/>
    </row>
    <row r="1743" spans="1:9" x14ac:dyDescent="0.25">
      <c r="A1743" s="19" t="s">
        <v>631</v>
      </c>
      <c r="B1743" s="18" t="s">
        <v>625</v>
      </c>
      <c r="C1743" s="18" t="s">
        <v>16</v>
      </c>
      <c r="D1743" s="18">
        <v>187</v>
      </c>
      <c r="E1743" s="19">
        <v>24</v>
      </c>
      <c r="F1743" s="38">
        <v>46</v>
      </c>
      <c r="G1743" s="1" t="s">
        <v>8</v>
      </c>
      <c r="H1743" s="18"/>
      <c r="I1743" s="18"/>
    </row>
    <row r="1744" spans="1:9" x14ac:dyDescent="0.25">
      <c r="A1744" s="19" t="s">
        <v>632</v>
      </c>
      <c r="B1744" s="18" t="s">
        <v>625</v>
      </c>
      <c r="C1744" s="18" t="s">
        <v>16</v>
      </c>
      <c r="D1744" s="18">
        <v>750</v>
      </c>
      <c r="E1744" s="19">
        <v>12</v>
      </c>
      <c r="F1744" s="38">
        <v>91</v>
      </c>
      <c r="G1744" s="1" t="s">
        <v>8</v>
      </c>
      <c r="H1744" s="18"/>
      <c r="I1744" s="18"/>
    </row>
    <row r="1745" spans="1:9" x14ac:dyDescent="0.25">
      <c r="A1745" s="19" t="s">
        <v>632</v>
      </c>
      <c r="B1745" s="18" t="s">
        <v>625</v>
      </c>
      <c r="C1745" s="18" t="s">
        <v>16</v>
      </c>
      <c r="D1745" s="18">
        <v>750</v>
      </c>
      <c r="E1745" s="19">
        <v>12</v>
      </c>
      <c r="F1745" s="38">
        <v>91</v>
      </c>
      <c r="G1745" s="1" t="s">
        <v>8</v>
      </c>
      <c r="H1745" s="18"/>
      <c r="I1745" s="18"/>
    </row>
    <row r="1746" spans="1:9" x14ac:dyDescent="0.25">
      <c r="A1746" s="19" t="s">
        <v>742</v>
      </c>
      <c r="B1746" s="19" t="s">
        <v>645</v>
      </c>
      <c r="C1746" s="18" t="s">
        <v>16</v>
      </c>
      <c r="D1746" s="18">
        <v>750</v>
      </c>
      <c r="E1746" s="19">
        <v>12</v>
      </c>
      <c r="F1746" s="38">
        <v>166</v>
      </c>
      <c r="G1746" s="1" t="s">
        <v>8</v>
      </c>
      <c r="H1746" s="18"/>
      <c r="I1746" s="18"/>
    </row>
    <row r="1747" spans="1:9" x14ac:dyDescent="0.25">
      <c r="A1747" s="19" t="s">
        <v>773</v>
      </c>
      <c r="B1747" s="19" t="s">
        <v>645</v>
      </c>
      <c r="C1747" s="18"/>
      <c r="D1747" s="18">
        <v>750</v>
      </c>
      <c r="E1747" s="19">
        <v>12</v>
      </c>
      <c r="F1747" s="38">
        <v>166</v>
      </c>
      <c r="G1747" s="1" t="s">
        <v>8</v>
      </c>
      <c r="H1747" s="18"/>
      <c r="I1747" s="18"/>
    </row>
    <row r="1748" spans="1:9" x14ac:dyDescent="0.25">
      <c r="A1748" s="19" t="s">
        <v>644</v>
      </c>
      <c r="B1748" s="18" t="s">
        <v>645</v>
      </c>
      <c r="C1748" s="18" t="s">
        <v>16</v>
      </c>
      <c r="D1748" s="18">
        <v>750</v>
      </c>
      <c r="E1748" s="19">
        <v>6</v>
      </c>
      <c r="F1748" s="38">
        <v>138</v>
      </c>
      <c r="G1748" s="1" t="s">
        <v>8</v>
      </c>
      <c r="H1748" s="18"/>
      <c r="I1748" s="18"/>
    </row>
    <row r="1749" spans="1:9" x14ac:dyDescent="0.25">
      <c r="A1749" s="19" t="s">
        <v>646</v>
      </c>
      <c r="B1749" s="18" t="s">
        <v>1317</v>
      </c>
      <c r="C1749" s="18" t="s">
        <v>7</v>
      </c>
      <c r="D1749" s="18">
        <v>1</v>
      </c>
      <c r="E1749" s="19">
        <v>12</v>
      </c>
      <c r="F1749" s="38">
        <v>235.3</v>
      </c>
      <c r="G1749" s="1" t="s">
        <v>8</v>
      </c>
      <c r="H1749" s="18"/>
      <c r="I1749" s="18"/>
    </row>
    <row r="1750" spans="1:9" x14ac:dyDescent="0.25">
      <c r="A1750" s="19" t="s">
        <v>646</v>
      </c>
      <c r="B1750" s="18" t="s">
        <v>1317</v>
      </c>
      <c r="C1750" s="18" t="s">
        <v>7</v>
      </c>
      <c r="D1750" s="18">
        <v>1</v>
      </c>
      <c r="E1750" s="19">
        <v>12</v>
      </c>
      <c r="F1750" s="38">
        <v>117.65</v>
      </c>
      <c r="G1750" s="1" t="s">
        <v>8</v>
      </c>
      <c r="H1750" s="18"/>
      <c r="I1750" s="18"/>
    </row>
    <row r="1751" spans="1:9" x14ac:dyDescent="0.25">
      <c r="A1751" s="19" t="s">
        <v>646</v>
      </c>
      <c r="B1751" s="18" t="s">
        <v>1317</v>
      </c>
      <c r="C1751" s="18" t="s">
        <v>7</v>
      </c>
      <c r="D1751" s="18">
        <v>1000</v>
      </c>
      <c r="E1751" s="19">
        <v>12</v>
      </c>
      <c r="F1751" s="38">
        <v>470.6</v>
      </c>
      <c r="G1751" s="1" t="s">
        <v>8</v>
      </c>
      <c r="H1751" s="18"/>
      <c r="I1751" s="18"/>
    </row>
    <row r="1752" spans="1:9" x14ac:dyDescent="0.25">
      <c r="A1752" s="19" t="s">
        <v>647</v>
      </c>
      <c r="B1752" s="18" t="s">
        <v>1317</v>
      </c>
      <c r="C1752" s="18" t="s">
        <v>7</v>
      </c>
      <c r="D1752" s="18">
        <v>750</v>
      </c>
      <c r="E1752" s="19">
        <v>12</v>
      </c>
      <c r="F1752" s="38">
        <v>175.96</v>
      </c>
      <c r="G1752" s="1" t="s">
        <v>8</v>
      </c>
      <c r="H1752" s="18"/>
      <c r="I1752" s="18"/>
    </row>
    <row r="1753" spans="1:9" x14ac:dyDescent="0.25">
      <c r="A1753" s="19" t="s">
        <v>648</v>
      </c>
      <c r="B1753" s="18" t="s">
        <v>1317</v>
      </c>
      <c r="C1753" s="18" t="s">
        <v>7</v>
      </c>
      <c r="D1753" s="18">
        <v>750</v>
      </c>
      <c r="E1753" s="19">
        <v>12</v>
      </c>
      <c r="F1753" s="38">
        <v>87.98</v>
      </c>
      <c r="G1753" s="1" t="s">
        <v>8</v>
      </c>
      <c r="H1753" s="18"/>
      <c r="I1753" s="18"/>
    </row>
    <row r="1754" spans="1:9" x14ac:dyDescent="0.25">
      <c r="A1754" s="19" t="s">
        <v>648</v>
      </c>
      <c r="B1754" s="18" t="s">
        <v>1317</v>
      </c>
      <c r="C1754" s="18" t="s">
        <v>7</v>
      </c>
      <c r="D1754" s="18">
        <v>750</v>
      </c>
      <c r="E1754" s="19">
        <v>12</v>
      </c>
      <c r="F1754" s="38">
        <v>351.96</v>
      </c>
      <c r="G1754" s="1" t="s">
        <v>8</v>
      </c>
      <c r="H1754" s="18"/>
      <c r="I1754" s="18"/>
    </row>
    <row r="1755" spans="1:9" x14ac:dyDescent="0.25">
      <c r="A1755" s="19" t="s">
        <v>788</v>
      </c>
      <c r="B1755" s="19" t="s">
        <v>1316</v>
      </c>
      <c r="C1755" s="18"/>
      <c r="D1755" s="18">
        <v>750</v>
      </c>
      <c r="E1755" s="19">
        <v>12</v>
      </c>
      <c r="F1755" s="38">
        <v>175.96</v>
      </c>
      <c r="G1755" s="1" t="s">
        <v>8</v>
      </c>
      <c r="H1755" s="18"/>
      <c r="I1755" s="18"/>
    </row>
    <row r="1756" spans="1:9" x14ac:dyDescent="0.25">
      <c r="A1756" s="19" t="s">
        <v>649</v>
      </c>
      <c r="B1756" s="18" t="s">
        <v>1317</v>
      </c>
      <c r="C1756" s="18" t="s">
        <v>7</v>
      </c>
      <c r="D1756" s="18">
        <v>1</v>
      </c>
      <c r="E1756" s="19">
        <v>12</v>
      </c>
      <c r="F1756" s="38">
        <v>280.14</v>
      </c>
      <c r="G1756" s="1" t="s">
        <v>8</v>
      </c>
      <c r="H1756" s="18"/>
      <c r="I1756" s="18"/>
    </row>
    <row r="1757" spans="1:9" x14ac:dyDescent="0.25">
      <c r="A1757" s="19" t="s">
        <v>649</v>
      </c>
      <c r="B1757" s="18" t="s">
        <v>1317</v>
      </c>
      <c r="C1757" s="18" t="s">
        <v>7</v>
      </c>
      <c r="D1757" s="18">
        <v>1</v>
      </c>
      <c r="E1757" s="19">
        <v>12</v>
      </c>
      <c r="F1757" s="38">
        <v>280.14</v>
      </c>
      <c r="G1757" s="1" t="s">
        <v>8</v>
      </c>
      <c r="H1757" s="18"/>
      <c r="I1757" s="18"/>
    </row>
    <row r="1758" spans="1:9" x14ac:dyDescent="0.25">
      <c r="A1758" s="19" t="s">
        <v>650</v>
      </c>
      <c r="B1758" s="18" t="s">
        <v>1317</v>
      </c>
      <c r="C1758" s="18" t="s">
        <v>7</v>
      </c>
      <c r="D1758" s="18">
        <v>750</v>
      </c>
      <c r="E1758" s="19">
        <v>12</v>
      </c>
      <c r="F1758" s="38">
        <v>220.82</v>
      </c>
      <c r="G1758" s="1" t="s">
        <v>8</v>
      </c>
      <c r="H1758" s="18"/>
      <c r="I1758" s="18"/>
    </row>
    <row r="1759" spans="1:9" x14ac:dyDescent="0.25">
      <c r="A1759" s="19" t="s">
        <v>651</v>
      </c>
      <c r="B1759" s="18" t="s">
        <v>1317</v>
      </c>
      <c r="C1759" s="18" t="s">
        <v>7</v>
      </c>
      <c r="D1759" s="18">
        <v>750</v>
      </c>
      <c r="E1759" s="19">
        <v>12</v>
      </c>
      <c r="F1759" s="38">
        <v>220.82</v>
      </c>
      <c r="G1759" s="1" t="s">
        <v>8</v>
      </c>
      <c r="H1759" s="18"/>
      <c r="I1759" s="18"/>
    </row>
    <row r="1760" spans="1:9" x14ac:dyDescent="0.25">
      <c r="A1760" s="19" t="s">
        <v>653</v>
      </c>
      <c r="B1760" s="18" t="s">
        <v>633</v>
      </c>
      <c r="C1760" s="18" t="s">
        <v>16</v>
      </c>
      <c r="D1760" s="18">
        <v>750</v>
      </c>
      <c r="E1760" s="19">
        <v>12</v>
      </c>
      <c r="F1760" s="38">
        <v>86</v>
      </c>
      <c r="G1760" s="1" t="s">
        <v>8</v>
      </c>
      <c r="H1760" s="18"/>
      <c r="I1760" s="18"/>
    </row>
    <row r="1761" spans="1:9" x14ac:dyDescent="0.25">
      <c r="A1761" s="19" t="s">
        <v>737</v>
      </c>
      <c r="B1761" s="19" t="s">
        <v>633</v>
      </c>
      <c r="C1761" s="18"/>
      <c r="D1761" s="18">
        <v>750</v>
      </c>
      <c r="E1761" s="19">
        <v>12</v>
      </c>
      <c r="F1761" s="38">
        <v>110</v>
      </c>
      <c r="G1761" s="1" t="s">
        <v>8</v>
      </c>
      <c r="H1761" s="18"/>
      <c r="I1761" s="18"/>
    </row>
    <row r="1762" spans="1:9" x14ac:dyDescent="0.25">
      <c r="A1762" s="19" t="s">
        <v>737</v>
      </c>
      <c r="B1762" s="19" t="s">
        <v>633</v>
      </c>
      <c r="C1762" s="18" t="s">
        <v>16</v>
      </c>
      <c r="D1762" s="18">
        <v>750</v>
      </c>
      <c r="E1762" s="19">
        <v>12</v>
      </c>
      <c r="F1762" s="38">
        <v>110</v>
      </c>
      <c r="G1762" s="1" t="s">
        <v>8</v>
      </c>
      <c r="H1762" s="18"/>
      <c r="I1762" s="18"/>
    </row>
    <row r="1763" spans="1:9" x14ac:dyDescent="0.25">
      <c r="A1763" s="19" t="s">
        <v>782</v>
      </c>
      <c r="B1763" s="19" t="s">
        <v>633</v>
      </c>
      <c r="C1763" s="18"/>
      <c r="D1763" s="18">
        <v>750</v>
      </c>
      <c r="E1763" s="19">
        <v>12</v>
      </c>
      <c r="F1763" s="38">
        <v>110</v>
      </c>
      <c r="G1763" s="1" t="s">
        <v>8</v>
      </c>
      <c r="H1763" s="18"/>
      <c r="I1763" s="18"/>
    </row>
    <row r="1764" spans="1:9" x14ac:dyDescent="0.25">
      <c r="A1764" s="19" t="s">
        <v>634</v>
      </c>
      <c r="B1764" s="18" t="s">
        <v>633</v>
      </c>
      <c r="C1764" s="18" t="s">
        <v>16</v>
      </c>
      <c r="D1764" s="18">
        <v>750</v>
      </c>
      <c r="E1764" s="19">
        <v>12</v>
      </c>
      <c r="F1764" s="38">
        <v>94</v>
      </c>
      <c r="G1764" s="1" t="s">
        <v>8</v>
      </c>
      <c r="H1764" s="18"/>
      <c r="I1764" s="18"/>
    </row>
    <row r="1765" spans="1:9" x14ac:dyDescent="0.25">
      <c r="A1765" s="19" t="s">
        <v>634</v>
      </c>
      <c r="B1765" s="18" t="s">
        <v>633</v>
      </c>
      <c r="C1765" s="18" t="s">
        <v>16</v>
      </c>
      <c r="D1765" s="18">
        <v>750</v>
      </c>
      <c r="E1765" s="19">
        <v>12</v>
      </c>
      <c r="F1765" s="38">
        <v>110</v>
      </c>
      <c r="G1765" s="6" t="s">
        <v>8</v>
      </c>
      <c r="H1765" s="18"/>
      <c r="I1765" s="18"/>
    </row>
    <row r="1766" spans="1:9" x14ac:dyDescent="0.25">
      <c r="A1766" s="19" t="s">
        <v>784</v>
      </c>
      <c r="B1766" s="19" t="s">
        <v>633</v>
      </c>
      <c r="C1766" s="18"/>
      <c r="D1766" s="18">
        <v>750</v>
      </c>
      <c r="E1766" s="19">
        <v>12</v>
      </c>
      <c r="F1766" s="38">
        <v>110</v>
      </c>
      <c r="G1766" s="1" t="s">
        <v>8</v>
      </c>
      <c r="H1766" s="18"/>
      <c r="I1766" s="18"/>
    </row>
    <row r="1767" spans="1:9" x14ac:dyDescent="0.25">
      <c r="A1767" s="19" t="s">
        <v>781</v>
      </c>
      <c r="B1767" s="19" t="s">
        <v>633</v>
      </c>
      <c r="C1767" s="18"/>
      <c r="D1767" s="18">
        <v>750</v>
      </c>
      <c r="E1767" s="19">
        <v>12</v>
      </c>
      <c r="F1767" s="38">
        <v>134</v>
      </c>
      <c r="G1767" s="1" t="s">
        <v>8</v>
      </c>
      <c r="H1767" s="18"/>
      <c r="I1767" s="18"/>
    </row>
    <row r="1768" spans="1:9" x14ac:dyDescent="0.25">
      <c r="A1768" s="19" t="s">
        <v>740</v>
      </c>
      <c r="B1768" s="19" t="s">
        <v>633</v>
      </c>
      <c r="C1768" s="18" t="s">
        <v>16</v>
      </c>
      <c r="D1768" s="18">
        <v>750</v>
      </c>
      <c r="E1768" s="19">
        <v>12</v>
      </c>
      <c r="F1768" s="38">
        <v>134</v>
      </c>
      <c r="G1768" s="6" t="s">
        <v>8</v>
      </c>
      <c r="H1768" s="18"/>
      <c r="I1768" s="18"/>
    </row>
    <row r="1769" spans="1:9" x14ac:dyDescent="0.25">
      <c r="A1769" s="19" t="s">
        <v>780</v>
      </c>
      <c r="B1769" s="19" t="s">
        <v>633</v>
      </c>
      <c r="C1769" s="18"/>
      <c r="D1769" s="18">
        <v>750</v>
      </c>
      <c r="E1769" s="19">
        <v>12</v>
      </c>
      <c r="F1769" s="38">
        <v>114</v>
      </c>
      <c r="G1769" s="1" t="s">
        <v>8</v>
      </c>
      <c r="H1769" s="18"/>
      <c r="I1769" s="18"/>
    </row>
    <row r="1770" spans="1:9" x14ac:dyDescent="0.25">
      <c r="A1770" s="19" t="s">
        <v>739</v>
      </c>
      <c r="B1770" s="19" t="s">
        <v>633</v>
      </c>
      <c r="C1770" s="18" t="s">
        <v>16</v>
      </c>
      <c r="D1770" s="18">
        <v>750</v>
      </c>
      <c r="E1770" s="19">
        <v>12</v>
      </c>
      <c r="F1770" s="38">
        <v>110</v>
      </c>
      <c r="G1770" s="1" t="s">
        <v>8</v>
      </c>
      <c r="H1770" s="18"/>
      <c r="I1770" s="18"/>
    </row>
    <row r="1771" spans="1:9" x14ac:dyDescent="0.25">
      <c r="A1771" s="19" t="s">
        <v>779</v>
      </c>
      <c r="B1771" s="19" t="s">
        <v>633</v>
      </c>
      <c r="C1771" s="18"/>
      <c r="D1771" s="18">
        <v>750</v>
      </c>
      <c r="E1771" s="19">
        <v>12</v>
      </c>
      <c r="F1771" s="38">
        <v>226</v>
      </c>
      <c r="G1771" s="1" t="s">
        <v>8</v>
      </c>
      <c r="H1771" s="18"/>
      <c r="I1771" s="18"/>
    </row>
    <row r="1772" spans="1:9" x14ac:dyDescent="0.25">
      <c r="A1772" s="19" t="s">
        <v>743</v>
      </c>
      <c r="B1772" s="19" t="s">
        <v>633</v>
      </c>
      <c r="C1772" s="18" t="s">
        <v>16</v>
      </c>
      <c r="D1772" s="18">
        <v>750</v>
      </c>
      <c r="E1772" s="19">
        <v>12</v>
      </c>
      <c r="F1772" s="38">
        <v>226</v>
      </c>
      <c r="G1772" s="1" t="s">
        <v>8</v>
      </c>
      <c r="H1772" s="18"/>
      <c r="I1772" s="18"/>
    </row>
    <row r="1773" spans="1:9" x14ac:dyDescent="0.25">
      <c r="A1773" s="19" t="s">
        <v>744</v>
      </c>
      <c r="B1773" s="19" t="s">
        <v>633</v>
      </c>
      <c r="C1773" s="18" t="s">
        <v>16</v>
      </c>
      <c r="D1773" s="18">
        <v>750</v>
      </c>
      <c r="E1773" s="19">
        <v>6</v>
      </c>
      <c r="F1773" s="38">
        <v>262</v>
      </c>
      <c r="G1773" s="1" t="s">
        <v>8</v>
      </c>
      <c r="H1773" s="18"/>
      <c r="I1773" s="18"/>
    </row>
    <row r="1774" spans="1:9" x14ac:dyDescent="0.25">
      <c r="A1774" s="19" t="s">
        <v>745</v>
      </c>
      <c r="B1774" s="19" t="s">
        <v>633</v>
      </c>
      <c r="C1774" s="18" t="s">
        <v>16</v>
      </c>
      <c r="D1774" s="18">
        <v>750</v>
      </c>
      <c r="E1774" s="19">
        <v>12</v>
      </c>
      <c r="F1774" s="38">
        <v>159</v>
      </c>
      <c r="G1774" s="1" t="s">
        <v>8</v>
      </c>
      <c r="H1774" s="18"/>
      <c r="I1774" s="18"/>
    </row>
    <row r="1775" spans="1:9" x14ac:dyDescent="0.25">
      <c r="A1775" s="19" t="s">
        <v>778</v>
      </c>
      <c r="B1775" s="19" t="s">
        <v>633</v>
      </c>
      <c r="C1775" s="18"/>
      <c r="D1775" s="18">
        <v>750</v>
      </c>
      <c r="E1775" s="19">
        <v>12</v>
      </c>
      <c r="F1775" s="38">
        <v>159</v>
      </c>
      <c r="G1775" s="1" t="s">
        <v>8</v>
      </c>
      <c r="H1775" s="18"/>
      <c r="I1775" s="18"/>
    </row>
    <row r="1776" spans="1:9" x14ac:dyDescent="0.25">
      <c r="A1776" s="19" t="s">
        <v>741</v>
      </c>
      <c r="B1776" s="19" t="s">
        <v>633</v>
      </c>
      <c r="C1776" s="18" t="s">
        <v>16</v>
      </c>
      <c r="D1776" s="18">
        <v>750</v>
      </c>
      <c r="E1776" s="19">
        <v>12</v>
      </c>
      <c r="F1776" s="38">
        <v>104</v>
      </c>
      <c r="G1776" s="1" t="s">
        <v>8</v>
      </c>
      <c r="H1776" s="18"/>
      <c r="I1776" s="18"/>
    </row>
    <row r="1777" spans="1:9" x14ac:dyDescent="0.25">
      <c r="A1777" s="19" t="s">
        <v>783</v>
      </c>
      <c r="B1777" s="19" t="s">
        <v>633</v>
      </c>
      <c r="C1777" s="18"/>
      <c r="D1777" s="18">
        <v>750</v>
      </c>
      <c r="E1777" s="19">
        <v>12</v>
      </c>
      <c r="F1777" s="38">
        <v>104</v>
      </c>
      <c r="G1777" s="1" t="s">
        <v>8</v>
      </c>
      <c r="H1777" s="18"/>
      <c r="I1777" s="18"/>
    </row>
    <row r="1778" spans="1:9" x14ac:dyDescent="0.25">
      <c r="A1778" s="19" t="s">
        <v>654</v>
      </c>
      <c r="B1778" s="18" t="s">
        <v>633</v>
      </c>
      <c r="C1778" s="18" t="s">
        <v>16</v>
      </c>
      <c r="D1778" s="18">
        <v>750</v>
      </c>
      <c r="E1778" s="19">
        <v>6</v>
      </c>
      <c r="F1778" s="38">
        <v>90</v>
      </c>
      <c r="G1778" s="1" t="s">
        <v>8</v>
      </c>
      <c r="H1778" s="18"/>
      <c r="I1778" s="18"/>
    </row>
    <row r="1779" spans="1:9" x14ac:dyDescent="0.25">
      <c r="A1779" s="19" t="s">
        <v>2129</v>
      </c>
      <c r="B1779" s="19" t="s">
        <v>623</v>
      </c>
      <c r="C1779" s="18" t="s">
        <v>7</v>
      </c>
      <c r="D1779" s="18">
        <v>375</v>
      </c>
      <c r="E1779" s="19">
        <v>24</v>
      </c>
      <c r="F1779" s="38">
        <v>231.5</v>
      </c>
      <c r="G1779" s="1" t="s">
        <v>8</v>
      </c>
      <c r="H1779" s="18"/>
      <c r="I1779" s="18"/>
    </row>
    <row r="1780" spans="1:9" x14ac:dyDescent="0.25">
      <c r="A1780" s="19" t="s">
        <v>738</v>
      </c>
      <c r="B1780" s="19" t="s">
        <v>623</v>
      </c>
      <c r="C1780" s="18" t="s">
        <v>7</v>
      </c>
      <c r="D1780" s="18">
        <v>750</v>
      </c>
      <c r="E1780" s="19">
        <v>12</v>
      </c>
      <c r="F1780" s="38">
        <v>192</v>
      </c>
      <c r="G1780" s="1" t="s">
        <v>8</v>
      </c>
      <c r="H1780" s="18"/>
      <c r="I1780" s="18"/>
    </row>
    <row r="1781" spans="1:9" x14ac:dyDescent="0.25">
      <c r="A1781" s="19" t="s">
        <v>622</v>
      </c>
      <c r="B1781" s="19" t="s">
        <v>623</v>
      </c>
      <c r="C1781" s="18" t="s">
        <v>7</v>
      </c>
      <c r="D1781" s="18">
        <v>750</v>
      </c>
      <c r="E1781" s="19">
        <v>6</v>
      </c>
      <c r="F1781" s="38">
        <v>96</v>
      </c>
      <c r="G1781" s="1" t="s">
        <v>8</v>
      </c>
      <c r="H1781" s="18"/>
      <c r="I1781" s="18"/>
    </row>
    <row r="1782" spans="1:9" x14ac:dyDescent="0.25">
      <c r="A1782" s="19" t="s">
        <v>777</v>
      </c>
      <c r="B1782" s="19" t="s">
        <v>623</v>
      </c>
      <c r="C1782" s="18" t="s">
        <v>7</v>
      </c>
      <c r="D1782" s="18">
        <v>750</v>
      </c>
      <c r="E1782" s="19">
        <v>6</v>
      </c>
      <c r="F1782" s="38">
        <v>96</v>
      </c>
      <c r="G1782" s="1" t="s">
        <v>8</v>
      </c>
      <c r="H1782" s="18"/>
      <c r="I1782" s="18"/>
    </row>
    <row r="1783" spans="1:9" x14ac:dyDescent="0.25">
      <c r="A1783" s="19" t="s">
        <v>657</v>
      </c>
      <c r="B1783" s="18" t="s">
        <v>656</v>
      </c>
      <c r="C1783" s="18" t="s">
        <v>7</v>
      </c>
      <c r="D1783" s="18">
        <v>750</v>
      </c>
      <c r="E1783" s="19">
        <v>12</v>
      </c>
      <c r="F1783" s="38">
        <v>360.96</v>
      </c>
      <c r="G1783" s="1" t="s">
        <v>8</v>
      </c>
      <c r="H1783" s="18"/>
      <c r="I1783" s="18"/>
    </row>
    <row r="1784" spans="1:9" x14ac:dyDescent="0.25">
      <c r="A1784" s="19" t="s">
        <v>655</v>
      </c>
      <c r="B1784" s="18" t="s">
        <v>656</v>
      </c>
      <c r="C1784" s="18" t="s">
        <v>7</v>
      </c>
      <c r="D1784" s="18">
        <v>750</v>
      </c>
      <c r="E1784" s="19">
        <v>12</v>
      </c>
      <c r="F1784" s="38">
        <v>206.4</v>
      </c>
      <c r="G1784" s="1" t="s">
        <v>8</v>
      </c>
      <c r="H1784" s="18"/>
      <c r="I1784" s="18"/>
    </row>
    <row r="1785" spans="1:9" x14ac:dyDescent="0.25">
      <c r="A1785" s="19" t="s">
        <v>774</v>
      </c>
      <c r="B1785" s="19" t="s">
        <v>656</v>
      </c>
      <c r="C1785" s="18" t="s">
        <v>7</v>
      </c>
      <c r="D1785" s="18">
        <v>750</v>
      </c>
      <c r="E1785" s="19">
        <v>12</v>
      </c>
      <c r="F1785" s="38">
        <v>412.8</v>
      </c>
      <c r="G1785" s="1" t="s">
        <v>8</v>
      </c>
      <c r="H1785" s="18"/>
      <c r="I1785" s="18"/>
    </row>
    <row r="1786" spans="1:9" x14ac:dyDescent="0.25">
      <c r="A1786" s="19" t="s">
        <v>748</v>
      </c>
      <c r="B1786" s="19" t="s">
        <v>656</v>
      </c>
      <c r="C1786" s="18" t="s">
        <v>7</v>
      </c>
      <c r="D1786" s="18">
        <v>750</v>
      </c>
      <c r="E1786" s="19">
        <v>12</v>
      </c>
      <c r="F1786" s="38">
        <v>241.88</v>
      </c>
      <c r="G1786" s="1" t="s">
        <v>8</v>
      </c>
      <c r="H1786" s="18"/>
      <c r="I1786" s="18"/>
    </row>
    <row r="1787" spans="1:9" x14ac:dyDescent="0.25">
      <c r="A1787" s="6" t="s">
        <v>2072</v>
      </c>
      <c r="B1787" s="11" t="s">
        <v>1293</v>
      </c>
      <c r="C1787" s="18" t="s">
        <v>7</v>
      </c>
      <c r="D1787" s="7">
        <v>100</v>
      </c>
      <c r="E1787" s="11">
        <v>60</v>
      </c>
      <c r="F1787" s="9">
        <v>749.4</v>
      </c>
      <c r="G1787" s="1" t="s">
        <v>8</v>
      </c>
    </row>
    <row r="1788" spans="1:9" x14ac:dyDescent="0.25">
      <c r="A1788" s="6" t="s">
        <v>2073</v>
      </c>
      <c r="B1788" s="11" t="s">
        <v>1293</v>
      </c>
      <c r="C1788" s="18" t="s">
        <v>7</v>
      </c>
      <c r="D1788" s="7">
        <v>100</v>
      </c>
      <c r="E1788" s="11">
        <v>60</v>
      </c>
      <c r="F1788" s="9">
        <v>749.4</v>
      </c>
      <c r="G1788" s="1" t="s">
        <v>8</v>
      </c>
    </row>
    <row r="1789" spans="1:9" x14ac:dyDescent="0.25">
      <c r="A1789" s="34" t="s">
        <v>2074</v>
      </c>
      <c r="B1789" s="36" t="s">
        <v>110</v>
      </c>
      <c r="C1789" s="36" t="s">
        <v>7</v>
      </c>
      <c r="D1789" s="36">
        <v>750</v>
      </c>
      <c r="E1789" s="46">
        <v>12</v>
      </c>
      <c r="F1789" s="37">
        <v>356</v>
      </c>
      <c r="G1789" s="34" t="s">
        <v>8</v>
      </c>
    </row>
    <row r="1790" spans="1:9" x14ac:dyDescent="0.25">
      <c r="A1790" s="34" t="s">
        <v>2075</v>
      </c>
      <c r="B1790" s="36" t="s">
        <v>110</v>
      </c>
      <c r="C1790" s="36" t="s">
        <v>7</v>
      </c>
      <c r="D1790" s="36">
        <v>750</v>
      </c>
      <c r="E1790" s="46">
        <v>12</v>
      </c>
      <c r="F1790" s="37">
        <v>402</v>
      </c>
      <c r="G1790" s="34" t="s">
        <v>8</v>
      </c>
    </row>
    <row r="1791" spans="1:9" x14ac:dyDescent="0.25">
      <c r="A1791" s="34" t="s">
        <v>2076</v>
      </c>
      <c r="B1791" s="36" t="s">
        <v>351</v>
      </c>
      <c r="C1791" s="36" t="s">
        <v>7</v>
      </c>
      <c r="D1791" s="36">
        <v>750</v>
      </c>
      <c r="E1791" s="46">
        <v>12</v>
      </c>
      <c r="F1791" s="37">
        <v>107</v>
      </c>
      <c r="G1791" s="34" t="s">
        <v>8</v>
      </c>
    </row>
    <row r="1792" spans="1:9" x14ac:dyDescent="0.25">
      <c r="A1792" s="34" t="s">
        <v>2077</v>
      </c>
      <c r="B1792" s="36" t="s">
        <v>351</v>
      </c>
      <c r="C1792" s="36" t="s">
        <v>7</v>
      </c>
      <c r="D1792" s="36">
        <v>750</v>
      </c>
      <c r="E1792" s="46">
        <v>12</v>
      </c>
      <c r="F1792" s="37">
        <v>92</v>
      </c>
      <c r="G1792" s="34" t="s">
        <v>8</v>
      </c>
    </row>
    <row r="1793" spans="1:7" x14ac:dyDescent="0.25">
      <c r="A1793" s="34" t="s">
        <v>2078</v>
      </c>
      <c r="B1793" s="36" t="s">
        <v>110</v>
      </c>
      <c r="C1793" s="36" t="s">
        <v>7</v>
      </c>
      <c r="D1793" s="36">
        <v>750</v>
      </c>
      <c r="E1793" s="46">
        <v>12</v>
      </c>
      <c r="F1793" s="37">
        <v>402</v>
      </c>
      <c r="G1793" s="34" t="s">
        <v>8</v>
      </c>
    </row>
    <row r="1794" spans="1:7" x14ac:dyDescent="0.25">
      <c r="A1794" s="34" t="s">
        <v>2079</v>
      </c>
      <c r="B1794" s="36" t="s">
        <v>518</v>
      </c>
      <c r="C1794" s="36" t="s">
        <v>7</v>
      </c>
      <c r="D1794" s="36">
        <v>750</v>
      </c>
      <c r="E1794" s="46">
        <v>12</v>
      </c>
      <c r="F1794" s="37">
        <f>875*2</f>
        <v>1750</v>
      </c>
      <c r="G1794" s="34" t="s">
        <v>8</v>
      </c>
    </row>
    <row r="1795" spans="1:7" x14ac:dyDescent="0.25">
      <c r="A1795" s="34" t="s">
        <v>2080</v>
      </c>
      <c r="B1795" s="36" t="s">
        <v>1295</v>
      </c>
      <c r="C1795" s="36" t="s">
        <v>7</v>
      </c>
      <c r="D1795" s="36">
        <v>750</v>
      </c>
      <c r="E1795" s="46">
        <v>12</v>
      </c>
      <c r="F1795" s="37">
        <f>150*2</f>
        <v>300</v>
      </c>
      <c r="G1795" s="34" t="s">
        <v>8</v>
      </c>
    </row>
    <row r="1796" spans="1:7" x14ac:dyDescent="0.25">
      <c r="A1796" s="34" t="s">
        <v>2081</v>
      </c>
      <c r="B1796" s="36" t="s">
        <v>2105</v>
      </c>
      <c r="C1796" s="36" t="s">
        <v>7</v>
      </c>
      <c r="D1796" s="36">
        <v>750</v>
      </c>
      <c r="E1796" s="46">
        <v>12</v>
      </c>
      <c r="F1796" s="37">
        <f>39*2</f>
        <v>78</v>
      </c>
      <c r="G1796" s="34" t="s">
        <v>8</v>
      </c>
    </row>
    <row r="1797" spans="1:7" x14ac:dyDescent="0.25">
      <c r="A1797" s="34" t="s">
        <v>2082</v>
      </c>
      <c r="B1797" s="36" t="s">
        <v>2106</v>
      </c>
      <c r="C1797" s="36" t="s">
        <v>7</v>
      </c>
      <c r="D1797" s="36">
        <v>200</v>
      </c>
      <c r="E1797" s="46">
        <v>48</v>
      </c>
      <c r="F1797" s="37">
        <v>80</v>
      </c>
      <c r="G1797" s="34" t="s">
        <v>8</v>
      </c>
    </row>
    <row r="1798" spans="1:7" x14ac:dyDescent="0.25">
      <c r="A1798" s="34" t="s">
        <v>2083</v>
      </c>
      <c r="B1798" s="36" t="s">
        <v>286</v>
      </c>
      <c r="C1798" s="36" t="s">
        <v>7</v>
      </c>
      <c r="D1798" s="36">
        <v>750</v>
      </c>
      <c r="E1798" s="46">
        <v>12</v>
      </c>
      <c r="F1798" s="37">
        <v>2246.2199999999998</v>
      </c>
      <c r="G1798" s="34" t="s">
        <v>8</v>
      </c>
    </row>
    <row r="1799" spans="1:7" x14ac:dyDescent="0.25">
      <c r="A1799" s="34" t="s">
        <v>2084</v>
      </c>
      <c r="B1799" s="36" t="s">
        <v>286</v>
      </c>
      <c r="C1799" s="36" t="s">
        <v>7</v>
      </c>
      <c r="D1799" s="36">
        <v>750</v>
      </c>
      <c r="E1799" s="46">
        <v>12</v>
      </c>
      <c r="F1799" s="37">
        <f>950.31*2</f>
        <v>1900.62</v>
      </c>
      <c r="G1799" s="34" t="s">
        <v>8</v>
      </c>
    </row>
    <row r="1800" spans="1:7" x14ac:dyDescent="0.25">
      <c r="A1800" s="34" t="s">
        <v>2085</v>
      </c>
      <c r="B1800" s="36" t="s">
        <v>286</v>
      </c>
      <c r="C1800" s="36" t="s">
        <v>7</v>
      </c>
      <c r="D1800" s="36">
        <v>750</v>
      </c>
      <c r="E1800" s="46">
        <v>12</v>
      </c>
      <c r="F1800" s="37">
        <f>950.31*2</f>
        <v>1900.62</v>
      </c>
      <c r="G1800" s="34" t="s">
        <v>8</v>
      </c>
    </row>
    <row r="1801" spans="1:7" x14ac:dyDescent="0.25">
      <c r="A1801" s="34" t="s">
        <v>2086</v>
      </c>
      <c r="B1801" s="36" t="s">
        <v>173</v>
      </c>
      <c r="C1801" s="36" t="s">
        <v>7</v>
      </c>
      <c r="D1801" s="36">
        <v>1750</v>
      </c>
      <c r="E1801" s="46">
        <v>6</v>
      </c>
      <c r="F1801" s="37">
        <v>337.5</v>
      </c>
      <c r="G1801" s="34" t="s">
        <v>8</v>
      </c>
    </row>
    <row r="1802" spans="1:7" x14ac:dyDescent="0.25">
      <c r="A1802" s="34" t="s">
        <v>2087</v>
      </c>
      <c r="B1802" s="36" t="s">
        <v>173</v>
      </c>
      <c r="C1802" s="36" t="s">
        <v>7</v>
      </c>
      <c r="D1802" s="36">
        <v>50</v>
      </c>
      <c r="E1802" s="46">
        <v>60</v>
      </c>
      <c r="F1802" s="37">
        <v>645</v>
      </c>
      <c r="G1802" s="34" t="s">
        <v>8</v>
      </c>
    </row>
    <row r="1803" spans="1:7" x14ac:dyDescent="0.25">
      <c r="A1803" s="34" t="s">
        <v>2088</v>
      </c>
      <c r="B1803" s="36" t="s">
        <v>173</v>
      </c>
      <c r="C1803" s="36" t="s">
        <v>7</v>
      </c>
      <c r="D1803" s="36">
        <v>1</v>
      </c>
      <c r="E1803" s="46">
        <v>12</v>
      </c>
      <c r="F1803" s="37">
        <f>550*2</f>
        <v>1100</v>
      </c>
      <c r="G1803" s="34" t="s">
        <v>8</v>
      </c>
    </row>
    <row r="1804" spans="1:7" x14ac:dyDescent="0.25">
      <c r="A1804" s="34" t="s">
        <v>2089</v>
      </c>
      <c r="B1804" s="36" t="s">
        <v>173</v>
      </c>
      <c r="C1804" s="36" t="s">
        <v>7</v>
      </c>
      <c r="D1804" s="36">
        <v>375</v>
      </c>
      <c r="E1804" s="46">
        <v>24</v>
      </c>
      <c r="F1804" s="37">
        <v>2000</v>
      </c>
      <c r="G1804" s="34" t="s">
        <v>8</v>
      </c>
    </row>
    <row r="1805" spans="1:7" x14ac:dyDescent="0.25">
      <c r="A1805" s="34" t="s">
        <v>2090</v>
      </c>
      <c r="B1805" s="36" t="s">
        <v>173</v>
      </c>
      <c r="C1805" s="36" t="s">
        <v>7</v>
      </c>
      <c r="D1805" s="36">
        <v>50</v>
      </c>
      <c r="E1805" s="46">
        <v>60</v>
      </c>
      <c r="F1805" s="37">
        <v>152</v>
      </c>
      <c r="G1805" s="34" t="s">
        <v>8</v>
      </c>
    </row>
    <row r="1806" spans="1:7" x14ac:dyDescent="0.25">
      <c r="A1806" s="34" t="s">
        <v>2091</v>
      </c>
      <c r="B1806" s="36" t="s">
        <v>173</v>
      </c>
      <c r="C1806" s="36" t="s">
        <v>7</v>
      </c>
      <c r="D1806" s="36">
        <v>750</v>
      </c>
      <c r="E1806" s="46">
        <v>12</v>
      </c>
      <c r="F1806" s="37">
        <f>152*2</f>
        <v>304</v>
      </c>
      <c r="G1806" s="34" t="s">
        <v>8</v>
      </c>
    </row>
    <row r="1807" spans="1:7" x14ac:dyDescent="0.25">
      <c r="A1807" s="34" t="s">
        <v>2092</v>
      </c>
      <c r="B1807" s="36" t="s">
        <v>173</v>
      </c>
      <c r="C1807" s="36" t="s">
        <v>7</v>
      </c>
      <c r="D1807" s="36">
        <v>1</v>
      </c>
      <c r="E1807" s="46">
        <v>12</v>
      </c>
      <c r="F1807" s="37">
        <f>185*2</f>
        <v>370</v>
      </c>
      <c r="G1807" s="34" t="s">
        <v>8</v>
      </c>
    </row>
    <row r="1808" spans="1:7" x14ac:dyDescent="0.25">
      <c r="A1808" s="34" t="s">
        <v>2093</v>
      </c>
      <c r="B1808" s="36" t="s">
        <v>173</v>
      </c>
      <c r="C1808" s="36" t="s">
        <v>7</v>
      </c>
      <c r="D1808" s="36">
        <v>375</v>
      </c>
      <c r="E1808" s="46">
        <v>24</v>
      </c>
      <c r="F1808" s="37">
        <f>176*2</f>
        <v>352</v>
      </c>
      <c r="G1808" s="34" t="s">
        <v>8</v>
      </c>
    </row>
    <row r="1809" spans="1:7" x14ac:dyDescent="0.25">
      <c r="A1809" s="34" t="s">
        <v>2094</v>
      </c>
      <c r="B1809" s="36" t="s">
        <v>173</v>
      </c>
      <c r="C1809" s="36" t="s">
        <v>7</v>
      </c>
      <c r="D1809" s="36">
        <v>50</v>
      </c>
      <c r="E1809" s="46">
        <v>60</v>
      </c>
      <c r="F1809" s="37">
        <v>315</v>
      </c>
      <c r="G1809" s="34" t="s">
        <v>8</v>
      </c>
    </row>
    <row r="1810" spans="1:7" x14ac:dyDescent="0.25">
      <c r="A1810" s="34" t="s">
        <v>2095</v>
      </c>
      <c r="B1810" s="36" t="s">
        <v>173</v>
      </c>
      <c r="C1810" s="36" t="s">
        <v>7</v>
      </c>
      <c r="D1810" s="36">
        <v>1</v>
      </c>
      <c r="E1810" s="46">
        <v>12</v>
      </c>
      <c r="F1810" s="37">
        <v>1000</v>
      </c>
      <c r="G1810" s="34" t="s">
        <v>8</v>
      </c>
    </row>
    <row r="1811" spans="1:7" x14ac:dyDescent="0.25">
      <c r="A1811" s="34" t="s">
        <v>2096</v>
      </c>
      <c r="B1811" s="36" t="s">
        <v>173</v>
      </c>
      <c r="C1811" s="36" t="s">
        <v>7</v>
      </c>
      <c r="D1811" s="36">
        <v>750</v>
      </c>
      <c r="E1811" s="46">
        <v>12</v>
      </c>
      <c r="F1811" s="37">
        <f>210*4</f>
        <v>840</v>
      </c>
      <c r="G1811" s="34" t="s">
        <v>8</v>
      </c>
    </row>
    <row r="1812" spans="1:7" x14ac:dyDescent="0.25">
      <c r="A1812" s="34" t="s">
        <v>2097</v>
      </c>
      <c r="B1812" s="36" t="s">
        <v>173</v>
      </c>
      <c r="C1812" s="36" t="s">
        <v>7</v>
      </c>
      <c r="D1812" s="36">
        <v>375</v>
      </c>
      <c r="E1812" s="46">
        <v>24</v>
      </c>
      <c r="F1812" s="37">
        <f>382*2</f>
        <v>764</v>
      </c>
      <c r="G1812" s="34" t="s">
        <v>8</v>
      </c>
    </row>
    <row r="1813" spans="1:7" x14ac:dyDescent="0.25">
      <c r="A1813" s="34" t="s">
        <v>2098</v>
      </c>
      <c r="B1813" s="36" t="s">
        <v>173</v>
      </c>
      <c r="C1813" s="36" t="s">
        <v>7</v>
      </c>
      <c r="D1813" s="36">
        <v>50</v>
      </c>
      <c r="E1813" s="46">
        <v>60</v>
      </c>
      <c r="F1813" s="37">
        <v>225</v>
      </c>
      <c r="G1813" s="34" t="s">
        <v>8</v>
      </c>
    </row>
    <row r="1814" spans="1:7" x14ac:dyDescent="0.25">
      <c r="A1814" s="34" t="s">
        <v>2099</v>
      </c>
      <c r="B1814" s="36" t="s">
        <v>173</v>
      </c>
      <c r="C1814" s="36" t="s">
        <v>7</v>
      </c>
      <c r="D1814" s="36">
        <v>50</v>
      </c>
      <c r="E1814" s="46">
        <v>60</v>
      </c>
      <c r="F1814" s="37">
        <v>225</v>
      </c>
      <c r="G1814" s="34" t="s">
        <v>8</v>
      </c>
    </row>
    <row r="1815" spans="1:7" x14ac:dyDescent="0.25">
      <c r="A1815" s="34" t="s">
        <v>2100</v>
      </c>
      <c r="B1815" s="36" t="s">
        <v>286</v>
      </c>
      <c r="C1815" s="36" t="s">
        <v>7</v>
      </c>
      <c r="D1815" s="36">
        <v>750</v>
      </c>
      <c r="E1815" s="46">
        <v>12</v>
      </c>
      <c r="F1815" s="37">
        <f>1123.11*2</f>
        <v>2246.2199999999998</v>
      </c>
      <c r="G1815" s="34" t="s">
        <v>8</v>
      </c>
    </row>
    <row r="1816" spans="1:7" x14ac:dyDescent="0.25">
      <c r="A1816" s="34" t="s">
        <v>2101</v>
      </c>
      <c r="B1816" s="36" t="s">
        <v>286</v>
      </c>
      <c r="C1816" s="36" t="s">
        <v>7</v>
      </c>
      <c r="D1816" s="36">
        <v>750</v>
      </c>
      <c r="E1816" s="46">
        <v>12</v>
      </c>
      <c r="F1816" s="37">
        <f>950.31*2</f>
        <v>1900.62</v>
      </c>
      <c r="G1816" s="34" t="s">
        <v>8</v>
      </c>
    </row>
    <row r="1817" spans="1:7" x14ac:dyDescent="0.25">
      <c r="A1817" s="34" t="s">
        <v>2102</v>
      </c>
      <c r="B1817" s="36" t="s">
        <v>286</v>
      </c>
      <c r="C1817" s="36" t="s">
        <v>7</v>
      </c>
      <c r="D1817" s="36">
        <v>750</v>
      </c>
      <c r="E1817" s="46">
        <v>12</v>
      </c>
      <c r="F1817" s="37">
        <f>950.31*2</f>
        <v>1900.62</v>
      </c>
      <c r="G1817" s="34" t="s">
        <v>8</v>
      </c>
    </row>
    <row r="1818" spans="1:7" x14ac:dyDescent="0.25">
      <c r="A1818" s="34" t="s">
        <v>2103</v>
      </c>
      <c r="B1818" s="36" t="s">
        <v>2107</v>
      </c>
      <c r="C1818" s="36" t="s">
        <v>7</v>
      </c>
      <c r="D1818" s="36">
        <v>12</v>
      </c>
      <c r="E1818" s="46">
        <v>24</v>
      </c>
      <c r="F1818" s="37">
        <v>55</v>
      </c>
      <c r="G1818" s="34" t="s">
        <v>8</v>
      </c>
    </row>
    <row r="1819" spans="1:7" x14ac:dyDescent="0.25">
      <c r="A1819" s="34" t="s">
        <v>2104</v>
      </c>
      <c r="B1819" s="36" t="s">
        <v>2108</v>
      </c>
      <c r="C1819" s="36" t="s">
        <v>7</v>
      </c>
      <c r="D1819" s="36">
        <v>750</v>
      </c>
      <c r="E1819" s="46">
        <v>12</v>
      </c>
      <c r="F1819" s="37">
        <f>56*2</f>
        <v>112</v>
      </c>
      <c r="G1819" s="34" t="s">
        <v>8</v>
      </c>
    </row>
    <row r="1820" spans="1:7" x14ac:dyDescent="0.25">
      <c r="A1820" s="34" t="s">
        <v>2109</v>
      </c>
      <c r="B1820" s="36" t="s">
        <v>286</v>
      </c>
      <c r="C1820" s="36" t="s">
        <v>7</v>
      </c>
      <c r="D1820" s="36">
        <v>750</v>
      </c>
      <c r="E1820" s="46">
        <v>12</v>
      </c>
      <c r="F1820" s="37">
        <f>963.91*2</f>
        <v>1927.82</v>
      </c>
      <c r="G1820" s="34" t="s">
        <v>8</v>
      </c>
    </row>
    <row r="1821" spans="1:7" x14ac:dyDescent="0.25">
      <c r="A1821" s="34" t="s">
        <v>2110</v>
      </c>
      <c r="B1821" s="36" t="s">
        <v>2121</v>
      </c>
      <c r="C1821" s="36" t="s">
        <v>7</v>
      </c>
      <c r="D1821" s="36">
        <v>720</v>
      </c>
      <c r="E1821" s="46">
        <v>12</v>
      </c>
      <c r="F1821" s="37">
        <v>198</v>
      </c>
      <c r="G1821" s="34" t="s">
        <v>8</v>
      </c>
    </row>
    <row r="1822" spans="1:7" x14ac:dyDescent="0.25">
      <c r="A1822" s="34" t="s">
        <v>2111</v>
      </c>
      <c r="B1822" s="36" t="s">
        <v>373</v>
      </c>
      <c r="C1822" s="36" t="s">
        <v>7</v>
      </c>
      <c r="D1822" s="36">
        <v>750</v>
      </c>
      <c r="E1822" s="46">
        <v>12</v>
      </c>
      <c r="F1822" s="37">
        <v>260</v>
      </c>
      <c r="G1822" s="34" t="s">
        <v>8</v>
      </c>
    </row>
    <row r="1823" spans="1:7" x14ac:dyDescent="0.25">
      <c r="A1823" s="34" t="s">
        <v>2112</v>
      </c>
      <c r="B1823" s="36" t="s">
        <v>2122</v>
      </c>
      <c r="C1823" s="36" t="s">
        <v>7</v>
      </c>
      <c r="D1823" s="36">
        <v>750</v>
      </c>
      <c r="E1823" s="46">
        <v>12</v>
      </c>
      <c r="F1823" s="37">
        <v>156</v>
      </c>
      <c r="G1823" s="34" t="s">
        <v>8</v>
      </c>
    </row>
    <row r="1824" spans="1:7" x14ac:dyDescent="0.25">
      <c r="A1824" s="34" t="s">
        <v>2113</v>
      </c>
      <c r="B1824" s="36" t="s">
        <v>2123</v>
      </c>
      <c r="C1824" s="36" t="s">
        <v>7</v>
      </c>
      <c r="D1824" s="36">
        <v>750</v>
      </c>
      <c r="E1824" s="46">
        <v>12</v>
      </c>
      <c r="F1824" s="37">
        <f t="shared" ref="F1824:F1829" si="0">54*2</f>
        <v>108</v>
      </c>
      <c r="G1824" s="34" t="s">
        <v>8</v>
      </c>
    </row>
    <row r="1825" spans="1:12" x14ac:dyDescent="0.25">
      <c r="A1825" s="34" t="s">
        <v>2114</v>
      </c>
      <c r="B1825" s="36" t="s">
        <v>2123</v>
      </c>
      <c r="C1825" s="36" t="s">
        <v>7</v>
      </c>
      <c r="D1825" s="36">
        <v>750</v>
      </c>
      <c r="E1825" s="46">
        <v>12</v>
      </c>
      <c r="F1825" s="37">
        <f t="shared" si="0"/>
        <v>108</v>
      </c>
      <c r="G1825" s="34" t="s">
        <v>8</v>
      </c>
    </row>
    <row r="1826" spans="1:12" x14ac:dyDescent="0.25">
      <c r="A1826" s="34" t="s">
        <v>2115</v>
      </c>
      <c r="B1826" s="36" t="s">
        <v>2123</v>
      </c>
      <c r="C1826" s="36" t="s">
        <v>7</v>
      </c>
      <c r="D1826" s="36">
        <v>750</v>
      </c>
      <c r="E1826" s="46">
        <v>12</v>
      </c>
      <c r="F1826" s="37">
        <f t="shared" si="0"/>
        <v>108</v>
      </c>
      <c r="G1826" s="34" t="s">
        <v>8</v>
      </c>
    </row>
    <row r="1827" spans="1:12" x14ac:dyDescent="0.25">
      <c r="A1827" s="34" t="s">
        <v>2116</v>
      </c>
      <c r="B1827" s="36" t="s">
        <v>2123</v>
      </c>
      <c r="C1827" s="36" t="s">
        <v>7</v>
      </c>
      <c r="D1827" s="36">
        <v>750</v>
      </c>
      <c r="E1827" s="46">
        <v>12</v>
      </c>
      <c r="F1827" s="37">
        <f t="shared" si="0"/>
        <v>108</v>
      </c>
      <c r="G1827" s="34" t="s">
        <v>8</v>
      </c>
    </row>
    <row r="1828" spans="1:12" x14ac:dyDescent="0.25">
      <c r="A1828" s="34" t="s">
        <v>2117</v>
      </c>
      <c r="B1828" s="36" t="s">
        <v>2123</v>
      </c>
      <c r="C1828" s="36" t="s">
        <v>7</v>
      </c>
      <c r="D1828" s="36">
        <v>750</v>
      </c>
      <c r="E1828" s="46">
        <v>12</v>
      </c>
      <c r="F1828" s="37">
        <f t="shared" si="0"/>
        <v>108</v>
      </c>
      <c r="G1828" s="34" t="s">
        <v>8</v>
      </c>
    </row>
    <row r="1829" spans="1:12" x14ac:dyDescent="0.25">
      <c r="A1829" s="34" t="s">
        <v>2118</v>
      </c>
      <c r="B1829" s="36" t="s">
        <v>2123</v>
      </c>
      <c r="C1829" s="36" t="s">
        <v>7</v>
      </c>
      <c r="D1829" s="36">
        <v>750</v>
      </c>
      <c r="E1829" s="46">
        <v>12</v>
      </c>
      <c r="F1829" s="37">
        <f t="shared" si="0"/>
        <v>108</v>
      </c>
      <c r="G1829" s="34" t="s">
        <v>8</v>
      </c>
    </row>
    <row r="1830" spans="1:12" x14ac:dyDescent="0.25">
      <c r="A1830" s="34" t="s">
        <v>2119</v>
      </c>
      <c r="B1830" s="36" t="s">
        <v>637</v>
      </c>
      <c r="C1830" s="36" t="s">
        <v>7</v>
      </c>
      <c r="D1830" s="36">
        <v>750</v>
      </c>
      <c r="E1830" s="46">
        <v>12</v>
      </c>
      <c r="F1830" s="37">
        <f>94.69*2</f>
        <v>189.38</v>
      </c>
      <c r="G1830" s="34" t="s">
        <v>8</v>
      </c>
    </row>
    <row r="1831" spans="1:12" x14ac:dyDescent="0.25">
      <c r="A1831" s="34" t="s">
        <v>2120</v>
      </c>
      <c r="B1831" s="36" t="s">
        <v>1447</v>
      </c>
      <c r="C1831" s="36" t="s">
        <v>7</v>
      </c>
      <c r="D1831" s="36">
        <v>750</v>
      </c>
      <c r="E1831" s="46">
        <v>12</v>
      </c>
      <c r="F1831" s="37">
        <v>500</v>
      </c>
      <c r="G1831" s="34" t="s">
        <v>8</v>
      </c>
    </row>
    <row r="1832" spans="1:12" x14ac:dyDescent="0.25">
      <c r="A1832" s="11" t="s">
        <v>2130</v>
      </c>
      <c r="B1832" s="6" t="s">
        <v>1284</v>
      </c>
      <c r="C1832" s="36" t="s">
        <v>7</v>
      </c>
      <c r="D1832" s="7">
        <v>355</v>
      </c>
      <c r="E1832" s="50">
        <v>24</v>
      </c>
      <c r="F1832" s="16">
        <v>48.25</v>
      </c>
      <c r="G1832" s="34" t="s">
        <v>8</v>
      </c>
      <c r="H1832" s="9"/>
      <c r="I1832" s="6"/>
      <c r="K1832" s="8"/>
      <c r="L1832" s="6"/>
    </row>
    <row r="1833" spans="1:12" x14ac:dyDescent="0.25">
      <c r="A1833" s="11" t="s">
        <v>2131</v>
      </c>
      <c r="B1833" s="6" t="s">
        <v>1284</v>
      </c>
      <c r="C1833" s="36" t="s">
        <v>7</v>
      </c>
      <c r="D1833" s="7">
        <v>355</v>
      </c>
      <c r="E1833" s="50">
        <v>24</v>
      </c>
      <c r="F1833" s="16">
        <v>48.25</v>
      </c>
      <c r="G1833" s="34" t="s">
        <v>8</v>
      </c>
      <c r="H1833" s="9"/>
      <c r="I1833" s="6"/>
      <c r="K1833" s="8"/>
      <c r="L1833" s="6"/>
    </row>
    <row r="1834" spans="1:12" x14ac:dyDescent="0.25">
      <c r="A1834" s="11" t="s">
        <v>2132</v>
      </c>
      <c r="B1834" s="6" t="s">
        <v>1284</v>
      </c>
      <c r="C1834" s="36" t="s">
        <v>7</v>
      </c>
      <c r="D1834" s="7">
        <v>355</v>
      </c>
      <c r="E1834" s="50">
        <v>24</v>
      </c>
      <c r="F1834" s="16">
        <v>48.25</v>
      </c>
      <c r="G1834" s="34" t="s">
        <v>8</v>
      </c>
      <c r="H1834" s="9"/>
      <c r="I1834" s="6"/>
      <c r="K1834" s="8"/>
      <c r="L1834" s="6"/>
    </row>
    <row r="1835" spans="1:12" x14ac:dyDescent="0.25">
      <c r="A1835" s="11" t="s">
        <v>2133</v>
      </c>
      <c r="B1835" s="6" t="s">
        <v>1284</v>
      </c>
      <c r="C1835" s="36" t="s">
        <v>7</v>
      </c>
      <c r="D1835" s="7">
        <v>355</v>
      </c>
      <c r="E1835" s="50">
        <v>24</v>
      </c>
      <c r="F1835" s="16">
        <v>48.25</v>
      </c>
      <c r="G1835" s="34" t="s">
        <v>8</v>
      </c>
      <c r="H1835" s="9"/>
      <c r="I1835" s="6"/>
      <c r="K1835" s="8"/>
      <c r="L1835" s="6"/>
    </row>
    <row r="1836" spans="1:12" x14ac:dyDescent="0.25">
      <c r="A1836" s="11" t="s">
        <v>2134</v>
      </c>
      <c r="B1836" s="6" t="s">
        <v>1284</v>
      </c>
      <c r="C1836" s="36" t="s">
        <v>7</v>
      </c>
      <c r="D1836" s="7">
        <v>355</v>
      </c>
      <c r="E1836" s="50">
        <v>24</v>
      </c>
      <c r="F1836" s="16">
        <v>48.25</v>
      </c>
      <c r="G1836" s="34" t="s">
        <v>8</v>
      </c>
      <c r="H1836" s="9"/>
      <c r="I1836" s="6"/>
      <c r="K1836" s="8"/>
      <c r="L1836" s="6"/>
    </row>
    <row r="1837" spans="1:12" x14ac:dyDescent="0.25">
      <c r="A1837" s="6" t="s">
        <v>2135</v>
      </c>
      <c r="B1837" s="11" t="s">
        <v>1278</v>
      </c>
      <c r="C1837" s="36" t="s">
        <v>7</v>
      </c>
      <c r="D1837" s="7">
        <v>350</v>
      </c>
      <c r="E1837" s="7">
        <v>24</v>
      </c>
      <c r="F1837" s="9">
        <v>49.1</v>
      </c>
      <c r="G1837" s="34" t="s">
        <v>8</v>
      </c>
    </row>
    <row r="1838" spans="1:12" x14ac:dyDescent="0.25">
      <c r="A1838" s="6" t="s">
        <v>2136</v>
      </c>
      <c r="B1838" s="11" t="s">
        <v>2123</v>
      </c>
      <c r="C1838" s="36" t="s">
        <v>7</v>
      </c>
      <c r="D1838" s="7">
        <v>750</v>
      </c>
      <c r="E1838" s="7">
        <v>12</v>
      </c>
      <c r="F1838" s="9">
        <f>54*2</f>
        <v>108</v>
      </c>
      <c r="G1838" s="34" t="s">
        <v>8</v>
      </c>
    </row>
    <row r="1839" spans="1:12" x14ac:dyDescent="0.25">
      <c r="A1839" s="6" t="s">
        <v>2137</v>
      </c>
      <c r="B1839" s="11" t="s">
        <v>2123</v>
      </c>
      <c r="C1839" s="36" t="s">
        <v>7</v>
      </c>
      <c r="D1839" s="7">
        <v>100</v>
      </c>
      <c r="E1839" s="7">
        <v>60</v>
      </c>
      <c r="F1839" s="9">
        <f>60*2</f>
        <v>120</v>
      </c>
      <c r="G1839" s="34" t="s">
        <v>8</v>
      </c>
    </row>
    <row r="1840" spans="1:12" x14ac:dyDescent="0.25">
      <c r="A1840" s="6" t="s">
        <v>2138</v>
      </c>
      <c r="B1840" s="11" t="s">
        <v>2123</v>
      </c>
      <c r="C1840" s="36" t="s">
        <v>7</v>
      </c>
      <c r="D1840" s="7">
        <v>100</v>
      </c>
      <c r="E1840" s="7">
        <v>60</v>
      </c>
      <c r="F1840" s="9">
        <f>60*2</f>
        <v>120</v>
      </c>
      <c r="G1840" s="34" t="s">
        <v>8</v>
      </c>
    </row>
    <row r="1841" spans="1:7" x14ac:dyDescent="0.25">
      <c r="A1841" s="6" t="s">
        <v>2139</v>
      </c>
      <c r="B1841" s="11" t="s">
        <v>2123</v>
      </c>
      <c r="C1841" s="36" t="s">
        <v>7</v>
      </c>
      <c r="D1841" s="7">
        <v>750</v>
      </c>
      <c r="E1841" s="7">
        <v>12</v>
      </c>
      <c r="F1841" s="9">
        <f>54*2</f>
        <v>108</v>
      </c>
      <c r="G1841" s="34" t="s">
        <v>8</v>
      </c>
    </row>
    <row r="1842" spans="1:7" x14ac:dyDescent="0.25">
      <c r="A1842" s="6" t="s">
        <v>2140</v>
      </c>
      <c r="B1842" s="11" t="s">
        <v>2123</v>
      </c>
      <c r="C1842" s="36" t="s">
        <v>7</v>
      </c>
      <c r="D1842" s="7">
        <v>750</v>
      </c>
      <c r="E1842" s="7">
        <v>12</v>
      </c>
      <c r="F1842" s="9">
        <f>54*2</f>
        <v>108</v>
      </c>
      <c r="G1842" s="34" t="s">
        <v>8</v>
      </c>
    </row>
    <row r="1843" spans="1:7" x14ac:dyDescent="0.25">
      <c r="A1843" s="6" t="s">
        <v>2141</v>
      </c>
      <c r="B1843" s="11" t="s">
        <v>2123</v>
      </c>
      <c r="C1843" s="36" t="s">
        <v>7</v>
      </c>
      <c r="D1843" s="7">
        <v>100</v>
      </c>
      <c r="E1843" s="7">
        <v>60</v>
      </c>
      <c r="F1843" s="9">
        <f>60*2</f>
        <v>120</v>
      </c>
      <c r="G1843" s="34" t="s">
        <v>8</v>
      </c>
    </row>
    <row r="1844" spans="1:7" x14ac:dyDescent="0.25">
      <c r="A1844" s="6" t="s">
        <v>2142</v>
      </c>
      <c r="B1844" s="11" t="s">
        <v>2188</v>
      </c>
      <c r="C1844" s="36" t="s">
        <v>7</v>
      </c>
      <c r="D1844" s="7">
        <v>750</v>
      </c>
      <c r="E1844" s="7">
        <v>12</v>
      </c>
      <c r="F1844" s="9">
        <f>72*2</f>
        <v>144</v>
      </c>
      <c r="G1844" s="34" t="s">
        <v>8</v>
      </c>
    </row>
    <row r="1845" spans="1:7" x14ac:dyDescent="0.25">
      <c r="A1845" s="6" t="s">
        <v>2143</v>
      </c>
      <c r="B1845" s="11" t="s">
        <v>2188</v>
      </c>
      <c r="C1845" s="36" t="s">
        <v>7</v>
      </c>
      <c r="D1845" s="7">
        <v>750</v>
      </c>
      <c r="E1845" s="7">
        <v>12</v>
      </c>
      <c r="F1845" s="9">
        <f>72*2</f>
        <v>144</v>
      </c>
      <c r="G1845" s="34" t="s">
        <v>8</v>
      </c>
    </row>
    <row r="1846" spans="1:7" x14ac:dyDescent="0.25">
      <c r="A1846" s="6" t="s">
        <v>2144</v>
      </c>
      <c r="B1846" s="11" t="s">
        <v>2069</v>
      </c>
      <c r="C1846" s="36" t="s">
        <v>7</v>
      </c>
      <c r="D1846" s="7">
        <v>50</v>
      </c>
      <c r="E1846" s="7">
        <v>60</v>
      </c>
      <c r="F1846" s="9">
        <v>86.98</v>
      </c>
      <c r="G1846" s="34" t="s">
        <v>8</v>
      </c>
    </row>
    <row r="1847" spans="1:7" x14ac:dyDescent="0.25">
      <c r="A1847" s="6" t="s">
        <v>2145</v>
      </c>
      <c r="B1847" s="11" t="s">
        <v>2068</v>
      </c>
      <c r="C1847" s="36" t="s">
        <v>7</v>
      </c>
      <c r="D1847" s="7">
        <v>50</v>
      </c>
      <c r="E1847" s="7">
        <v>60</v>
      </c>
      <c r="F1847" s="9">
        <v>118.48</v>
      </c>
      <c r="G1847" s="34" t="s">
        <v>8</v>
      </c>
    </row>
    <row r="1848" spans="1:7" x14ac:dyDescent="0.25">
      <c r="A1848" s="6" t="s">
        <v>2146</v>
      </c>
      <c r="B1848" s="11" t="s">
        <v>2068</v>
      </c>
      <c r="C1848" s="36" t="s">
        <v>7</v>
      </c>
      <c r="D1848" s="7">
        <v>50</v>
      </c>
      <c r="E1848" s="7">
        <v>60</v>
      </c>
      <c r="F1848" s="9">
        <v>118.48</v>
      </c>
      <c r="G1848" s="34" t="s">
        <v>8</v>
      </c>
    </row>
    <row r="1849" spans="1:7" x14ac:dyDescent="0.25">
      <c r="A1849" s="6" t="s">
        <v>2147</v>
      </c>
      <c r="B1849" s="11" t="s">
        <v>2068</v>
      </c>
      <c r="C1849" s="36" t="s">
        <v>7</v>
      </c>
      <c r="D1849" s="7">
        <v>50</v>
      </c>
      <c r="E1849" s="7">
        <v>60</v>
      </c>
      <c r="F1849" s="9">
        <v>118.48</v>
      </c>
      <c r="G1849" s="34" t="s">
        <v>8</v>
      </c>
    </row>
    <row r="1850" spans="1:7" x14ac:dyDescent="0.25">
      <c r="A1850" s="6" t="s">
        <v>2148</v>
      </c>
      <c r="B1850" s="11" t="s">
        <v>2189</v>
      </c>
      <c r="C1850" s="36" t="s">
        <v>7</v>
      </c>
      <c r="D1850" s="7">
        <v>750</v>
      </c>
      <c r="E1850" s="7">
        <v>12</v>
      </c>
      <c r="F1850" s="9">
        <f>230.96*2</f>
        <v>461.92</v>
      </c>
      <c r="G1850" s="34" t="s">
        <v>8</v>
      </c>
    </row>
    <row r="1851" spans="1:7" x14ac:dyDescent="0.25">
      <c r="A1851" s="6" t="s">
        <v>2149</v>
      </c>
      <c r="B1851" s="11" t="s">
        <v>2189</v>
      </c>
      <c r="C1851" s="36" t="s">
        <v>7</v>
      </c>
      <c r="D1851" s="7">
        <v>750</v>
      </c>
      <c r="E1851" s="7">
        <v>12</v>
      </c>
      <c r="F1851" s="9">
        <f>188.96*2</f>
        <v>377.92</v>
      </c>
      <c r="G1851" s="34" t="s">
        <v>8</v>
      </c>
    </row>
    <row r="1852" spans="1:7" x14ac:dyDescent="0.25">
      <c r="A1852" s="6" t="s">
        <v>2150</v>
      </c>
      <c r="B1852" s="11" t="s">
        <v>2189</v>
      </c>
      <c r="C1852" s="36" t="s">
        <v>7</v>
      </c>
      <c r="D1852" s="7">
        <v>750</v>
      </c>
      <c r="E1852" s="7">
        <v>12</v>
      </c>
      <c r="F1852" s="9">
        <f>355.96*2</f>
        <v>711.92</v>
      </c>
      <c r="G1852" s="34" t="s">
        <v>8</v>
      </c>
    </row>
    <row r="1853" spans="1:7" x14ac:dyDescent="0.25">
      <c r="A1853" s="6" t="s">
        <v>2151</v>
      </c>
      <c r="B1853" s="11" t="s">
        <v>831</v>
      </c>
      <c r="C1853" s="36" t="s">
        <v>7</v>
      </c>
      <c r="D1853" s="7">
        <v>12</v>
      </c>
      <c r="E1853" s="7">
        <v>24</v>
      </c>
      <c r="F1853" s="9">
        <v>37</v>
      </c>
      <c r="G1853" s="34" t="s">
        <v>8</v>
      </c>
    </row>
    <row r="1854" spans="1:7" x14ac:dyDescent="0.25">
      <c r="A1854" s="6" t="s">
        <v>2152</v>
      </c>
      <c r="B1854" s="11" t="s">
        <v>286</v>
      </c>
      <c r="C1854" s="36" t="s">
        <v>7</v>
      </c>
      <c r="D1854" s="7">
        <v>750</v>
      </c>
      <c r="E1854" s="7">
        <v>12</v>
      </c>
      <c r="F1854" s="9">
        <f>863.91*2</f>
        <v>1727.82</v>
      </c>
      <c r="G1854" s="34" t="s">
        <v>8</v>
      </c>
    </row>
    <row r="1855" spans="1:7" x14ac:dyDescent="0.25">
      <c r="A1855" s="6" t="s">
        <v>2153</v>
      </c>
      <c r="B1855" s="11" t="s">
        <v>1280</v>
      </c>
      <c r="C1855" s="36" t="s">
        <v>7</v>
      </c>
      <c r="D1855" s="7">
        <v>700</v>
      </c>
      <c r="E1855" s="7">
        <v>12</v>
      </c>
      <c r="F1855" s="9">
        <f>108*2</f>
        <v>216</v>
      </c>
      <c r="G1855" s="34" t="s">
        <v>8</v>
      </c>
    </row>
    <row r="1856" spans="1:7" x14ac:dyDescent="0.25">
      <c r="A1856" s="6" t="s">
        <v>2154</v>
      </c>
      <c r="B1856" s="11" t="s">
        <v>2190</v>
      </c>
      <c r="C1856" s="36" t="s">
        <v>7</v>
      </c>
      <c r="D1856" s="7">
        <v>750</v>
      </c>
      <c r="E1856" s="7">
        <v>12</v>
      </c>
      <c r="F1856" s="9">
        <v>65.69</v>
      </c>
      <c r="G1856" s="34" t="s">
        <v>8</v>
      </c>
    </row>
    <row r="1857" spans="1:8" x14ac:dyDescent="0.25">
      <c r="A1857" s="6" t="s">
        <v>2155</v>
      </c>
      <c r="B1857" s="11" t="s">
        <v>831</v>
      </c>
      <c r="C1857" s="36" t="s">
        <v>7</v>
      </c>
      <c r="D1857" s="7">
        <v>12</v>
      </c>
      <c r="E1857" s="7">
        <v>24</v>
      </c>
      <c r="F1857" s="9">
        <v>37</v>
      </c>
      <c r="G1857" s="34" t="s">
        <v>8</v>
      </c>
    </row>
    <row r="1858" spans="1:8" x14ac:dyDescent="0.25">
      <c r="A1858" s="6" t="s">
        <v>2156</v>
      </c>
      <c r="B1858" s="11" t="s">
        <v>831</v>
      </c>
      <c r="C1858" s="36" t="s">
        <v>7</v>
      </c>
      <c r="D1858" s="7">
        <v>355</v>
      </c>
      <c r="E1858" s="7">
        <v>24</v>
      </c>
      <c r="F1858" s="9">
        <v>40</v>
      </c>
      <c r="G1858" s="34" t="s">
        <v>8</v>
      </c>
    </row>
    <row r="1859" spans="1:8" x14ac:dyDescent="0.25">
      <c r="A1859" s="6" t="s">
        <v>2151</v>
      </c>
      <c r="B1859" s="11" t="s">
        <v>831</v>
      </c>
      <c r="C1859" s="36" t="s">
        <v>7</v>
      </c>
      <c r="D1859" s="7">
        <v>12</v>
      </c>
      <c r="E1859" s="7">
        <v>24</v>
      </c>
      <c r="F1859" s="9">
        <v>37</v>
      </c>
      <c r="G1859" s="34" t="s">
        <v>8</v>
      </c>
    </row>
    <row r="1860" spans="1:8" x14ac:dyDescent="0.25">
      <c r="A1860" s="6" t="s">
        <v>2157</v>
      </c>
      <c r="B1860" s="11" t="s">
        <v>1322</v>
      </c>
      <c r="C1860" s="36" t="s">
        <v>7</v>
      </c>
      <c r="D1860" s="7">
        <v>750</v>
      </c>
      <c r="E1860" s="7">
        <v>12</v>
      </c>
      <c r="F1860" s="9">
        <f>39.09*2</f>
        <v>78.180000000000007</v>
      </c>
      <c r="G1860" s="34" t="s">
        <v>8</v>
      </c>
    </row>
    <row r="1861" spans="1:8" x14ac:dyDescent="0.25">
      <c r="A1861" s="6" t="s">
        <v>2158</v>
      </c>
      <c r="B1861" s="11" t="s">
        <v>1322</v>
      </c>
      <c r="C1861" s="36" t="s">
        <v>7</v>
      </c>
      <c r="D1861" s="7">
        <v>750</v>
      </c>
      <c r="E1861" s="7">
        <v>12</v>
      </c>
      <c r="F1861" s="9">
        <f>39.09*2</f>
        <v>78.180000000000007</v>
      </c>
      <c r="G1861" s="34" t="s">
        <v>8</v>
      </c>
    </row>
    <row r="1862" spans="1:8" x14ac:dyDescent="0.25">
      <c r="A1862" s="6" t="s">
        <v>2159</v>
      </c>
      <c r="B1862" s="11" t="s">
        <v>1447</v>
      </c>
      <c r="C1862" s="36" t="s">
        <v>7</v>
      </c>
      <c r="D1862" s="7">
        <v>750</v>
      </c>
      <c r="E1862" s="7">
        <v>12</v>
      </c>
      <c r="F1862" s="9">
        <f>242*2</f>
        <v>484</v>
      </c>
      <c r="G1862" s="34" t="s">
        <v>8</v>
      </c>
    </row>
    <row r="1863" spans="1:8" x14ac:dyDescent="0.25">
      <c r="A1863" s="6" t="s">
        <v>2160</v>
      </c>
      <c r="B1863" s="11" t="s">
        <v>2191</v>
      </c>
      <c r="C1863" s="36" t="s">
        <v>7</v>
      </c>
      <c r="D1863" s="7">
        <v>750</v>
      </c>
      <c r="E1863" s="7">
        <v>12</v>
      </c>
      <c r="F1863" s="9">
        <f>240*2</f>
        <v>480</v>
      </c>
      <c r="G1863" s="34" t="s">
        <v>8</v>
      </c>
    </row>
    <row r="1864" spans="1:8" x14ac:dyDescent="0.25">
      <c r="A1864" s="6" t="s">
        <v>2161</v>
      </c>
      <c r="B1864" s="11" t="s">
        <v>2192</v>
      </c>
      <c r="C1864" s="36" t="s">
        <v>7</v>
      </c>
      <c r="D1864" s="7">
        <v>750</v>
      </c>
      <c r="E1864" s="7">
        <v>12</v>
      </c>
      <c r="F1864" s="9">
        <v>27.99</v>
      </c>
      <c r="G1864" s="34" t="s">
        <v>8</v>
      </c>
    </row>
    <row r="1865" spans="1:8" x14ac:dyDescent="0.25">
      <c r="A1865" s="6" t="s">
        <v>2162</v>
      </c>
      <c r="B1865" s="11" t="s">
        <v>2192</v>
      </c>
      <c r="C1865" s="36" t="s">
        <v>7</v>
      </c>
      <c r="D1865" s="7">
        <v>750</v>
      </c>
      <c r="E1865" s="7">
        <v>12</v>
      </c>
      <c r="F1865" s="9">
        <v>27.99</v>
      </c>
      <c r="G1865" s="34" t="s">
        <v>8</v>
      </c>
    </row>
    <row r="1866" spans="1:8" x14ac:dyDescent="0.25">
      <c r="A1866" s="6" t="s">
        <v>2163</v>
      </c>
      <c r="B1866" s="11" t="s">
        <v>373</v>
      </c>
      <c r="C1866" s="36" t="s">
        <v>7</v>
      </c>
      <c r="D1866" s="7">
        <v>750</v>
      </c>
      <c r="E1866" s="7">
        <v>12</v>
      </c>
      <c r="F1866" s="9">
        <f>90*2</f>
        <v>180</v>
      </c>
      <c r="G1866" s="34" t="s">
        <v>8</v>
      </c>
    </row>
    <row r="1867" spans="1:8" x14ac:dyDescent="0.25">
      <c r="A1867" s="6" t="s">
        <v>2164</v>
      </c>
      <c r="B1867" s="11" t="s">
        <v>2193</v>
      </c>
      <c r="C1867" s="36" t="s">
        <v>7</v>
      </c>
      <c r="D1867" s="7">
        <v>750</v>
      </c>
      <c r="E1867" s="7">
        <v>12</v>
      </c>
      <c r="F1867" s="9">
        <f>137*2</f>
        <v>274</v>
      </c>
      <c r="G1867" s="34" t="s">
        <v>8</v>
      </c>
    </row>
    <row r="1868" spans="1:8" x14ac:dyDescent="0.25">
      <c r="A1868" s="6" t="s">
        <v>2165</v>
      </c>
      <c r="B1868" s="11" t="s">
        <v>2193</v>
      </c>
      <c r="C1868" s="36" t="s">
        <v>7</v>
      </c>
      <c r="D1868" s="7">
        <v>750</v>
      </c>
      <c r="E1868" s="7">
        <v>12</v>
      </c>
      <c r="F1868" s="9">
        <f>219*2</f>
        <v>438</v>
      </c>
      <c r="G1868" s="34" t="s">
        <v>8</v>
      </c>
    </row>
    <row r="1869" spans="1:8" x14ac:dyDescent="0.25">
      <c r="A1869" s="34" t="s">
        <v>2166</v>
      </c>
      <c r="B1869" s="36" t="s">
        <v>173</v>
      </c>
      <c r="C1869" s="36" t="s">
        <v>7</v>
      </c>
      <c r="D1869" s="36">
        <v>1</v>
      </c>
      <c r="E1869" s="36">
        <v>12</v>
      </c>
      <c r="F1869" s="37">
        <f>200*2</f>
        <v>400</v>
      </c>
      <c r="G1869" s="34" t="s">
        <v>8</v>
      </c>
      <c r="H1869" s="49"/>
    </row>
    <row r="1870" spans="1:8" x14ac:dyDescent="0.25">
      <c r="A1870" s="6" t="s">
        <v>2167</v>
      </c>
      <c r="B1870" s="11" t="s">
        <v>2123</v>
      </c>
      <c r="C1870" s="36" t="s">
        <v>7</v>
      </c>
      <c r="D1870" s="7">
        <v>100</v>
      </c>
      <c r="E1870" s="7">
        <v>60</v>
      </c>
      <c r="F1870" s="9">
        <f t="shared" ref="F1870:F1875" si="1">60*2</f>
        <v>120</v>
      </c>
      <c r="G1870" s="34" t="s">
        <v>8</v>
      </c>
    </row>
    <row r="1871" spans="1:8" x14ac:dyDescent="0.25">
      <c r="A1871" s="6" t="s">
        <v>2168</v>
      </c>
      <c r="B1871" s="11" t="s">
        <v>2123</v>
      </c>
      <c r="C1871" s="36" t="s">
        <v>7</v>
      </c>
      <c r="D1871" s="7">
        <v>100</v>
      </c>
      <c r="E1871" s="7">
        <v>60</v>
      </c>
      <c r="F1871" s="9">
        <f t="shared" si="1"/>
        <v>120</v>
      </c>
      <c r="G1871" s="34" t="s">
        <v>8</v>
      </c>
    </row>
    <row r="1872" spans="1:8" x14ac:dyDescent="0.25">
      <c r="A1872" s="6" t="s">
        <v>2169</v>
      </c>
      <c r="B1872" s="11" t="s">
        <v>2123</v>
      </c>
      <c r="C1872" s="36" t="s">
        <v>7</v>
      </c>
      <c r="D1872" s="7">
        <v>100</v>
      </c>
      <c r="E1872" s="7">
        <v>60</v>
      </c>
      <c r="F1872" s="9">
        <f t="shared" si="1"/>
        <v>120</v>
      </c>
      <c r="G1872" s="34" t="s">
        <v>8</v>
      </c>
    </row>
    <row r="1873" spans="1:7" x14ac:dyDescent="0.25">
      <c r="A1873" s="6" t="s">
        <v>2170</v>
      </c>
      <c r="B1873" s="11" t="s">
        <v>2123</v>
      </c>
      <c r="C1873" s="36" t="s">
        <v>7</v>
      </c>
      <c r="D1873" s="7">
        <v>100</v>
      </c>
      <c r="E1873" s="7">
        <v>60</v>
      </c>
      <c r="F1873" s="9">
        <f t="shared" si="1"/>
        <v>120</v>
      </c>
      <c r="G1873" s="34" t="s">
        <v>8</v>
      </c>
    </row>
    <row r="1874" spans="1:7" x14ac:dyDescent="0.25">
      <c r="A1874" s="6" t="s">
        <v>2171</v>
      </c>
      <c r="B1874" s="11" t="s">
        <v>2123</v>
      </c>
      <c r="C1874" s="36" t="s">
        <v>7</v>
      </c>
      <c r="D1874" s="7">
        <v>100</v>
      </c>
      <c r="E1874" s="7">
        <v>60</v>
      </c>
      <c r="F1874" s="9">
        <f t="shared" si="1"/>
        <v>120</v>
      </c>
      <c r="G1874" s="34" t="s">
        <v>8</v>
      </c>
    </row>
    <row r="1875" spans="1:7" x14ac:dyDescent="0.25">
      <c r="A1875" s="6" t="s">
        <v>2172</v>
      </c>
      <c r="B1875" s="11" t="s">
        <v>2123</v>
      </c>
      <c r="C1875" s="36" t="s">
        <v>7</v>
      </c>
      <c r="D1875" s="7">
        <v>100</v>
      </c>
      <c r="E1875" s="7">
        <v>60</v>
      </c>
      <c r="F1875" s="9">
        <f t="shared" si="1"/>
        <v>120</v>
      </c>
      <c r="G1875" s="34" t="s">
        <v>8</v>
      </c>
    </row>
    <row r="1876" spans="1:7" x14ac:dyDescent="0.25">
      <c r="A1876" s="6" t="s">
        <v>2173</v>
      </c>
      <c r="B1876" s="11" t="s">
        <v>173</v>
      </c>
      <c r="C1876" s="36" t="s">
        <v>7</v>
      </c>
      <c r="D1876" s="7">
        <v>750</v>
      </c>
      <c r="E1876" s="7">
        <v>12</v>
      </c>
      <c r="F1876" s="9">
        <f>218*2</f>
        <v>436</v>
      </c>
      <c r="G1876" s="34" t="s">
        <v>8</v>
      </c>
    </row>
    <row r="1877" spans="1:7" x14ac:dyDescent="0.25">
      <c r="A1877" s="6" t="s">
        <v>2174</v>
      </c>
      <c r="B1877" s="11" t="s">
        <v>173</v>
      </c>
      <c r="C1877" s="36" t="s">
        <v>7</v>
      </c>
      <c r="D1877" s="7">
        <v>50</v>
      </c>
      <c r="E1877" s="7">
        <v>60</v>
      </c>
      <c r="F1877" s="9">
        <v>187</v>
      </c>
      <c r="G1877" s="34" t="s">
        <v>8</v>
      </c>
    </row>
    <row r="1878" spans="1:7" x14ac:dyDescent="0.25">
      <c r="A1878" s="6" t="s">
        <v>2175</v>
      </c>
      <c r="B1878" s="11" t="s">
        <v>173</v>
      </c>
      <c r="C1878" s="36" t="s">
        <v>7</v>
      </c>
      <c r="D1878" s="7">
        <v>750</v>
      </c>
      <c r="E1878" s="7">
        <v>12</v>
      </c>
      <c r="F1878" s="9">
        <f>218*2</f>
        <v>436</v>
      </c>
      <c r="G1878" s="34" t="s">
        <v>8</v>
      </c>
    </row>
    <row r="1879" spans="1:7" x14ac:dyDescent="0.25">
      <c r="A1879" s="6" t="s">
        <v>2176</v>
      </c>
      <c r="B1879" s="11" t="s">
        <v>173</v>
      </c>
      <c r="C1879" s="36" t="s">
        <v>7</v>
      </c>
      <c r="D1879" s="7">
        <v>1</v>
      </c>
      <c r="E1879" s="7">
        <v>12</v>
      </c>
      <c r="F1879" s="9">
        <f>260*2</f>
        <v>520</v>
      </c>
      <c r="G1879" s="34" t="s">
        <v>8</v>
      </c>
    </row>
    <row r="1880" spans="1:7" x14ac:dyDescent="0.25">
      <c r="A1880" s="6" t="s">
        <v>2177</v>
      </c>
      <c r="B1880" s="11" t="s">
        <v>173</v>
      </c>
      <c r="C1880" s="36" t="s">
        <v>7</v>
      </c>
      <c r="D1880" s="7">
        <v>375</v>
      </c>
      <c r="E1880" s="7">
        <v>24</v>
      </c>
      <c r="F1880" s="9">
        <f>231*2</f>
        <v>462</v>
      </c>
      <c r="G1880" s="34" t="s">
        <v>8</v>
      </c>
    </row>
    <row r="1881" spans="1:7" x14ac:dyDescent="0.25">
      <c r="A1881" s="6" t="s">
        <v>2178</v>
      </c>
      <c r="B1881" s="11" t="s">
        <v>2006</v>
      </c>
      <c r="C1881" s="36" t="s">
        <v>7</v>
      </c>
      <c r="D1881" s="7">
        <v>355</v>
      </c>
      <c r="E1881" s="7">
        <v>24</v>
      </c>
      <c r="F1881" s="9">
        <v>63.99</v>
      </c>
      <c r="G1881" s="34" t="s">
        <v>8</v>
      </c>
    </row>
    <row r="1882" spans="1:7" x14ac:dyDescent="0.25">
      <c r="A1882" s="6" t="s">
        <v>2179</v>
      </c>
      <c r="B1882" s="11" t="s">
        <v>2194</v>
      </c>
      <c r="C1882" s="36" t="s">
        <v>7</v>
      </c>
      <c r="D1882" s="7">
        <v>750</v>
      </c>
      <c r="E1882" s="7">
        <v>12</v>
      </c>
      <c r="F1882" s="9">
        <f>216.74*2</f>
        <v>433.48</v>
      </c>
      <c r="G1882" s="34" t="s">
        <v>8</v>
      </c>
    </row>
    <row r="1883" spans="1:7" x14ac:dyDescent="0.25">
      <c r="A1883" s="6" t="s">
        <v>2180</v>
      </c>
      <c r="B1883" s="11" t="s">
        <v>2194</v>
      </c>
      <c r="C1883" s="36" t="s">
        <v>7</v>
      </c>
      <c r="D1883" s="7">
        <v>750</v>
      </c>
      <c r="E1883" s="7">
        <v>12</v>
      </c>
      <c r="F1883" s="9">
        <f>238.34*2</f>
        <v>476.68</v>
      </c>
      <c r="G1883" s="34" t="s">
        <v>8</v>
      </c>
    </row>
    <row r="1884" spans="1:7" x14ac:dyDescent="0.25">
      <c r="A1884" s="6" t="s">
        <v>2181</v>
      </c>
      <c r="B1884" s="11" t="s">
        <v>2194</v>
      </c>
      <c r="C1884" s="36" t="s">
        <v>7</v>
      </c>
      <c r="D1884" s="7">
        <v>750</v>
      </c>
      <c r="E1884" s="7">
        <v>12</v>
      </c>
      <c r="F1884" s="9">
        <f>259.94*2</f>
        <v>519.88</v>
      </c>
      <c r="G1884" s="34" t="s">
        <v>8</v>
      </c>
    </row>
    <row r="1885" spans="1:7" x14ac:dyDescent="0.25">
      <c r="A1885" s="6" t="s">
        <v>2182</v>
      </c>
      <c r="B1885" s="11" t="s">
        <v>2194</v>
      </c>
      <c r="C1885" s="36" t="s">
        <v>7</v>
      </c>
      <c r="D1885" s="7">
        <v>750</v>
      </c>
      <c r="E1885" s="7">
        <v>12</v>
      </c>
      <c r="F1885" s="9">
        <f>229.7*2</f>
        <v>459.4</v>
      </c>
      <c r="G1885" s="34" t="s">
        <v>8</v>
      </c>
    </row>
    <row r="1886" spans="1:7" x14ac:dyDescent="0.25">
      <c r="A1886" s="6" t="s">
        <v>2183</v>
      </c>
      <c r="B1886" s="11" t="s">
        <v>2194</v>
      </c>
      <c r="C1886" s="36" t="s">
        <v>7</v>
      </c>
      <c r="D1886" s="7">
        <v>750</v>
      </c>
      <c r="E1886" s="7">
        <v>12</v>
      </c>
      <c r="F1886" s="9">
        <f>229.7*2</f>
        <v>459.4</v>
      </c>
      <c r="G1886" s="34" t="s">
        <v>8</v>
      </c>
    </row>
    <row r="1887" spans="1:7" x14ac:dyDescent="0.25">
      <c r="A1887" s="6" t="s">
        <v>2184</v>
      </c>
      <c r="B1887" s="11" t="s">
        <v>2195</v>
      </c>
      <c r="C1887" s="36" t="s">
        <v>7</v>
      </c>
      <c r="D1887" s="7">
        <v>750</v>
      </c>
      <c r="E1887" s="7">
        <v>12</v>
      </c>
      <c r="F1887" s="9">
        <v>140</v>
      </c>
      <c r="G1887" s="34" t="s">
        <v>8</v>
      </c>
    </row>
    <row r="1888" spans="1:7" x14ac:dyDescent="0.25">
      <c r="A1888" s="6" t="s">
        <v>2185</v>
      </c>
      <c r="B1888" s="11" t="s">
        <v>2195</v>
      </c>
      <c r="C1888" s="36" t="s">
        <v>7</v>
      </c>
      <c r="D1888" s="7">
        <v>750</v>
      </c>
      <c r="E1888" s="7">
        <v>12</v>
      </c>
      <c r="F1888" s="9">
        <v>140</v>
      </c>
      <c r="G1888" s="34" t="s">
        <v>8</v>
      </c>
    </row>
    <row r="1889" spans="1:7" x14ac:dyDescent="0.25">
      <c r="A1889" s="6" t="s">
        <v>2186</v>
      </c>
      <c r="B1889" s="11" t="s">
        <v>2196</v>
      </c>
      <c r="C1889" s="36" t="s">
        <v>7</v>
      </c>
      <c r="D1889" s="7">
        <v>700</v>
      </c>
      <c r="E1889" s="7">
        <v>12</v>
      </c>
      <c r="F1889" s="9">
        <f>104*2</f>
        <v>208</v>
      </c>
      <c r="G1889" s="34" t="s">
        <v>8</v>
      </c>
    </row>
    <row r="1890" spans="1:7" x14ac:dyDescent="0.25">
      <c r="A1890" s="6" t="s">
        <v>2187</v>
      </c>
      <c r="B1890" s="11" t="s">
        <v>558</v>
      </c>
      <c r="C1890" s="36" t="s">
        <v>7</v>
      </c>
      <c r="D1890" s="7">
        <v>700</v>
      </c>
      <c r="E1890" s="7">
        <v>12</v>
      </c>
      <c r="F1890" s="9">
        <f>100.5*2</f>
        <v>201</v>
      </c>
      <c r="G1890" s="34" t="s">
        <v>8</v>
      </c>
    </row>
    <row r="1891" spans="1:7" x14ac:dyDescent="0.25">
      <c r="A1891" s="6" t="s">
        <v>2197</v>
      </c>
      <c r="B1891" s="11" t="s">
        <v>2123</v>
      </c>
      <c r="C1891" s="6" t="s">
        <v>7</v>
      </c>
      <c r="D1891" s="7">
        <v>750</v>
      </c>
      <c r="E1891" s="6">
        <v>12</v>
      </c>
      <c r="F1891" s="9">
        <f>54*2</f>
        <v>108</v>
      </c>
      <c r="G1891" s="6" t="s">
        <v>8</v>
      </c>
    </row>
    <row r="1892" spans="1:7" x14ac:dyDescent="0.25">
      <c r="A1892" s="6" t="s">
        <v>2198</v>
      </c>
      <c r="B1892" s="11" t="s">
        <v>2123</v>
      </c>
      <c r="C1892" s="6" t="s">
        <v>7</v>
      </c>
      <c r="D1892" s="7">
        <v>100</v>
      </c>
      <c r="E1892" s="6">
        <v>60</v>
      </c>
      <c r="F1892" s="9">
        <f>60*2</f>
        <v>120</v>
      </c>
      <c r="G1892" s="6" t="s">
        <v>8</v>
      </c>
    </row>
    <row r="1893" spans="1:7" x14ac:dyDescent="0.25">
      <c r="A1893" s="6" t="s">
        <v>2199</v>
      </c>
      <c r="B1893" s="11" t="s">
        <v>2123</v>
      </c>
      <c r="C1893" s="6" t="s">
        <v>7</v>
      </c>
      <c r="D1893" s="7">
        <v>750</v>
      </c>
      <c r="E1893" s="6">
        <v>12</v>
      </c>
      <c r="F1893" s="9">
        <f t="shared" ref="F1893:F1896" si="2">54*2</f>
        <v>108</v>
      </c>
      <c r="G1893" s="6" t="s">
        <v>8</v>
      </c>
    </row>
    <row r="1894" spans="1:7" x14ac:dyDescent="0.25">
      <c r="A1894" s="6" t="s">
        <v>2200</v>
      </c>
      <c r="B1894" s="11" t="s">
        <v>2123</v>
      </c>
      <c r="C1894" s="6" t="s">
        <v>7</v>
      </c>
      <c r="D1894" s="7">
        <v>750</v>
      </c>
      <c r="E1894" s="6">
        <v>12</v>
      </c>
      <c r="F1894" s="9">
        <f t="shared" si="2"/>
        <v>108</v>
      </c>
      <c r="G1894" s="6" t="s">
        <v>8</v>
      </c>
    </row>
    <row r="1895" spans="1:7" x14ac:dyDescent="0.25">
      <c r="A1895" s="6" t="s">
        <v>2201</v>
      </c>
      <c r="B1895" s="11" t="s">
        <v>2123</v>
      </c>
      <c r="C1895" s="6" t="s">
        <v>7</v>
      </c>
      <c r="D1895" s="7">
        <v>100</v>
      </c>
      <c r="E1895" s="6">
        <v>60</v>
      </c>
      <c r="F1895" s="9">
        <f>60*2</f>
        <v>120</v>
      </c>
      <c r="G1895" s="6" t="s">
        <v>8</v>
      </c>
    </row>
    <row r="1896" spans="1:7" x14ac:dyDescent="0.25">
      <c r="A1896" s="6" t="s">
        <v>2202</v>
      </c>
      <c r="B1896" s="11" t="s">
        <v>2123</v>
      </c>
      <c r="C1896" s="6" t="s">
        <v>7</v>
      </c>
      <c r="D1896" s="7">
        <v>750</v>
      </c>
      <c r="E1896" s="6">
        <v>12</v>
      </c>
      <c r="F1896" s="9">
        <f t="shared" si="2"/>
        <v>108</v>
      </c>
      <c r="G1896" s="6" t="s">
        <v>8</v>
      </c>
    </row>
    <row r="1897" spans="1:7" x14ac:dyDescent="0.25">
      <c r="A1897" s="6" t="s">
        <v>2203</v>
      </c>
      <c r="B1897" s="11" t="s">
        <v>2123</v>
      </c>
      <c r="C1897" s="6" t="s">
        <v>7</v>
      </c>
      <c r="D1897" s="7">
        <v>100</v>
      </c>
      <c r="E1897" s="6">
        <v>60</v>
      </c>
      <c r="F1897" s="9">
        <f>60*2</f>
        <v>120</v>
      </c>
      <c r="G1897" s="6" t="s">
        <v>8</v>
      </c>
    </row>
    <row r="1898" spans="1:7" x14ac:dyDescent="0.25">
      <c r="A1898" s="6" t="s">
        <v>2156</v>
      </c>
      <c r="B1898" s="11" t="s">
        <v>831</v>
      </c>
      <c r="C1898" s="6" t="s">
        <v>7</v>
      </c>
      <c r="D1898" s="7">
        <v>355</v>
      </c>
      <c r="E1898" s="6">
        <v>24</v>
      </c>
      <c r="F1898" s="9">
        <v>40</v>
      </c>
      <c r="G1898" s="6" t="s">
        <v>8</v>
      </c>
    </row>
    <row r="1899" spans="1:7" x14ac:dyDescent="0.25">
      <c r="A1899" s="6" t="s">
        <v>2155</v>
      </c>
      <c r="B1899" s="11" t="s">
        <v>831</v>
      </c>
      <c r="C1899" s="6" t="s">
        <v>7</v>
      </c>
      <c r="D1899" s="7">
        <v>355</v>
      </c>
      <c r="E1899" s="6">
        <v>24</v>
      </c>
      <c r="F1899" s="9">
        <v>37</v>
      </c>
      <c r="G1899" s="6" t="s">
        <v>8</v>
      </c>
    </row>
    <row r="1900" spans="1:7" x14ac:dyDescent="0.25">
      <c r="A1900" s="6" t="s">
        <v>907</v>
      </c>
      <c r="B1900" s="11" t="s">
        <v>831</v>
      </c>
      <c r="C1900" s="6" t="s">
        <v>7</v>
      </c>
      <c r="D1900" s="7">
        <v>355</v>
      </c>
      <c r="E1900" s="6">
        <v>24</v>
      </c>
      <c r="F1900" s="9">
        <v>37</v>
      </c>
      <c r="G1900" s="6" t="s">
        <v>8</v>
      </c>
    </row>
    <row r="1901" spans="1:7" x14ac:dyDescent="0.25">
      <c r="A1901" s="6" t="s">
        <v>1008</v>
      </c>
      <c r="B1901" s="11" t="s">
        <v>831</v>
      </c>
      <c r="C1901" s="6" t="s">
        <v>7</v>
      </c>
      <c r="D1901" s="7">
        <v>355</v>
      </c>
      <c r="E1901" s="6">
        <v>24</v>
      </c>
      <c r="F1901" s="9">
        <v>40</v>
      </c>
      <c r="G1901" s="6" t="s">
        <v>8</v>
      </c>
    </row>
    <row r="1902" spans="1:7" x14ac:dyDescent="0.25">
      <c r="A1902" s="6" t="s">
        <v>874</v>
      </c>
      <c r="B1902" s="11" t="s">
        <v>831</v>
      </c>
      <c r="C1902" s="6" t="s">
        <v>7</v>
      </c>
      <c r="D1902" s="7">
        <v>355</v>
      </c>
      <c r="E1902" s="6">
        <v>24</v>
      </c>
      <c r="F1902" s="9">
        <v>37</v>
      </c>
      <c r="G1902" s="6" t="s">
        <v>8</v>
      </c>
    </row>
    <row r="1903" spans="1:7" x14ac:dyDescent="0.25">
      <c r="A1903" s="6" t="s">
        <v>875</v>
      </c>
      <c r="B1903" s="11" t="s">
        <v>831</v>
      </c>
      <c r="C1903" s="6" t="s">
        <v>7</v>
      </c>
      <c r="D1903" s="7">
        <v>355</v>
      </c>
      <c r="E1903" s="6">
        <v>24</v>
      </c>
      <c r="F1903" s="9">
        <v>37</v>
      </c>
      <c r="G1903" s="6" t="s">
        <v>8</v>
      </c>
    </row>
    <row r="1904" spans="1:7" x14ac:dyDescent="0.25">
      <c r="A1904" s="6" t="s">
        <v>1007</v>
      </c>
      <c r="B1904" s="11" t="s">
        <v>831</v>
      </c>
      <c r="C1904" s="6" t="s">
        <v>7</v>
      </c>
      <c r="D1904" s="7">
        <v>355</v>
      </c>
      <c r="E1904" s="6">
        <v>24</v>
      </c>
      <c r="F1904" s="9">
        <v>40</v>
      </c>
      <c r="G1904" s="6" t="s">
        <v>8</v>
      </c>
    </row>
    <row r="1905" spans="1:7" x14ac:dyDescent="0.25">
      <c r="A1905" s="6" t="s">
        <v>2204</v>
      </c>
      <c r="B1905" s="11" t="s">
        <v>2208</v>
      </c>
      <c r="C1905" s="6" t="s">
        <v>7</v>
      </c>
      <c r="D1905" s="7">
        <v>1</v>
      </c>
      <c r="E1905" s="6">
        <v>12</v>
      </c>
      <c r="F1905" s="9">
        <f>156.2*2</f>
        <v>312.39999999999998</v>
      </c>
      <c r="G1905" s="6" t="s">
        <v>8</v>
      </c>
    </row>
    <row r="1906" spans="1:7" x14ac:dyDescent="0.25">
      <c r="A1906" s="6" t="s">
        <v>2205</v>
      </c>
      <c r="B1906" s="11" t="s">
        <v>2208</v>
      </c>
      <c r="C1906" s="6" t="s">
        <v>7</v>
      </c>
      <c r="D1906" s="7">
        <v>1</v>
      </c>
      <c r="E1906" s="6">
        <v>12</v>
      </c>
      <c r="F1906" s="9">
        <f>133.99*2</f>
        <v>267.98</v>
      </c>
      <c r="G1906" s="6" t="s">
        <v>8</v>
      </c>
    </row>
    <row r="1907" spans="1:7" x14ac:dyDescent="0.25">
      <c r="A1907" s="6" t="s">
        <v>2206</v>
      </c>
      <c r="B1907" s="11" t="s">
        <v>2209</v>
      </c>
      <c r="C1907" s="6" t="s">
        <v>7</v>
      </c>
      <c r="D1907" s="7">
        <v>750</v>
      </c>
      <c r="E1907" s="6">
        <v>12</v>
      </c>
      <c r="F1907" s="9">
        <f>180.73*2</f>
        <v>361.46</v>
      </c>
      <c r="G1907" s="6" t="s">
        <v>8</v>
      </c>
    </row>
    <row r="1908" spans="1:7" x14ac:dyDescent="0.25">
      <c r="A1908" s="6" t="s">
        <v>2207</v>
      </c>
      <c r="B1908" s="11" t="s">
        <v>2209</v>
      </c>
      <c r="C1908" s="6" t="s">
        <v>7</v>
      </c>
      <c r="D1908" s="7">
        <v>750</v>
      </c>
      <c r="E1908" s="6">
        <v>12</v>
      </c>
      <c r="F1908" s="9">
        <v>173.67</v>
      </c>
      <c r="G1908" s="6" t="s">
        <v>8</v>
      </c>
    </row>
    <row r="1909" spans="1:7" x14ac:dyDescent="0.25">
      <c r="A1909" s="6" t="s">
        <v>2210</v>
      </c>
      <c r="B1909" s="11" t="s">
        <v>173</v>
      </c>
      <c r="C1909" s="36" t="s">
        <v>7</v>
      </c>
      <c r="D1909" s="7">
        <v>750</v>
      </c>
      <c r="E1909" s="6">
        <v>12</v>
      </c>
      <c r="F1909" s="9">
        <v>6000</v>
      </c>
      <c r="G1909" s="34" t="s">
        <v>8</v>
      </c>
    </row>
    <row r="1910" spans="1:7" x14ac:dyDescent="0.25">
      <c r="A1910" s="6" t="s">
        <v>2211</v>
      </c>
      <c r="B1910" s="11" t="s">
        <v>173</v>
      </c>
      <c r="C1910" s="36" t="s">
        <v>7</v>
      </c>
      <c r="D1910" s="7">
        <v>1</v>
      </c>
      <c r="E1910" s="6">
        <v>12</v>
      </c>
      <c r="F1910" s="9">
        <f>185*2</f>
        <v>370</v>
      </c>
      <c r="G1910" s="34" t="s">
        <v>8</v>
      </c>
    </row>
    <row r="1911" spans="1:7" x14ac:dyDescent="0.25">
      <c r="A1911" s="6" t="s">
        <v>2212</v>
      </c>
      <c r="B1911" s="11" t="s">
        <v>173</v>
      </c>
      <c r="C1911" s="36" t="s">
        <v>7</v>
      </c>
      <c r="D1911" s="7">
        <v>750</v>
      </c>
      <c r="E1911" s="6">
        <v>12</v>
      </c>
      <c r="F1911" s="9">
        <f>152*2</f>
        <v>304</v>
      </c>
      <c r="G1911" s="34" t="s">
        <v>8</v>
      </c>
    </row>
    <row r="1912" spans="1:7" x14ac:dyDescent="0.25">
      <c r="A1912" s="6" t="s">
        <v>2213</v>
      </c>
      <c r="B1912" s="11" t="s">
        <v>173</v>
      </c>
      <c r="C1912" s="36" t="s">
        <v>7</v>
      </c>
      <c r="D1912" s="7">
        <v>750</v>
      </c>
      <c r="E1912" s="6">
        <v>12</v>
      </c>
      <c r="F1912" s="9">
        <v>2000</v>
      </c>
      <c r="G1912" s="34" t="s">
        <v>8</v>
      </c>
    </row>
    <row r="1913" spans="1:7" x14ac:dyDescent="0.25">
      <c r="A1913" s="6" t="s">
        <v>2214</v>
      </c>
      <c r="B1913" s="11" t="s">
        <v>1261</v>
      </c>
      <c r="C1913" s="6" t="s">
        <v>7</v>
      </c>
      <c r="D1913" s="7">
        <v>750</v>
      </c>
      <c r="E1913" s="6">
        <v>12</v>
      </c>
      <c r="F1913" s="9">
        <v>2098</v>
      </c>
      <c r="G1913" s="6" t="s">
        <v>8</v>
      </c>
    </row>
    <row r="1914" spans="1:7" x14ac:dyDescent="0.25">
      <c r="A1914" s="6" t="s">
        <v>2215</v>
      </c>
      <c r="B1914" s="11" t="s">
        <v>2108</v>
      </c>
      <c r="C1914" s="6" t="s">
        <v>7</v>
      </c>
      <c r="D1914" s="7">
        <v>1750</v>
      </c>
      <c r="E1914" s="6">
        <v>6</v>
      </c>
      <c r="F1914" s="9">
        <v>83</v>
      </c>
      <c r="G1914" s="6" t="s">
        <v>8</v>
      </c>
    </row>
    <row r="1915" spans="1:7" x14ac:dyDescent="0.25">
      <c r="A1915" s="6" t="s">
        <v>2216</v>
      </c>
      <c r="B1915" s="11" t="s">
        <v>2108</v>
      </c>
      <c r="C1915" s="6" t="s">
        <v>7</v>
      </c>
      <c r="D1915" s="7">
        <v>1</v>
      </c>
      <c r="E1915" s="6">
        <v>6</v>
      </c>
      <c r="F1915" s="9">
        <v>135</v>
      </c>
      <c r="G1915" s="6" t="s">
        <v>8</v>
      </c>
    </row>
    <row r="1916" spans="1:7" x14ac:dyDescent="0.25">
      <c r="A1916" s="6" t="s">
        <v>2217</v>
      </c>
      <c r="B1916" s="11" t="s">
        <v>173</v>
      </c>
      <c r="C1916" s="6" t="s">
        <v>7</v>
      </c>
      <c r="D1916" s="7">
        <v>750</v>
      </c>
      <c r="E1916" s="6">
        <v>12</v>
      </c>
      <c r="F1916" s="9">
        <f>550*4</f>
        <v>2200</v>
      </c>
      <c r="G1916" s="6" t="s">
        <v>8</v>
      </c>
    </row>
    <row r="1917" spans="1:7" x14ac:dyDescent="0.25">
      <c r="A1917" s="6" t="s">
        <v>2130</v>
      </c>
      <c r="B1917" s="11" t="s">
        <v>1284</v>
      </c>
      <c r="C1917" s="6" t="s">
        <v>7</v>
      </c>
      <c r="D1917" s="7">
        <v>355</v>
      </c>
      <c r="E1917" s="6">
        <v>24</v>
      </c>
      <c r="F1917" s="9">
        <v>48.25</v>
      </c>
      <c r="G1917" s="6" t="s">
        <v>8</v>
      </c>
    </row>
    <row r="1918" spans="1:7" x14ac:dyDescent="0.25">
      <c r="A1918" s="6" t="s">
        <v>2132</v>
      </c>
      <c r="B1918" s="11" t="s">
        <v>1284</v>
      </c>
      <c r="C1918" s="6" t="s">
        <v>7</v>
      </c>
      <c r="D1918" s="7">
        <v>355</v>
      </c>
      <c r="E1918" s="6">
        <v>24</v>
      </c>
      <c r="F1918" s="9">
        <v>48.25</v>
      </c>
      <c r="G1918" s="6" t="s">
        <v>8</v>
      </c>
    </row>
    <row r="1919" spans="1:7" x14ac:dyDescent="0.25">
      <c r="A1919" s="6" t="s">
        <v>2133</v>
      </c>
      <c r="B1919" s="11" t="s">
        <v>1284</v>
      </c>
      <c r="C1919" s="6" t="s">
        <v>7</v>
      </c>
      <c r="D1919" s="7">
        <v>355</v>
      </c>
      <c r="E1919" s="6">
        <v>24</v>
      </c>
      <c r="F1919" s="9">
        <v>48.25</v>
      </c>
      <c r="G1919" s="6" t="s">
        <v>8</v>
      </c>
    </row>
    <row r="1920" spans="1:7" x14ac:dyDescent="0.25">
      <c r="A1920" s="6" t="s">
        <v>2134</v>
      </c>
      <c r="B1920" s="11" t="s">
        <v>1284</v>
      </c>
      <c r="C1920" s="6" t="s">
        <v>7</v>
      </c>
      <c r="D1920" s="7">
        <v>355</v>
      </c>
      <c r="E1920" s="6">
        <v>24</v>
      </c>
      <c r="F1920" s="9">
        <v>48.25</v>
      </c>
      <c r="G1920" s="6" t="s">
        <v>8</v>
      </c>
    </row>
    <row r="1921" spans="1:7" x14ac:dyDescent="0.25">
      <c r="A1921" s="6" t="s">
        <v>2218</v>
      </c>
      <c r="B1921" s="11" t="s">
        <v>797</v>
      </c>
      <c r="C1921" s="6" t="s">
        <v>7</v>
      </c>
      <c r="D1921" s="7">
        <v>750</v>
      </c>
      <c r="E1921" s="6">
        <v>12</v>
      </c>
      <c r="F1921" s="9">
        <v>277</v>
      </c>
      <c r="G1921" s="6" t="s">
        <v>8</v>
      </c>
    </row>
    <row r="1922" spans="1:7" x14ac:dyDescent="0.25">
      <c r="A1922" s="6" t="s">
        <v>2220</v>
      </c>
      <c r="B1922" s="11" t="s">
        <v>1308</v>
      </c>
      <c r="C1922" s="6" t="s">
        <v>7</v>
      </c>
      <c r="D1922" s="7">
        <v>750</v>
      </c>
      <c r="E1922" s="6">
        <v>12</v>
      </c>
      <c r="F1922" s="9">
        <f>46.1*2</f>
        <v>92.2</v>
      </c>
      <c r="G1922" s="6" t="s">
        <v>8</v>
      </c>
    </row>
    <row r="1923" spans="1:7" x14ac:dyDescent="0.25">
      <c r="A1923" s="6" t="s">
        <v>2221</v>
      </c>
      <c r="B1923" s="11" t="s">
        <v>2219</v>
      </c>
      <c r="C1923" s="6" t="s">
        <v>7</v>
      </c>
      <c r="D1923" s="7">
        <v>750</v>
      </c>
      <c r="E1923" s="6">
        <v>12</v>
      </c>
      <c r="F1923" s="9">
        <f>47*2</f>
        <v>94</v>
      </c>
      <c r="G1923" s="6" t="s">
        <v>8</v>
      </c>
    </row>
    <row r="1924" spans="1:7" x14ac:dyDescent="0.25">
      <c r="A1924" s="6" t="s">
        <v>2222</v>
      </c>
      <c r="B1924" s="11" t="s">
        <v>1295</v>
      </c>
      <c r="C1924" s="6" t="s">
        <v>7</v>
      </c>
      <c r="D1924" s="7">
        <v>750</v>
      </c>
      <c r="E1924" s="6">
        <v>12</v>
      </c>
      <c r="F1924" s="9">
        <f>189*2</f>
        <v>378</v>
      </c>
      <c r="G1924" s="6" t="s">
        <v>8</v>
      </c>
    </row>
    <row r="1925" spans="1:7" x14ac:dyDescent="0.25">
      <c r="A1925" s="6" t="s">
        <v>2223</v>
      </c>
      <c r="B1925" s="11" t="s">
        <v>518</v>
      </c>
      <c r="C1925" s="6" t="s">
        <v>7</v>
      </c>
      <c r="D1925" s="7">
        <v>750</v>
      </c>
      <c r="E1925" s="6">
        <v>12</v>
      </c>
      <c r="F1925" s="9">
        <f>153*2</f>
        <v>306</v>
      </c>
      <c r="G1925" s="6" t="s">
        <v>8</v>
      </c>
    </row>
    <row r="1926" spans="1:7" x14ac:dyDescent="0.25">
      <c r="A1926" s="6" t="s">
        <v>2224</v>
      </c>
      <c r="B1926" s="11" t="s">
        <v>518</v>
      </c>
      <c r="C1926" s="6" t="s">
        <v>7</v>
      </c>
      <c r="D1926" s="7">
        <v>750</v>
      </c>
      <c r="E1926" s="6">
        <v>12</v>
      </c>
      <c r="F1926" s="9">
        <f>153*2</f>
        <v>306</v>
      </c>
      <c r="G1926" s="6" t="s">
        <v>8</v>
      </c>
    </row>
    <row r="1927" spans="1:7" x14ac:dyDescent="0.25">
      <c r="A1927" s="6" t="s">
        <v>2225</v>
      </c>
      <c r="B1927" s="11" t="s">
        <v>333</v>
      </c>
      <c r="C1927" s="6" t="s">
        <v>7</v>
      </c>
      <c r="D1927" s="7">
        <v>750</v>
      </c>
      <c r="E1927" s="6">
        <v>12</v>
      </c>
      <c r="F1927" s="9">
        <f>199*2</f>
        <v>398</v>
      </c>
      <c r="G1927" s="6" t="s">
        <v>8</v>
      </c>
    </row>
    <row r="1928" spans="1:7" x14ac:dyDescent="0.25">
      <c r="A1928" s="6" t="s">
        <v>2226</v>
      </c>
      <c r="B1928" s="11" t="s">
        <v>2257</v>
      </c>
      <c r="C1928" s="6" t="s">
        <v>7</v>
      </c>
      <c r="D1928" s="7">
        <v>750</v>
      </c>
      <c r="E1928" s="6">
        <v>12</v>
      </c>
      <c r="F1928" s="9">
        <v>117</v>
      </c>
      <c r="G1928" s="6" t="s">
        <v>8</v>
      </c>
    </row>
    <row r="1929" spans="1:7" x14ac:dyDescent="0.25">
      <c r="A1929" s="6" t="s">
        <v>2227</v>
      </c>
      <c r="B1929" s="11" t="s">
        <v>2257</v>
      </c>
      <c r="C1929" s="6" t="s">
        <v>7</v>
      </c>
      <c r="D1929" s="7">
        <v>750</v>
      </c>
      <c r="E1929" s="6">
        <v>12</v>
      </c>
      <c r="F1929" s="9">
        <v>117</v>
      </c>
      <c r="G1929" s="6" t="s">
        <v>8</v>
      </c>
    </row>
    <row r="1930" spans="1:7" x14ac:dyDescent="0.25">
      <c r="A1930" s="6" t="s">
        <v>2228</v>
      </c>
      <c r="B1930" s="11" t="s">
        <v>2257</v>
      </c>
      <c r="C1930" s="6" t="s">
        <v>7</v>
      </c>
      <c r="D1930" s="7">
        <v>750</v>
      </c>
      <c r="E1930" s="6">
        <v>6</v>
      </c>
      <c r="F1930" s="9">
        <v>132</v>
      </c>
      <c r="G1930" s="6" t="s">
        <v>8</v>
      </c>
    </row>
    <row r="1931" spans="1:7" x14ac:dyDescent="0.25">
      <c r="A1931" s="6" t="s">
        <v>2229</v>
      </c>
      <c r="B1931" s="11" t="s">
        <v>2257</v>
      </c>
      <c r="C1931" s="6" t="s">
        <v>7</v>
      </c>
      <c r="D1931" s="7">
        <v>750</v>
      </c>
      <c r="E1931" s="6">
        <v>12</v>
      </c>
      <c r="F1931" s="9">
        <v>153</v>
      </c>
      <c r="G1931" s="6" t="s">
        <v>8</v>
      </c>
    </row>
    <row r="1932" spans="1:7" x14ac:dyDescent="0.25">
      <c r="A1932" s="6" t="s">
        <v>2230</v>
      </c>
      <c r="B1932" s="11" t="s">
        <v>2257</v>
      </c>
      <c r="C1932" s="6" t="s">
        <v>7</v>
      </c>
      <c r="D1932" s="7">
        <v>750</v>
      </c>
      <c r="E1932" s="6">
        <v>12</v>
      </c>
      <c r="F1932" s="9">
        <v>153</v>
      </c>
      <c r="G1932" s="6" t="s">
        <v>8</v>
      </c>
    </row>
    <row r="1933" spans="1:7" x14ac:dyDescent="0.25">
      <c r="A1933" s="6" t="s">
        <v>2231</v>
      </c>
      <c r="B1933" s="11" t="s">
        <v>2257</v>
      </c>
      <c r="C1933" s="6" t="s">
        <v>7</v>
      </c>
      <c r="D1933" s="7">
        <v>750</v>
      </c>
      <c r="E1933" s="6">
        <v>12</v>
      </c>
      <c r="F1933" s="9">
        <v>153</v>
      </c>
      <c r="G1933" s="6" t="s">
        <v>8</v>
      </c>
    </row>
    <row r="1934" spans="1:7" x14ac:dyDescent="0.25">
      <c r="A1934" s="6" t="s">
        <v>2232</v>
      </c>
      <c r="B1934" s="11" t="s">
        <v>2257</v>
      </c>
      <c r="C1934" s="6" t="s">
        <v>7</v>
      </c>
      <c r="D1934" s="7">
        <v>750</v>
      </c>
      <c r="E1934" s="6">
        <v>12</v>
      </c>
      <c r="F1934" s="9">
        <v>117</v>
      </c>
      <c r="G1934" s="6" t="s">
        <v>8</v>
      </c>
    </row>
    <row r="1935" spans="1:7" x14ac:dyDescent="0.25">
      <c r="A1935" s="6" t="s">
        <v>2233</v>
      </c>
      <c r="B1935" s="11" t="s">
        <v>2257</v>
      </c>
      <c r="C1935" s="6" t="s">
        <v>7</v>
      </c>
      <c r="D1935" s="7">
        <v>750</v>
      </c>
      <c r="E1935" s="6">
        <v>12</v>
      </c>
      <c r="F1935" s="9">
        <v>117</v>
      </c>
      <c r="G1935" s="6" t="s">
        <v>8</v>
      </c>
    </row>
    <row r="1936" spans="1:7" x14ac:dyDescent="0.25">
      <c r="A1936" s="6" t="s">
        <v>2234</v>
      </c>
      <c r="B1936" s="11" t="s">
        <v>2257</v>
      </c>
      <c r="C1936" s="6" t="s">
        <v>7</v>
      </c>
      <c r="D1936" s="7">
        <v>750</v>
      </c>
      <c r="E1936" s="6">
        <v>12</v>
      </c>
      <c r="F1936" s="9">
        <v>117</v>
      </c>
      <c r="G1936" s="6" t="s">
        <v>8</v>
      </c>
    </row>
    <row r="1937" spans="1:7" x14ac:dyDescent="0.25">
      <c r="A1937" s="6" t="s">
        <v>2235</v>
      </c>
      <c r="B1937" s="11" t="s">
        <v>2258</v>
      </c>
      <c r="C1937" s="6" t="s">
        <v>7</v>
      </c>
      <c r="D1937" s="7">
        <v>750</v>
      </c>
      <c r="E1937" s="6">
        <v>12</v>
      </c>
      <c r="F1937" s="9">
        <f>396*2</f>
        <v>792</v>
      </c>
      <c r="G1937" s="6" t="s">
        <v>8</v>
      </c>
    </row>
    <row r="1938" spans="1:7" x14ac:dyDescent="0.25">
      <c r="A1938" s="6" t="s">
        <v>2236</v>
      </c>
      <c r="B1938" s="11" t="s">
        <v>155</v>
      </c>
      <c r="C1938" s="6" t="s">
        <v>7</v>
      </c>
      <c r="D1938" s="7">
        <v>750</v>
      </c>
      <c r="E1938" s="6">
        <v>6</v>
      </c>
      <c r="F1938" s="9">
        <f>210*2</f>
        <v>420</v>
      </c>
      <c r="G1938" s="6" t="s">
        <v>8</v>
      </c>
    </row>
    <row r="1939" spans="1:7" x14ac:dyDescent="0.25">
      <c r="A1939" s="6" t="s">
        <v>2237</v>
      </c>
      <c r="B1939" s="11" t="s">
        <v>1018</v>
      </c>
      <c r="C1939" s="6" t="s">
        <v>7</v>
      </c>
      <c r="D1939" s="7">
        <v>375</v>
      </c>
      <c r="E1939" s="6">
        <v>12</v>
      </c>
      <c r="F1939" s="9">
        <f>304.92*2</f>
        <v>609.84</v>
      </c>
      <c r="G1939" s="6" t="s">
        <v>8</v>
      </c>
    </row>
    <row r="1940" spans="1:7" x14ac:dyDescent="0.25">
      <c r="A1940" s="6" t="s">
        <v>2238</v>
      </c>
      <c r="B1940" s="11" t="s">
        <v>1018</v>
      </c>
      <c r="C1940" s="6" t="s">
        <v>7</v>
      </c>
      <c r="D1940" s="7">
        <v>375</v>
      </c>
      <c r="E1940" s="6">
        <v>12</v>
      </c>
      <c r="F1940" s="9">
        <f>260.46*2</f>
        <v>520.91999999999996</v>
      </c>
      <c r="G1940" s="6" t="s">
        <v>8</v>
      </c>
    </row>
    <row r="1941" spans="1:7" x14ac:dyDescent="0.25">
      <c r="A1941" s="6" t="s">
        <v>2239</v>
      </c>
      <c r="B1941" s="11" t="s">
        <v>2259</v>
      </c>
      <c r="C1941" s="6" t="s">
        <v>7</v>
      </c>
      <c r="D1941" s="7">
        <v>750</v>
      </c>
      <c r="E1941" s="6">
        <v>12</v>
      </c>
      <c r="F1941" s="9">
        <f>1575*2</f>
        <v>3150</v>
      </c>
      <c r="G1941" s="6" t="s">
        <v>8</v>
      </c>
    </row>
    <row r="1942" spans="1:7" x14ac:dyDescent="0.25">
      <c r="A1942" s="6" t="s">
        <v>2240</v>
      </c>
      <c r="B1942" s="11" t="s">
        <v>1272</v>
      </c>
      <c r="C1942" s="6" t="s">
        <v>7</v>
      </c>
      <c r="D1942" s="7">
        <v>750</v>
      </c>
      <c r="E1942" s="6">
        <v>12</v>
      </c>
      <c r="F1942" s="9">
        <f>94*2</f>
        <v>188</v>
      </c>
      <c r="G1942" s="6" t="s">
        <v>8</v>
      </c>
    </row>
    <row r="1943" spans="1:7" x14ac:dyDescent="0.25">
      <c r="A1943" s="6" t="s">
        <v>2241</v>
      </c>
      <c r="B1943" s="11" t="s">
        <v>1272</v>
      </c>
      <c r="C1943" s="6" t="s">
        <v>7</v>
      </c>
      <c r="D1943" s="7">
        <v>750</v>
      </c>
      <c r="E1943" s="6">
        <v>12</v>
      </c>
      <c r="F1943" s="9">
        <f>94*2</f>
        <v>188</v>
      </c>
      <c r="G1943" s="6" t="s">
        <v>8</v>
      </c>
    </row>
    <row r="1944" spans="1:7" x14ac:dyDescent="0.25">
      <c r="A1944" s="6" t="s">
        <v>2242</v>
      </c>
      <c r="B1944" s="11" t="s">
        <v>1527</v>
      </c>
      <c r="C1944" s="6" t="s">
        <v>7</v>
      </c>
      <c r="D1944" s="7">
        <v>750</v>
      </c>
      <c r="E1944" s="6">
        <v>12</v>
      </c>
      <c r="F1944" s="9">
        <f>360*2</f>
        <v>720</v>
      </c>
      <c r="G1944" s="6" t="s">
        <v>8</v>
      </c>
    </row>
    <row r="1945" spans="1:7" x14ac:dyDescent="0.25">
      <c r="A1945" s="6" t="s">
        <v>2243</v>
      </c>
      <c r="B1945" s="11" t="s">
        <v>2260</v>
      </c>
      <c r="C1945" s="6" t="s">
        <v>7</v>
      </c>
      <c r="D1945" s="7">
        <v>750</v>
      </c>
      <c r="E1945" s="6">
        <v>12</v>
      </c>
      <c r="F1945" s="9">
        <f>156*2</f>
        <v>312</v>
      </c>
      <c r="G1945" s="6" t="s">
        <v>8</v>
      </c>
    </row>
    <row r="1946" spans="1:7" x14ac:dyDescent="0.25">
      <c r="A1946" s="6" t="s">
        <v>2244</v>
      </c>
      <c r="B1946" s="11" t="s">
        <v>2260</v>
      </c>
      <c r="C1946" s="6" t="s">
        <v>7</v>
      </c>
      <c r="D1946" s="7">
        <v>750</v>
      </c>
      <c r="E1946" s="6">
        <v>12</v>
      </c>
      <c r="F1946" s="9">
        <f>156*2</f>
        <v>312</v>
      </c>
      <c r="G1946" s="6" t="s">
        <v>8</v>
      </c>
    </row>
    <row r="1947" spans="1:7" x14ac:dyDescent="0.25">
      <c r="A1947" s="6" t="s">
        <v>2245</v>
      </c>
      <c r="B1947" s="11" t="s">
        <v>2260</v>
      </c>
      <c r="C1947" s="6" t="s">
        <v>7</v>
      </c>
      <c r="D1947" s="7">
        <v>750</v>
      </c>
      <c r="E1947" s="6">
        <v>12</v>
      </c>
      <c r="F1947" s="9">
        <f>168*2</f>
        <v>336</v>
      </c>
      <c r="G1947" s="6" t="s">
        <v>8</v>
      </c>
    </row>
    <row r="1948" spans="1:7" x14ac:dyDescent="0.25">
      <c r="A1948" s="6" t="s">
        <v>2246</v>
      </c>
      <c r="B1948" s="11" t="s">
        <v>2261</v>
      </c>
      <c r="C1948" s="6" t="s">
        <v>7</v>
      </c>
      <c r="D1948" s="7">
        <v>750</v>
      </c>
      <c r="E1948" s="6">
        <v>12</v>
      </c>
      <c r="F1948" s="9">
        <v>338.25</v>
      </c>
      <c r="G1948" s="6" t="s">
        <v>8</v>
      </c>
    </row>
    <row r="1949" spans="1:7" x14ac:dyDescent="0.25">
      <c r="A1949" s="6" t="s">
        <v>2247</v>
      </c>
      <c r="B1949" s="11" t="s">
        <v>2262</v>
      </c>
      <c r="C1949" s="6" t="s">
        <v>7</v>
      </c>
      <c r="D1949" s="7">
        <v>750</v>
      </c>
      <c r="E1949" s="6">
        <v>12</v>
      </c>
      <c r="F1949" s="9">
        <f>179*2</f>
        <v>358</v>
      </c>
      <c r="G1949" s="6" t="s">
        <v>8</v>
      </c>
    </row>
    <row r="1950" spans="1:7" x14ac:dyDescent="0.25">
      <c r="A1950" s="6" t="s">
        <v>2248</v>
      </c>
      <c r="B1950" s="11" t="s">
        <v>2262</v>
      </c>
      <c r="C1950" s="6" t="s">
        <v>7</v>
      </c>
      <c r="D1950" s="7">
        <v>750</v>
      </c>
      <c r="E1950" s="6">
        <v>12</v>
      </c>
      <c r="F1950" s="9">
        <v>2000</v>
      </c>
      <c r="G1950" s="6" t="s">
        <v>8</v>
      </c>
    </row>
    <row r="1951" spans="1:7" x14ac:dyDescent="0.25">
      <c r="A1951" s="6" t="s">
        <v>2249</v>
      </c>
      <c r="B1951" s="11" t="s">
        <v>2262</v>
      </c>
      <c r="C1951" s="6" t="s">
        <v>7</v>
      </c>
      <c r="D1951" s="7">
        <v>750</v>
      </c>
      <c r="E1951" s="6">
        <v>12</v>
      </c>
      <c r="F1951" s="9">
        <f>163*2</f>
        <v>326</v>
      </c>
      <c r="G1951" s="6" t="s">
        <v>8</v>
      </c>
    </row>
    <row r="1952" spans="1:7" x14ac:dyDescent="0.25">
      <c r="A1952" s="6" t="s">
        <v>2250</v>
      </c>
      <c r="B1952" s="11" t="s">
        <v>2262</v>
      </c>
      <c r="C1952" s="6" t="s">
        <v>7</v>
      </c>
      <c r="D1952" s="7">
        <v>750</v>
      </c>
      <c r="E1952" s="6">
        <v>12</v>
      </c>
      <c r="F1952" s="9">
        <f>330*2</f>
        <v>660</v>
      </c>
      <c r="G1952" s="6" t="s">
        <v>8</v>
      </c>
    </row>
    <row r="1953" spans="1:7" x14ac:dyDescent="0.25">
      <c r="A1953" s="6" t="s">
        <v>2251</v>
      </c>
      <c r="B1953" s="11" t="s">
        <v>2262</v>
      </c>
      <c r="C1953" s="6" t="s">
        <v>7</v>
      </c>
      <c r="D1953" s="7">
        <v>750</v>
      </c>
      <c r="E1953" s="6">
        <v>12</v>
      </c>
      <c r="F1953" s="9">
        <f>194*2</f>
        <v>388</v>
      </c>
      <c r="G1953" s="6" t="s">
        <v>8</v>
      </c>
    </row>
    <row r="1954" spans="1:7" x14ac:dyDescent="0.25">
      <c r="A1954" s="6" t="s">
        <v>2252</v>
      </c>
      <c r="B1954" s="11" t="s">
        <v>2263</v>
      </c>
      <c r="C1954" s="6" t="s">
        <v>7</v>
      </c>
      <c r="D1954" s="7">
        <v>750</v>
      </c>
      <c r="E1954" s="6">
        <v>12</v>
      </c>
      <c r="F1954" s="9">
        <f>72.78*2</f>
        <v>145.56</v>
      </c>
      <c r="G1954" s="6" t="s">
        <v>8</v>
      </c>
    </row>
    <row r="1955" spans="1:7" x14ac:dyDescent="0.25">
      <c r="A1955" s="6" t="s">
        <v>2253</v>
      </c>
      <c r="B1955" s="11" t="s">
        <v>2263</v>
      </c>
      <c r="C1955" s="6" t="s">
        <v>7</v>
      </c>
      <c r="D1955" s="7">
        <v>50</v>
      </c>
      <c r="E1955" s="6">
        <v>120</v>
      </c>
      <c r="F1955" s="9">
        <v>157.78</v>
      </c>
      <c r="G1955" s="6" t="s">
        <v>8</v>
      </c>
    </row>
    <row r="1956" spans="1:7" x14ac:dyDescent="0.25">
      <c r="A1956" s="6" t="s">
        <v>2254</v>
      </c>
      <c r="B1956" s="11" t="s">
        <v>2263</v>
      </c>
      <c r="C1956" s="6" t="s">
        <v>7</v>
      </c>
      <c r="D1956" s="7">
        <v>750</v>
      </c>
      <c r="E1956" s="6">
        <v>12</v>
      </c>
      <c r="F1956" s="9">
        <f>92.78*2</f>
        <v>185.56</v>
      </c>
      <c r="G1956" s="6" t="s">
        <v>8</v>
      </c>
    </row>
    <row r="1957" spans="1:7" x14ac:dyDescent="0.25">
      <c r="A1957" s="6" t="s">
        <v>2255</v>
      </c>
      <c r="B1957" s="11" t="s">
        <v>2263</v>
      </c>
      <c r="C1957" s="6" t="s">
        <v>7</v>
      </c>
      <c r="D1957" s="7">
        <v>50</v>
      </c>
      <c r="E1957" s="6">
        <v>120</v>
      </c>
      <c r="F1957" s="9">
        <v>187.78</v>
      </c>
      <c r="G1957" s="6" t="s">
        <v>8</v>
      </c>
    </row>
    <row r="1958" spans="1:7" x14ac:dyDescent="0.25">
      <c r="A1958" s="6" t="s">
        <v>2256</v>
      </c>
      <c r="B1958" s="11" t="s">
        <v>1447</v>
      </c>
      <c r="C1958" s="6" t="s">
        <v>7</v>
      </c>
      <c r="D1958" s="7">
        <v>750</v>
      </c>
      <c r="E1958" s="6">
        <v>1</v>
      </c>
      <c r="F1958" s="9">
        <v>540</v>
      </c>
      <c r="G1958" s="6" t="s">
        <v>8</v>
      </c>
    </row>
    <row r="1959" spans="1:7" x14ac:dyDescent="0.25">
      <c r="A1959" s="6" t="s">
        <v>12322</v>
      </c>
      <c r="B1959" s="11" t="s">
        <v>7198</v>
      </c>
      <c r="C1959" s="6" t="s">
        <v>7</v>
      </c>
      <c r="D1959" s="7" t="s">
        <v>13322</v>
      </c>
      <c r="E1959" s="6">
        <v>6</v>
      </c>
      <c r="F1959" s="9">
        <v>130.63999999999999</v>
      </c>
      <c r="G1959" s="6" t="s">
        <v>8</v>
      </c>
    </row>
    <row r="1960" spans="1:7" x14ac:dyDescent="0.25">
      <c r="A1960" s="6" t="s">
        <v>12322</v>
      </c>
      <c r="B1960" s="11" t="s">
        <v>7198</v>
      </c>
      <c r="C1960" s="6" t="s">
        <v>7</v>
      </c>
      <c r="D1960" s="7" t="s">
        <v>13322</v>
      </c>
      <c r="E1960" s="6">
        <v>6</v>
      </c>
      <c r="F1960" s="9">
        <v>130.63999999999999</v>
      </c>
      <c r="G1960" s="6" t="s">
        <v>8</v>
      </c>
    </row>
    <row r="1961" spans="1:7" x14ac:dyDescent="0.25">
      <c r="A1961" s="6" t="s">
        <v>12322</v>
      </c>
      <c r="B1961" s="11" t="s">
        <v>7198</v>
      </c>
      <c r="C1961" s="6" t="s">
        <v>7</v>
      </c>
      <c r="D1961" s="7" t="s">
        <v>13322</v>
      </c>
      <c r="E1961" s="6">
        <v>6</v>
      </c>
      <c r="F1961" s="9">
        <v>130.63999999999999</v>
      </c>
      <c r="G1961" s="6" t="s">
        <v>8</v>
      </c>
    </row>
    <row r="1962" spans="1:7" x14ac:dyDescent="0.25">
      <c r="A1962" s="6" t="s">
        <v>12322</v>
      </c>
      <c r="B1962" s="11" t="s">
        <v>7198</v>
      </c>
      <c r="C1962" s="6" t="s">
        <v>7</v>
      </c>
      <c r="D1962" s="7" t="s">
        <v>13323</v>
      </c>
      <c r="E1962" s="6">
        <v>12</v>
      </c>
      <c r="F1962" s="9">
        <v>132.07</v>
      </c>
      <c r="G1962" s="6" t="s">
        <v>8</v>
      </c>
    </row>
    <row r="1963" spans="1:7" x14ac:dyDescent="0.25">
      <c r="A1963" s="6" t="s">
        <v>12322</v>
      </c>
      <c r="B1963" s="11" t="s">
        <v>7198</v>
      </c>
      <c r="C1963" s="6" t="s">
        <v>7</v>
      </c>
      <c r="D1963" s="7" t="s">
        <v>13323</v>
      </c>
      <c r="E1963" s="6">
        <v>12</v>
      </c>
      <c r="F1963" s="9">
        <v>132.07</v>
      </c>
      <c r="G1963" s="6" t="s">
        <v>8</v>
      </c>
    </row>
    <row r="1964" spans="1:7" x14ac:dyDescent="0.25">
      <c r="A1964" s="6" t="s">
        <v>12322</v>
      </c>
      <c r="B1964" s="11" t="s">
        <v>7198</v>
      </c>
      <c r="C1964" s="6" t="s">
        <v>7</v>
      </c>
      <c r="D1964" s="7" t="s">
        <v>13323</v>
      </c>
      <c r="E1964" s="6">
        <v>12</v>
      </c>
      <c r="F1964" s="9">
        <v>132.07</v>
      </c>
      <c r="G1964" s="6" t="s">
        <v>8</v>
      </c>
    </row>
    <row r="1965" spans="1:7" x14ac:dyDescent="0.25">
      <c r="A1965" s="6" t="s">
        <v>12323</v>
      </c>
      <c r="B1965" s="11" t="s">
        <v>9469</v>
      </c>
      <c r="C1965" s="6" t="s">
        <v>7</v>
      </c>
      <c r="D1965" s="7" t="s">
        <v>13323</v>
      </c>
      <c r="E1965" s="6">
        <v>12</v>
      </c>
      <c r="F1965" s="9">
        <v>46.93</v>
      </c>
      <c r="G1965" s="6" t="s">
        <v>8</v>
      </c>
    </row>
    <row r="1966" spans="1:7" x14ac:dyDescent="0.25">
      <c r="A1966" s="6" t="s">
        <v>12324</v>
      </c>
      <c r="B1966" s="11" t="s">
        <v>3015</v>
      </c>
      <c r="C1966" s="6" t="s">
        <v>7</v>
      </c>
      <c r="D1966" s="7" t="s">
        <v>13323</v>
      </c>
      <c r="E1966" s="6">
        <v>12</v>
      </c>
      <c r="F1966" s="9">
        <v>94.77</v>
      </c>
      <c r="G1966" s="6" t="s">
        <v>8</v>
      </c>
    </row>
    <row r="1967" spans="1:7" x14ac:dyDescent="0.25">
      <c r="A1967" s="6" t="s">
        <v>12324</v>
      </c>
      <c r="B1967" s="11" t="s">
        <v>3015</v>
      </c>
      <c r="C1967" s="6" t="s">
        <v>7</v>
      </c>
      <c r="D1967" s="7" t="s">
        <v>13323</v>
      </c>
      <c r="E1967" s="6">
        <v>12</v>
      </c>
      <c r="F1967" s="9">
        <v>94.77</v>
      </c>
      <c r="G1967" s="6" t="s">
        <v>8</v>
      </c>
    </row>
    <row r="1968" spans="1:7" x14ac:dyDescent="0.25">
      <c r="A1968" s="6" t="s">
        <v>12325</v>
      </c>
      <c r="B1968" s="11" t="s">
        <v>2978</v>
      </c>
      <c r="C1968" s="6" t="s">
        <v>7</v>
      </c>
      <c r="D1968" s="7" t="s">
        <v>13322</v>
      </c>
      <c r="E1968" s="6">
        <v>6</v>
      </c>
      <c r="F1968" s="9">
        <v>51.6</v>
      </c>
      <c r="G1968" s="6" t="s">
        <v>8</v>
      </c>
    </row>
    <row r="1969" spans="1:7" x14ac:dyDescent="0.25">
      <c r="A1969" s="6" t="s">
        <v>12326</v>
      </c>
      <c r="B1969" s="11" t="s">
        <v>2911</v>
      </c>
      <c r="C1969" s="6" t="s">
        <v>7</v>
      </c>
      <c r="D1969" s="7" t="s">
        <v>13322</v>
      </c>
      <c r="E1969" s="6">
        <v>6</v>
      </c>
      <c r="F1969" s="9">
        <v>76.62</v>
      </c>
      <c r="G1969" s="6" t="s">
        <v>8</v>
      </c>
    </row>
    <row r="1970" spans="1:7" x14ac:dyDescent="0.25">
      <c r="A1970" s="6" t="s">
        <v>12327</v>
      </c>
      <c r="B1970" s="11" t="s">
        <v>2911</v>
      </c>
      <c r="C1970" s="6" t="s">
        <v>7</v>
      </c>
      <c r="D1970" s="7" t="s">
        <v>13322</v>
      </c>
      <c r="E1970" s="6">
        <v>6</v>
      </c>
      <c r="F1970" s="9">
        <v>46.12</v>
      </c>
      <c r="G1970" s="6" t="s">
        <v>8</v>
      </c>
    </row>
    <row r="1971" spans="1:7" x14ac:dyDescent="0.25">
      <c r="A1971" s="6" t="s">
        <v>12327</v>
      </c>
      <c r="B1971" s="11" t="s">
        <v>2911</v>
      </c>
      <c r="C1971" s="6" t="s">
        <v>7</v>
      </c>
      <c r="D1971" s="7" t="s">
        <v>13323</v>
      </c>
      <c r="E1971" s="6">
        <v>12</v>
      </c>
      <c r="F1971" s="9">
        <v>46.42</v>
      </c>
      <c r="G1971" s="6" t="s">
        <v>8</v>
      </c>
    </row>
    <row r="1972" spans="1:7" x14ac:dyDescent="0.25">
      <c r="A1972" s="6" t="s">
        <v>12328</v>
      </c>
      <c r="B1972" s="11" t="s">
        <v>10796</v>
      </c>
      <c r="C1972" s="6" t="s">
        <v>7</v>
      </c>
      <c r="D1972" s="7" t="s">
        <v>13323</v>
      </c>
      <c r="E1972" s="6">
        <v>12</v>
      </c>
      <c r="F1972" s="9">
        <v>62.29</v>
      </c>
      <c r="G1972" s="6" t="s">
        <v>8</v>
      </c>
    </row>
    <row r="1973" spans="1:7" x14ac:dyDescent="0.25">
      <c r="A1973" s="6" t="s">
        <v>12329</v>
      </c>
      <c r="B1973" s="11" t="s">
        <v>10984</v>
      </c>
      <c r="C1973" s="6" t="s">
        <v>7</v>
      </c>
      <c r="D1973" s="7" t="s">
        <v>13323</v>
      </c>
      <c r="E1973" s="6">
        <v>12</v>
      </c>
      <c r="F1973" s="9">
        <v>96.29</v>
      </c>
      <c r="G1973" s="6" t="s">
        <v>8</v>
      </c>
    </row>
    <row r="1974" spans="1:7" x14ac:dyDescent="0.25">
      <c r="A1974" s="6" t="s">
        <v>12330</v>
      </c>
      <c r="B1974" s="11" t="s">
        <v>6518</v>
      </c>
      <c r="C1974" s="6" t="s">
        <v>7</v>
      </c>
      <c r="D1974" s="7" t="s">
        <v>13323</v>
      </c>
      <c r="E1974" s="6">
        <v>12</v>
      </c>
      <c r="F1974" s="9">
        <v>68.53</v>
      </c>
      <c r="G1974" s="6" t="s">
        <v>8</v>
      </c>
    </row>
    <row r="1975" spans="1:7" x14ac:dyDescent="0.25">
      <c r="A1975" s="6" t="s">
        <v>12331</v>
      </c>
      <c r="B1975" s="11" t="s">
        <v>5503</v>
      </c>
      <c r="C1975" s="6" t="s">
        <v>7</v>
      </c>
      <c r="D1975" s="7" t="s">
        <v>13324</v>
      </c>
      <c r="E1975" s="6">
        <v>6</v>
      </c>
      <c r="F1975" s="9">
        <v>36.29</v>
      </c>
      <c r="G1975" s="6" t="s">
        <v>8</v>
      </c>
    </row>
    <row r="1976" spans="1:7" x14ac:dyDescent="0.25">
      <c r="A1976" s="6" t="s">
        <v>12331</v>
      </c>
      <c r="B1976" s="11" t="s">
        <v>5503</v>
      </c>
      <c r="C1976" s="6" t="s">
        <v>7</v>
      </c>
      <c r="D1976" s="7" t="s">
        <v>13324</v>
      </c>
      <c r="E1976" s="6">
        <v>6</v>
      </c>
      <c r="F1976" s="9">
        <v>36.29</v>
      </c>
      <c r="G1976" s="6" t="s">
        <v>8</v>
      </c>
    </row>
    <row r="1977" spans="1:7" x14ac:dyDescent="0.25">
      <c r="A1977" s="6" t="s">
        <v>12331</v>
      </c>
      <c r="B1977" s="11" t="s">
        <v>5503</v>
      </c>
      <c r="C1977" s="6" t="s">
        <v>7</v>
      </c>
      <c r="D1977" s="7" t="s">
        <v>13323</v>
      </c>
      <c r="E1977" s="6">
        <v>12</v>
      </c>
      <c r="F1977" s="9">
        <v>36.950000000000003</v>
      </c>
      <c r="G1977" s="6" t="s">
        <v>8</v>
      </c>
    </row>
    <row r="1978" spans="1:7" x14ac:dyDescent="0.25">
      <c r="A1978" s="6" t="s">
        <v>12331</v>
      </c>
      <c r="B1978" s="11" t="s">
        <v>5503</v>
      </c>
      <c r="C1978" s="6" t="s">
        <v>7</v>
      </c>
      <c r="D1978" s="7" t="s">
        <v>13323</v>
      </c>
      <c r="E1978" s="6">
        <v>12</v>
      </c>
      <c r="F1978" s="9">
        <v>36.950000000000003</v>
      </c>
      <c r="G1978" s="6" t="s">
        <v>8</v>
      </c>
    </row>
    <row r="1979" spans="1:7" x14ac:dyDescent="0.25">
      <c r="A1979" s="6" t="s">
        <v>12332</v>
      </c>
      <c r="B1979" s="11" t="s">
        <v>10364</v>
      </c>
      <c r="C1979" s="6" t="s">
        <v>7</v>
      </c>
      <c r="D1979" s="7" t="s">
        <v>13323</v>
      </c>
      <c r="E1979" s="6">
        <v>12</v>
      </c>
      <c r="F1979" s="9">
        <v>112.23</v>
      </c>
      <c r="G1979" s="6" t="s">
        <v>8</v>
      </c>
    </row>
    <row r="1980" spans="1:7" x14ac:dyDescent="0.25">
      <c r="A1980" s="6" t="s">
        <v>12332</v>
      </c>
      <c r="B1980" s="11" t="s">
        <v>10364</v>
      </c>
      <c r="C1980" s="6" t="s">
        <v>7</v>
      </c>
      <c r="D1980" s="7" t="s">
        <v>13323</v>
      </c>
      <c r="E1980" s="6">
        <v>12</v>
      </c>
      <c r="F1980" s="9">
        <v>112.23</v>
      </c>
      <c r="G1980" s="6" t="s">
        <v>8</v>
      </c>
    </row>
    <row r="1981" spans="1:7" x14ac:dyDescent="0.25">
      <c r="A1981" s="6" t="s">
        <v>12333</v>
      </c>
      <c r="B1981" s="11" t="s">
        <v>10364</v>
      </c>
      <c r="C1981" s="6" t="s">
        <v>7</v>
      </c>
      <c r="D1981" s="7" t="s">
        <v>13323</v>
      </c>
      <c r="E1981" s="6">
        <v>12</v>
      </c>
      <c r="F1981" s="9">
        <v>136.76</v>
      </c>
      <c r="G1981" s="6" t="s">
        <v>8</v>
      </c>
    </row>
    <row r="1982" spans="1:7" x14ac:dyDescent="0.25">
      <c r="A1982" s="6" t="s">
        <v>12333</v>
      </c>
      <c r="B1982" s="11" t="s">
        <v>10364</v>
      </c>
      <c r="C1982" s="6" t="s">
        <v>7</v>
      </c>
      <c r="D1982" s="7" t="s">
        <v>13323</v>
      </c>
      <c r="E1982" s="6">
        <v>12</v>
      </c>
      <c r="F1982" s="9">
        <v>136.76</v>
      </c>
      <c r="G1982" s="6" t="s">
        <v>8</v>
      </c>
    </row>
    <row r="1983" spans="1:7" x14ac:dyDescent="0.25">
      <c r="A1983" s="6" t="s">
        <v>12334</v>
      </c>
      <c r="B1983" s="11" t="s">
        <v>12161</v>
      </c>
      <c r="C1983" s="6" t="s">
        <v>7</v>
      </c>
      <c r="D1983" s="7" t="s">
        <v>13323</v>
      </c>
      <c r="E1983" s="6">
        <v>12</v>
      </c>
      <c r="F1983" s="9">
        <v>70.290000000000006</v>
      </c>
      <c r="G1983" s="6" t="s">
        <v>8</v>
      </c>
    </row>
    <row r="1984" spans="1:7" x14ac:dyDescent="0.25">
      <c r="A1984" s="6" t="s">
        <v>12335</v>
      </c>
      <c r="B1984" s="11" t="s">
        <v>12161</v>
      </c>
      <c r="C1984" s="6" t="s">
        <v>7</v>
      </c>
      <c r="D1984" s="7" t="s">
        <v>13323</v>
      </c>
      <c r="E1984" s="6">
        <v>12</v>
      </c>
      <c r="F1984" s="9">
        <v>70.290000000000006</v>
      </c>
      <c r="G1984" s="6" t="s">
        <v>8</v>
      </c>
    </row>
    <row r="1985" spans="1:7" x14ac:dyDescent="0.25">
      <c r="A1985" s="6" t="s">
        <v>12336</v>
      </c>
      <c r="B1985" s="11" t="s">
        <v>5618</v>
      </c>
      <c r="C1985" s="6" t="s">
        <v>7</v>
      </c>
      <c r="D1985" s="7" t="s">
        <v>13323</v>
      </c>
      <c r="E1985" s="6">
        <v>12</v>
      </c>
      <c r="F1985" s="9">
        <v>310.29000000000002</v>
      </c>
      <c r="G1985" s="6" t="s">
        <v>8</v>
      </c>
    </row>
    <row r="1986" spans="1:7" x14ac:dyDescent="0.25">
      <c r="A1986" s="6" t="s">
        <v>12337</v>
      </c>
      <c r="B1986" s="11" t="s">
        <v>9769</v>
      </c>
      <c r="C1986" s="6" t="s">
        <v>7</v>
      </c>
      <c r="D1986" s="7" t="s">
        <v>13323</v>
      </c>
      <c r="E1986" s="6">
        <v>12</v>
      </c>
      <c r="F1986" s="9">
        <v>44.44</v>
      </c>
      <c r="G1986" s="6" t="s">
        <v>8</v>
      </c>
    </row>
    <row r="1987" spans="1:7" x14ac:dyDescent="0.25">
      <c r="A1987" s="6" t="s">
        <v>12337</v>
      </c>
      <c r="B1987" s="11" t="s">
        <v>9769</v>
      </c>
      <c r="C1987" s="6" t="s">
        <v>7</v>
      </c>
      <c r="D1987" s="7" t="s">
        <v>13323</v>
      </c>
      <c r="E1987" s="6">
        <v>12</v>
      </c>
      <c r="F1987" s="9">
        <v>44.44</v>
      </c>
      <c r="G1987" s="6" t="s">
        <v>8</v>
      </c>
    </row>
    <row r="1988" spans="1:7" x14ac:dyDescent="0.25">
      <c r="A1988" s="6" t="s">
        <v>12338</v>
      </c>
      <c r="B1988" s="11" t="s">
        <v>3528</v>
      </c>
      <c r="C1988" s="6" t="s">
        <v>7</v>
      </c>
      <c r="D1988" s="7" t="s">
        <v>13323</v>
      </c>
      <c r="E1988" s="6">
        <v>12</v>
      </c>
      <c r="F1988" s="9">
        <v>47.05</v>
      </c>
      <c r="G1988" s="6" t="s">
        <v>8</v>
      </c>
    </row>
    <row r="1989" spans="1:7" x14ac:dyDescent="0.25">
      <c r="A1989" s="6" t="s">
        <v>12338</v>
      </c>
      <c r="B1989" s="11" t="s">
        <v>3528</v>
      </c>
      <c r="C1989" s="6" t="s">
        <v>7</v>
      </c>
      <c r="D1989" s="7" t="s">
        <v>13323</v>
      </c>
      <c r="E1989" s="6">
        <v>12</v>
      </c>
      <c r="F1989" s="9">
        <v>47.05</v>
      </c>
      <c r="G1989" s="6" t="s">
        <v>8</v>
      </c>
    </row>
    <row r="1990" spans="1:7" x14ac:dyDescent="0.25">
      <c r="A1990" s="6" t="s">
        <v>12339</v>
      </c>
      <c r="B1990" s="11" t="s">
        <v>3528</v>
      </c>
      <c r="C1990" s="6" t="s">
        <v>7</v>
      </c>
      <c r="D1990" s="7" t="s">
        <v>13323</v>
      </c>
      <c r="E1990" s="6">
        <v>12</v>
      </c>
      <c r="F1990" s="9">
        <v>45.21</v>
      </c>
      <c r="G1990" s="6" t="s">
        <v>8</v>
      </c>
    </row>
    <row r="1991" spans="1:7" x14ac:dyDescent="0.25">
      <c r="A1991" s="6" t="s">
        <v>12339</v>
      </c>
      <c r="B1991" s="11" t="s">
        <v>3528</v>
      </c>
      <c r="C1991" s="6" t="s">
        <v>7</v>
      </c>
      <c r="D1991" s="7" t="s">
        <v>13323</v>
      </c>
      <c r="E1991" s="6">
        <v>12</v>
      </c>
      <c r="F1991" s="9">
        <v>45.21</v>
      </c>
      <c r="G1991" s="6" t="s">
        <v>8</v>
      </c>
    </row>
    <row r="1992" spans="1:7" x14ac:dyDescent="0.25">
      <c r="A1992" s="6" t="s">
        <v>12340</v>
      </c>
      <c r="B1992" s="11" t="s">
        <v>7446</v>
      </c>
      <c r="C1992" s="6" t="s">
        <v>7</v>
      </c>
      <c r="D1992" s="7" t="s">
        <v>13323</v>
      </c>
      <c r="E1992" s="6">
        <v>12</v>
      </c>
      <c r="F1992" s="9">
        <v>51.9</v>
      </c>
      <c r="G1992" s="6" t="s">
        <v>8</v>
      </c>
    </row>
    <row r="1993" spans="1:7" x14ac:dyDescent="0.25">
      <c r="A1993" s="6" t="s">
        <v>12341</v>
      </c>
      <c r="B1993" s="11" t="s">
        <v>5503</v>
      </c>
      <c r="C1993" s="6" t="s">
        <v>7</v>
      </c>
      <c r="D1993" s="7" t="s">
        <v>13324</v>
      </c>
      <c r="E1993" s="6">
        <v>6</v>
      </c>
      <c r="F1993" s="9">
        <v>39.76</v>
      </c>
      <c r="G1993" s="6" t="s">
        <v>8</v>
      </c>
    </row>
    <row r="1994" spans="1:7" x14ac:dyDescent="0.25">
      <c r="A1994" s="6" t="s">
        <v>12341</v>
      </c>
      <c r="B1994" s="11" t="s">
        <v>5503</v>
      </c>
      <c r="C1994" s="6" t="s">
        <v>7</v>
      </c>
      <c r="D1994" s="7" t="s">
        <v>13324</v>
      </c>
      <c r="E1994" s="6">
        <v>6</v>
      </c>
      <c r="F1994" s="9">
        <v>39.76</v>
      </c>
      <c r="G1994" s="6" t="s">
        <v>8</v>
      </c>
    </row>
    <row r="1995" spans="1:7" x14ac:dyDescent="0.25">
      <c r="A1995" s="6" t="s">
        <v>12341</v>
      </c>
      <c r="B1995" s="11" t="s">
        <v>5503</v>
      </c>
      <c r="C1995" s="6" t="s">
        <v>7</v>
      </c>
      <c r="D1995" s="7" t="s">
        <v>13323</v>
      </c>
      <c r="E1995" s="6">
        <v>12</v>
      </c>
      <c r="F1995" s="9">
        <v>41.28</v>
      </c>
      <c r="G1995" s="6" t="s">
        <v>8</v>
      </c>
    </row>
    <row r="1996" spans="1:7" x14ac:dyDescent="0.25">
      <c r="A1996" s="6" t="s">
        <v>12341</v>
      </c>
      <c r="B1996" s="11" t="s">
        <v>5503</v>
      </c>
      <c r="C1996" s="6" t="s">
        <v>7</v>
      </c>
      <c r="D1996" s="7" t="s">
        <v>13323</v>
      </c>
      <c r="E1996" s="6">
        <v>12</v>
      </c>
      <c r="F1996" s="9">
        <v>41.28</v>
      </c>
      <c r="G1996" s="6" t="s">
        <v>8</v>
      </c>
    </row>
    <row r="1997" spans="1:7" x14ac:dyDescent="0.25">
      <c r="A1997" s="6" t="s">
        <v>12342</v>
      </c>
      <c r="B1997" s="11" t="s">
        <v>10473</v>
      </c>
      <c r="C1997" s="6" t="s">
        <v>7</v>
      </c>
      <c r="D1997" s="7" t="s">
        <v>13323</v>
      </c>
      <c r="E1997" s="6">
        <v>12</v>
      </c>
      <c r="F1997" s="9">
        <v>400.75</v>
      </c>
      <c r="G1997" s="6" t="s">
        <v>8</v>
      </c>
    </row>
    <row r="1998" spans="1:7" x14ac:dyDescent="0.25">
      <c r="A1998" s="6" t="s">
        <v>12343</v>
      </c>
      <c r="B1998" s="11" t="s">
        <v>6279</v>
      </c>
      <c r="C1998" s="6" t="s">
        <v>7</v>
      </c>
      <c r="D1998" s="7" t="s">
        <v>13323</v>
      </c>
      <c r="E1998" s="6">
        <v>12</v>
      </c>
      <c r="F1998" s="9">
        <v>161.62</v>
      </c>
      <c r="G1998" s="6" t="s">
        <v>8</v>
      </c>
    </row>
    <row r="1999" spans="1:7" x14ac:dyDescent="0.25">
      <c r="A1999" s="6" t="s">
        <v>12344</v>
      </c>
      <c r="B1999" s="11" t="s">
        <v>6279</v>
      </c>
      <c r="C1999" s="6" t="s">
        <v>7</v>
      </c>
      <c r="D1999" s="7" t="s">
        <v>13322</v>
      </c>
      <c r="E1999" s="6">
        <v>6</v>
      </c>
      <c r="F1999" s="9">
        <v>91.64</v>
      </c>
      <c r="G1999" s="6" t="s">
        <v>8</v>
      </c>
    </row>
    <row r="2000" spans="1:7" x14ac:dyDescent="0.25">
      <c r="A2000" s="6" t="s">
        <v>12344</v>
      </c>
      <c r="B2000" s="11" t="s">
        <v>6279</v>
      </c>
      <c r="C2000" s="6" t="s">
        <v>7</v>
      </c>
      <c r="D2000" s="7" t="s">
        <v>13322</v>
      </c>
      <c r="E2000" s="6">
        <v>6</v>
      </c>
      <c r="F2000" s="9">
        <v>91.64</v>
      </c>
      <c r="G2000" s="6" t="s">
        <v>8</v>
      </c>
    </row>
    <row r="2001" spans="1:7" x14ac:dyDescent="0.25">
      <c r="A2001" s="6" t="s">
        <v>12345</v>
      </c>
      <c r="B2001" s="11" t="s">
        <v>7663</v>
      </c>
      <c r="C2001" s="6" t="s">
        <v>7</v>
      </c>
      <c r="D2001" s="7" t="s">
        <v>13323</v>
      </c>
      <c r="E2001" s="6">
        <v>12</v>
      </c>
      <c r="F2001" s="9">
        <v>74.040000000000006</v>
      </c>
      <c r="G2001" s="6" t="s">
        <v>8</v>
      </c>
    </row>
    <row r="2002" spans="1:7" x14ac:dyDescent="0.25">
      <c r="A2002" s="6" t="s">
        <v>12345</v>
      </c>
      <c r="B2002" s="11" t="s">
        <v>7663</v>
      </c>
      <c r="C2002" s="6" t="s">
        <v>7</v>
      </c>
      <c r="D2002" s="7" t="s">
        <v>13323</v>
      </c>
      <c r="E2002" s="6">
        <v>12</v>
      </c>
      <c r="F2002" s="9">
        <v>74.040000000000006</v>
      </c>
      <c r="G2002" s="6" t="s">
        <v>8</v>
      </c>
    </row>
    <row r="2003" spans="1:7" x14ac:dyDescent="0.25">
      <c r="A2003" s="6" t="s">
        <v>12346</v>
      </c>
      <c r="B2003" s="11" t="s">
        <v>7031</v>
      </c>
      <c r="C2003" s="6" t="s">
        <v>7</v>
      </c>
      <c r="D2003" s="7" t="s">
        <v>13322</v>
      </c>
      <c r="E2003" s="6">
        <v>6</v>
      </c>
      <c r="F2003" s="9">
        <v>106.34</v>
      </c>
      <c r="G2003" s="6" t="s">
        <v>8</v>
      </c>
    </row>
    <row r="2004" spans="1:7" x14ac:dyDescent="0.25">
      <c r="A2004" s="6" t="s">
        <v>12346</v>
      </c>
      <c r="B2004" s="11" t="s">
        <v>7031</v>
      </c>
      <c r="C2004" s="6" t="s">
        <v>7</v>
      </c>
      <c r="D2004" s="7" t="s">
        <v>13323</v>
      </c>
      <c r="E2004" s="6">
        <v>12</v>
      </c>
      <c r="F2004" s="9">
        <v>112.79</v>
      </c>
      <c r="G2004" s="6" t="s">
        <v>8</v>
      </c>
    </row>
    <row r="2005" spans="1:7" x14ac:dyDescent="0.25">
      <c r="A2005" s="6" t="s">
        <v>12347</v>
      </c>
      <c r="B2005" s="11" t="s">
        <v>6299</v>
      </c>
      <c r="C2005" s="6" t="s">
        <v>7</v>
      </c>
      <c r="D2005" s="7" t="s">
        <v>13325</v>
      </c>
      <c r="E2005" s="6">
        <v>6</v>
      </c>
      <c r="F2005" s="9">
        <v>48.79</v>
      </c>
      <c r="G2005" s="6" t="s">
        <v>8</v>
      </c>
    </row>
    <row r="2006" spans="1:7" x14ac:dyDescent="0.25">
      <c r="A2006" s="6" t="s">
        <v>12347</v>
      </c>
      <c r="B2006" s="11" t="s">
        <v>6299</v>
      </c>
      <c r="C2006" s="6" t="s">
        <v>7</v>
      </c>
      <c r="D2006" s="7" t="s">
        <v>13323</v>
      </c>
      <c r="E2006" s="6">
        <v>12</v>
      </c>
      <c r="F2006" s="9">
        <v>35.26</v>
      </c>
      <c r="G2006" s="6" t="s">
        <v>8</v>
      </c>
    </row>
    <row r="2007" spans="1:7" x14ac:dyDescent="0.25">
      <c r="A2007" s="6" t="s">
        <v>12348</v>
      </c>
      <c r="B2007" s="11" t="s">
        <v>6299</v>
      </c>
      <c r="C2007" s="6" t="s">
        <v>7</v>
      </c>
      <c r="D2007" s="7" t="s">
        <v>13323</v>
      </c>
      <c r="E2007" s="6">
        <v>12</v>
      </c>
      <c r="F2007" s="9">
        <v>35.26</v>
      </c>
      <c r="G2007" s="6" t="s">
        <v>8</v>
      </c>
    </row>
    <row r="2008" spans="1:7" x14ac:dyDescent="0.25">
      <c r="A2008" s="6" t="s">
        <v>12349</v>
      </c>
      <c r="B2008" s="11" t="s">
        <v>6299</v>
      </c>
      <c r="C2008" s="6" t="s">
        <v>7</v>
      </c>
      <c r="D2008" s="7" t="s">
        <v>13325</v>
      </c>
      <c r="E2008" s="6">
        <v>6</v>
      </c>
      <c r="F2008" s="9">
        <v>48.79</v>
      </c>
      <c r="G2008" s="6" t="s">
        <v>8</v>
      </c>
    </row>
    <row r="2009" spans="1:7" x14ac:dyDescent="0.25">
      <c r="A2009" s="6" t="s">
        <v>12349</v>
      </c>
      <c r="B2009" s="11" t="s">
        <v>6299</v>
      </c>
      <c r="C2009" s="6" t="s">
        <v>7</v>
      </c>
      <c r="D2009" s="7" t="s">
        <v>13323</v>
      </c>
      <c r="E2009" s="6">
        <v>12</v>
      </c>
      <c r="F2009" s="9">
        <v>35.26</v>
      </c>
      <c r="G2009" s="6" t="s">
        <v>8</v>
      </c>
    </row>
    <row r="2010" spans="1:7" x14ac:dyDescent="0.25">
      <c r="A2010" s="6" t="s">
        <v>12350</v>
      </c>
      <c r="B2010" s="11" t="s">
        <v>2327</v>
      </c>
      <c r="C2010" s="6" t="s">
        <v>7</v>
      </c>
      <c r="D2010" s="7" t="s">
        <v>13323</v>
      </c>
      <c r="E2010" s="6">
        <v>12</v>
      </c>
      <c r="F2010" s="9">
        <v>652.34</v>
      </c>
      <c r="G2010" s="6" t="s">
        <v>8</v>
      </c>
    </row>
    <row r="2011" spans="1:7" x14ac:dyDescent="0.25">
      <c r="A2011" s="6" t="s">
        <v>12350</v>
      </c>
      <c r="B2011" s="11" t="s">
        <v>2327</v>
      </c>
      <c r="C2011" s="6" t="s">
        <v>7</v>
      </c>
      <c r="D2011" s="7" t="s">
        <v>13323</v>
      </c>
      <c r="E2011" s="6">
        <v>12</v>
      </c>
      <c r="F2011" s="9">
        <v>652.34</v>
      </c>
      <c r="G2011" s="6" t="s">
        <v>8</v>
      </c>
    </row>
    <row r="2012" spans="1:7" x14ac:dyDescent="0.25">
      <c r="A2012" s="6" t="s">
        <v>12351</v>
      </c>
      <c r="B2012" s="11" t="s">
        <v>5503</v>
      </c>
      <c r="C2012" s="6" t="s">
        <v>7</v>
      </c>
      <c r="D2012" s="7" t="s">
        <v>13324</v>
      </c>
      <c r="E2012" s="6">
        <v>6</v>
      </c>
      <c r="F2012" s="9">
        <v>47.52</v>
      </c>
      <c r="G2012" s="6" t="s">
        <v>8</v>
      </c>
    </row>
    <row r="2013" spans="1:7" x14ac:dyDescent="0.25">
      <c r="A2013" s="6" t="s">
        <v>12351</v>
      </c>
      <c r="B2013" s="11" t="s">
        <v>5503</v>
      </c>
      <c r="C2013" s="6" t="s">
        <v>7</v>
      </c>
      <c r="D2013" s="7" t="s">
        <v>13324</v>
      </c>
      <c r="E2013" s="6">
        <v>6</v>
      </c>
      <c r="F2013" s="9">
        <v>47.52</v>
      </c>
      <c r="G2013" s="6" t="s">
        <v>8</v>
      </c>
    </row>
    <row r="2014" spans="1:7" x14ac:dyDescent="0.25">
      <c r="A2014" s="6" t="s">
        <v>12351</v>
      </c>
      <c r="B2014" s="11" t="s">
        <v>5503</v>
      </c>
      <c r="C2014" s="6" t="s">
        <v>7</v>
      </c>
      <c r="D2014" s="7" t="s">
        <v>13323</v>
      </c>
      <c r="E2014" s="6">
        <v>12</v>
      </c>
      <c r="F2014" s="9">
        <v>47.74</v>
      </c>
      <c r="G2014" s="6" t="s">
        <v>8</v>
      </c>
    </row>
    <row r="2015" spans="1:7" x14ac:dyDescent="0.25">
      <c r="A2015" s="6" t="s">
        <v>12351</v>
      </c>
      <c r="B2015" s="11" t="s">
        <v>5503</v>
      </c>
      <c r="C2015" s="6" t="s">
        <v>7</v>
      </c>
      <c r="D2015" s="7" t="s">
        <v>13323</v>
      </c>
      <c r="E2015" s="6">
        <v>12</v>
      </c>
      <c r="F2015" s="9">
        <v>47.74</v>
      </c>
      <c r="G2015" s="6" t="s">
        <v>8</v>
      </c>
    </row>
    <row r="2016" spans="1:7" x14ac:dyDescent="0.25">
      <c r="A2016" s="6" t="s">
        <v>12352</v>
      </c>
      <c r="B2016" s="11" t="s">
        <v>9854</v>
      </c>
      <c r="C2016" s="6" t="s">
        <v>7</v>
      </c>
      <c r="D2016" s="7" t="s">
        <v>13324</v>
      </c>
      <c r="E2016" s="6">
        <v>6</v>
      </c>
      <c r="F2016" s="9">
        <v>55.03</v>
      </c>
      <c r="G2016" s="6" t="s">
        <v>8</v>
      </c>
    </row>
    <row r="2017" spans="1:7" x14ac:dyDescent="0.25">
      <c r="A2017" s="6" t="s">
        <v>12352</v>
      </c>
      <c r="B2017" s="11" t="s">
        <v>9854</v>
      </c>
      <c r="C2017" s="6" t="s">
        <v>7</v>
      </c>
      <c r="D2017" s="7" t="s">
        <v>13324</v>
      </c>
      <c r="E2017" s="6">
        <v>6</v>
      </c>
      <c r="F2017" s="9">
        <v>55.03</v>
      </c>
      <c r="G2017" s="6" t="s">
        <v>8</v>
      </c>
    </row>
    <row r="2018" spans="1:7" x14ac:dyDescent="0.25">
      <c r="A2018" s="6" t="s">
        <v>12352</v>
      </c>
      <c r="B2018" s="11" t="s">
        <v>9854</v>
      </c>
      <c r="C2018" s="6" t="s">
        <v>7</v>
      </c>
      <c r="D2018" s="7" t="s">
        <v>13323</v>
      </c>
      <c r="E2018" s="6">
        <v>12</v>
      </c>
      <c r="F2018" s="9">
        <v>57.8</v>
      </c>
      <c r="G2018" s="6" t="s">
        <v>8</v>
      </c>
    </row>
    <row r="2019" spans="1:7" x14ac:dyDescent="0.25">
      <c r="A2019" s="6" t="s">
        <v>12352</v>
      </c>
      <c r="B2019" s="11" t="s">
        <v>9854</v>
      </c>
      <c r="C2019" s="6" t="s">
        <v>7</v>
      </c>
      <c r="D2019" s="7" t="s">
        <v>13323</v>
      </c>
      <c r="E2019" s="6">
        <v>12</v>
      </c>
      <c r="F2019" s="9">
        <v>57.8</v>
      </c>
      <c r="G2019" s="6" t="s">
        <v>8</v>
      </c>
    </row>
    <row r="2020" spans="1:7" x14ac:dyDescent="0.25">
      <c r="A2020" s="6" t="s">
        <v>12353</v>
      </c>
      <c r="B2020" s="11" t="s">
        <v>9854</v>
      </c>
      <c r="C2020" s="6" t="s">
        <v>7</v>
      </c>
      <c r="D2020" s="7" t="s">
        <v>13323</v>
      </c>
      <c r="E2020" s="6">
        <v>12</v>
      </c>
      <c r="F2020" s="9">
        <v>43.89</v>
      </c>
      <c r="G2020" s="6" t="s">
        <v>8</v>
      </c>
    </row>
    <row r="2021" spans="1:7" x14ac:dyDescent="0.25">
      <c r="A2021" s="6" t="s">
        <v>12353</v>
      </c>
      <c r="B2021" s="11" t="s">
        <v>9854</v>
      </c>
      <c r="C2021" s="6" t="s">
        <v>7</v>
      </c>
      <c r="D2021" s="7" t="s">
        <v>13323</v>
      </c>
      <c r="E2021" s="6">
        <v>12</v>
      </c>
      <c r="F2021" s="9">
        <v>43.89</v>
      </c>
      <c r="G2021" s="6" t="s">
        <v>8</v>
      </c>
    </row>
    <row r="2022" spans="1:7" x14ac:dyDescent="0.25">
      <c r="A2022" s="6" t="s">
        <v>12354</v>
      </c>
      <c r="B2022" s="11" t="s">
        <v>9854</v>
      </c>
      <c r="C2022" s="6" t="s">
        <v>7</v>
      </c>
      <c r="D2022" s="7" t="s">
        <v>13323</v>
      </c>
      <c r="E2022" s="6">
        <v>12</v>
      </c>
      <c r="F2022" s="9">
        <v>55.29</v>
      </c>
      <c r="G2022" s="6" t="s">
        <v>8</v>
      </c>
    </row>
    <row r="2023" spans="1:7" x14ac:dyDescent="0.25">
      <c r="A2023" s="6" t="s">
        <v>12354</v>
      </c>
      <c r="B2023" s="11" t="s">
        <v>9854</v>
      </c>
      <c r="C2023" s="6" t="s">
        <v>7</v>
      </c>
      <c r="D2023" s="7" t="s">
        <v>13323</v>
      </c>
      <c r="E2023" s="6">
        <v>12</v>
      </c>
      <c r="F2023" s="9">
        <v>55.29</v>
      </c>
      <c r="G2023" s="6" t="s">
        <v>8</v>
      </c>
    </row>
    <row r="2024" spans="1:7" x14ac:dyDescent="0.25">
      <c r="A2024" s="6" t="s">
        <v>12355</v>
      </c>
      <c r="B2024" s="11" t="s">
        <v>4092</v>
      </c>
      <c r="C2024" s="6" t="s">
        <v>7</v>
      </c>
      <c r="D2024" s="7" t="s">
        <v>13323</v>
      </c>
      <c r="E2024" s="6">
        <v>12</v>
      </c>
      <c r="F2024" s="9">
        <v>67.650000000000006</v>
      </c>
      <c r="G2024" s="6" t="s">
        <v>8</v>
      </c>
    </row>
    <row r="2025" spans="1:7" x14ac:dyDescent="0.25">
      <c r="A2025" s="6" t="s">
        <v>12355</v>
      </c>
      <c r="B2025" s="11" t="s">
        <v>4092</v>
      </c>
      <c r="C2025" s="6" t="s">
        <v>7</v>
      </c>
      <c r="D2025" s="7" t="s">
        <v>13323</v>
      </c>
      <c r="E2025" s="6">
        <v>12</v>
      </c>
      <c r="F2025" s="9">
        <v>67.650000000000006</v>
      </c>
      <c r="G2025" s="6" t="s">
        <v>8</v>
      </c>
    </row>
    <row r="2026" spans="1:7" x14ac:dyDescent="0.25">
      <c r="A2026" s="6" t="s">
        <v>12356</v>
      </c>
      <c r="B2026" s="11" t="s">
        <v>4482</v>
      </c>
      <c r="C2026" s="6" t="s">
        <v>7</v>
      </c>
      <c r="D2026" s="7" t="s">
        <v>13323</v>
      </c>
      <c r="E2026" s="6">
        <v>12</v>
      </c>
      <c r="F2026" s="9">
        <v>58.72</v>
      </c>
      <c r="G2026" s="6" t="s">
        <v>8</v>
      </c>
    </row>
    <row r="2027" spans="1:7" x14ac:dyDescent="0.25">
      <c r="A2027" s="6" t="s">
        <v>12356</v>
      </c>
      <c r="B2027" s="11" t="s">
        <v>4482</v>
      </c>
      <c r="C2027" s="6" t="s">
        <v>7</v>
      </c>
      <c r="D2027" s="7" t="s">
        <v>13323</v>
      </c>
      <c r="E2027" s="6">
        <v>12</v>
      </c>
      <c r="F2027" s="9">
        <v>58.72</v>
      </c>
      <c r="G2027" s="6" t="s">
        <v>8</v>
      </c>
    </row>
    <row r="2028" spans="1:7" x14ac:dyDescent="0.25">
      <c r="A2028" s="6" t="s">
        <v>12357</v>
      </c>
      <c r="B2028" s="11" t="s">
        <v>9854</v>
      </c>
      <c r="C2028" s="6" t="s">
        <v>7</v>
      </c>
      <c r="D2028" s="7" t="s">
        <v>13323</v>
      </c>
      <c r="E2028" s="6">
        <v>12</v>
      </c>
      <c r="F2028" s="9">
        <v>53.18</v>
      </c>
      <c r="G2028" s="6" t="s">
        <v>8</v>
      </c>
    </row>
    <row r="2029" spans="1:7" x14ac:dyDescent="0.25">
      <c r="A2029" s="6" t="s">
        <v>12357</v>
      </c>
      <c r="B2029" s="11" t="s">
        <v>9854</v>
      </c>
      <c r="C2029" s="6" t="s">
        <v>7</v>
      </c>
      <c r="D2029" s="7" t="s">
        <v>13323</v>
      </c>
      <c r="E2029" s="6">
        <v>12</v>
      </c>
      <c r="F2029" s="9">
        <v>53.18</v>
      </c>
      <c r="G2029" s="6" t="s">
        <v>8</v>
      </c>
    </row>
    <row r="2030" spans="1:7" x14ac:dyDescent="0.25">
      <c r="A2030" s="6" t="s">
        <v>12358</v>
      </c>
      <c r="B2030" s="11" t="s">
        <v>10473</v>
      </c>
      <c r="C2030" s="6" t="s">
        <v>7</v>
      </c>
      <c r="D2030" s="7" t="s">
        <v>13323</v>
      </c>
      <c r="E2030" s="6">
        <v>12</v>
      </c>
      <c r="F2030" s="9">
        <v>107.22</v>
      </c>
      <c r="G2030" s="6" t="s">
        <v>8</v>
      </c>
    </row>
    <row r="2031" spans="1:7" x14ac:dyDescent="0.25">
      <c r="A2031" s="6" t="s">
        <v>12359</v>
      </c>
      <c r="B2031" s="11" t="s">
        <v>4582</v>
      </c>
      <c r="C2031" s="6" t="s">
        <v>7</v>
      </c>
      <c r="D2031" s="7" t="s">
        <v>13323</v>
      </c>
      <c r="E2031" s="6">
        <v>12</v>
      </c>
      <c r="F2031" s="9">
        <v>88.25</v>
      </c>
      <c r="G2031" s="6" t="s">
        <v>8</v>
      </c>
    </row>
    <row r="2032" spans="1:7" x14ac:dyDescent="0.25">
      <c r="A2032" s="6" t="s">
        <v>12359</v>
      </c>
      <c r="B2032" s="11" t="s">
        <v>4582</v>
      </c>
      <c r="C2032" s="6" t="s">
        <v>7</v>
      </c>
      <c r="D2032" s="7" t="s">
        <v>13323</v>
      </c>
      <c r="E2032" s="6">
        <v>12</v>
      </c>
      <c r="F2032" s="9">
        <v>88.25</v>
      </c>
      <c r="G2032" s="6" t="s">
        <v>8</v>
      </c>
    </row>
    <row r="2033" spans="1:7" x14ac:dyDescent="0.25">
      <c r="A2033" s="6" t="s">
        <v>12360</v>
      </c>
      <c r="B2033" s="11" t="s">
        <v>3916</v>
      </c>
      <c r="C2033" s="6" t="s">
        <v>7</v>
      </c>
      <c r="D2033" s="7" t="s">
        <v>13323</v>
      </c>
      <c r="E2033" s="6">
        <v>12</v>
      </c>
      <c r="F2033" s="9">
        <v>152.53</v>
      </c>
      <c r="G2033" s="6" t="s">
        <v>8</v>
      </c>
    </row>
    <row r="2034" spans="1:7" x14ac:dyDescent="0.25">
      <c r="A2034" s="6" t="s">
        <v>12360</v>
      </c>
      <c r="B2034" s="11" t="s">
        <v>3916</v>
      </c>
      <c r="C2034" s="6" t="s">
        <v>7</v>
      </c>
      <c r="D2034" s="7" t="s">
        <v>13323</v>
      </c>
      <c r="E2034" s="6">
        <v>12</v>
      </c>
      <c r="F2034" s="9">
        <v>152.53</v>
      </c>
      <c r="G2034" s="6" t="s">
        <v>8</v>
      </c>
    </row>
    <row r="2035" spans="1:7" x14ac:dyDescent="0.25">
      <c r="A2035" s="6" t="s">
        <v>12361</v>
      </c>
      <c r="B2035" s="11" t="s">
        <v>9503</v>
      </c>
      <c r="C2035" s="6" t="s">
        <v>7</v>
      </c>
      <c r="D2035" s="7" t="s">
        <v>13323</v>
      </c>
      <c r="E2035" s="6">
        <v>12</v>
      </c>
      <c r="F2035" s="9">
        <v>70.290000000000006</v>
      </c>
      <c r="G2035" s="6" t="s">
        <v>8</v>
      </c>
    </row>
    <row r="2036" spans="1:7" x14ac:dyDescent="0.25">
      <c r="A2036" s="6" t="s">
        <v>12362</v>
      </c>
      <c r="B2036" s="11" t="s">
        <v>8143</v>
      </c>
      <c r="C2036" s="6" t="s">
        <v>7</v>
      </c>
      <c r="D2036" s="7" t="s">
        <v>13324</v>
      </c>
      <c r="E2036" s="6">
        <v>6</v>
      </c>
      <c r="F2036" s="9">
        <v>34.340000000000003</v>
      </c>
      <c r="G2036" s="6" t="s">
        <v>8</v>
      </c>
    </row>
    <row r="2037" spans="1:7" x14ac:dyDescent="0.25">
      <c r="A2037" s="6" t="s">
        <v>12362</v>
      </c>
      <c r="B2037" s="11" t="s">
        <v>8143</v>
      </c>
      <c r="C2037" s="6" t="s">
        <v>7</v>
      </c>
      <c r="D2037" s="7" t="s">
        <v>13324</v>
      </c>
      <c r="E2037" s="6">
        <v>6</v>
      </c>
      <c r="F2037" s="9">
        <v>34.340000000000003</v>
      </c>
      <c r="G2037" s="6" t="s">
        <v>8</v>
      </c>
    </row>
    <row r="2038" spans="1:7" x14ac:dyDescent="0.25">
      <c r="A2038" s="6" t="s">
        <v>12362</v>
      </c>
      <c r="B2038" s="11" t="s">
        <v>8143</v>
      </c>
      <c r="C2038" s="6" t="s">
        <v>7</v>
      </c>
      <c r="D2038" s="7" t="s">
        <v>13325</v>
      </c>
      <c r="E2038" s="6">
        <v>4</v>
      </c>
      <c r="F2038" s="9">
        <v>39.51</v>
      </c>
      <c r="G2038" s="6" t="s">
        <v>8</v>
      </c>
    </row>
    <row r="2039" spans="1:7" x14ac:dyDescent="0.25">
      <c r="A2039" s="6" t="s">
        <v>12362</v>
      </c>
      <c r="B2039" s="11" t="s">
        <v>8143</v>
      </c>
      <c r="C2039" s="6" t="s">
        <v>7</v>
      </c>
      <c r="D2039" s="7" t="s">
        <v>13325</v>
      </c>
      <c r="E2039" s="6">
        <v>4</v>
      </c>
      <c r="F2039" s="9">
        <v>39.51</v>
      </c>
      <c r="G2039" s="6" t="s">
        <v>8</v>
      </c>
    </row>
    <row r="2040" spans="1:7" x14ac:dyDescent="0.25">
      <c r="A2040" s="6" t="s">
        <v>12362</v>
      </c>
      <c r="B2040" s="11" t="s">
        <v>8143</v>
      </c>
      <c r="C2040" s="6" t="s">
        <v>7</v>
      </c>
      <c r="D2040" s="7" t="s">
        <v>13323</v>
      </c>
      <c r="E2040" s="6">
        <v>12</v>
      </c>
      <c r="F2040" s="9">
        <v>33.090000000000003</v>
      </c>
      <c r="G2040" s="6" t="s">
        <v>8</v>
      </c>
    </row>
    <row r="2041" spans="1:7" x14ac:dyDescent="0.25">
      <c r="A2041" s="6" t="s">
        <v>12362</v>
      </c>
      <c r="B2041" s="11" t="s">
        <v>8143</v>
      </c>
      <c r="C2041" s="6" t="s">
        <v>7</v>
      </c>
      <c r="D2041" s="7" t="s">
        <v>13323</v>
      </c>
      <c r="E2041" s="6">
        <v>12</v>
      </c>
      <c r="F2041" s="9">
        <v>33.090000000000003</v>
      </c>
      <c r="G2041" s="6" t="s">
        <v>8</v>
      </c>
    </row>
    <row r="2042" spans="1:7" x14ac:dyDescent="0.25">
      <c r="A2042" s="6" t="s">
        <v>12363</v>
      </c>
      <c r="B2042" s="11" t="s">
        <v>10624</v>
      </c>
      <c r="C2042" s="6" t="s">
        <v>7</v>
      </c>
      <c r="D2042" s="7" t="s">
        <v>13323</v>
      </c>
      <c r="E2042" s="6">
        <v>12</v>
      </c>
      <c r="F2042" s="9">
        <v>82.04</v>
      </c>
      <c r="G2042" s="6" t="s">
        <v>8</v>
      </c>
    </row>
    <row r="2043" spans="1:7" x14ac:dyDescent="0.25">
      <c r="A2043" s="6" t="s">
        <v>12363</v>
      </c>
      <c r="B2043" s="11" t="s">
        <v>10624</v>
      </c>
      <c r="C2043" s="6" t="s">
        <v>7</v>
      </c>
      <c r="D2043" s="7" t="s">
        <v>13323</v>
      </c>
      <c r="E2043" s="6">
        <v>12</v>
      </c>
      <c r="F2043" s="9">
        <v>82.04</v>
      </c>
      <c r="G2043" s="6" t="s">
        <v>8</v>
      </c>
    </row>
    <row r="2044" spans="1:7" x14ac:dyDescent="0.25">
      <c r="A2044" s="6" t="s">
        <v>12364</v>
      </c>
      <c r="B2044" s="11" t="s">
        <v>4686</v>
      </c>
      <c r="C2044" s="6" t="s">
        <v>7</v>
      </c>
      <c r="D2044" s="7" t="s">
        <v>13323</v>
      </c>
      <c r="E2044" s="6">
        <v>12</v>
      </c>
      <c r="F2044" s="9">
        <v>125.73</v>
      </c>
      <c r="G2044" s="6" t="s">
        <v>8</v>
      </c>
    </row>
    <row r="2045" spans="1:7" x14ac:dyDescent="0.25">
      <c r="A2045" s="6" t="s">
        <v>12364</v>
      </c>
      <c r="B2045" s="11" t="s">
        <v>4686</v>
      </c>
      <c r="C2045" s="6" t="s">
        <v>7</v>
      </c>
      <c r="D2045" s="7" t="s">
        <v>13323</v>
      </c>
      <c r="E2045" s="6">
        <v>12</v>
      </c>
      <c r="F2045" s="9">
        <v>125.73</v>
      </c>
      <c r="G2045" s="6" t="s">
        <v>8</v>
      </c>
    </row>
    <row r="2046" spans="1:7" x14ac:dyDescent="0.25">
      <c r="A2046" s="6" t="s">
        <v>12365</v>
      </c>
      <c r="B2046" s="11" t="s">
        <v>10364</v>
      </c>
      <c r="C2046" s="6" t="s">
        <v>7</v>
      </c>
      <c r="D2046" s="7" t="s">
        <v>13324</v>
      </c>
      <c r="E2046" s="6">
        <v>6</v>
      </c>
      <c r="F2046" s="9">
        <v>68.959999999999994</v>
      </c>
      <c r="G2046" s="6" t="s">
        <v>8</v>
      </c>
    </row>
    <row r="2047" spans="1:7" x14ac:dyDescent="0.25">
      <c r="A2047" s="6" t="s">
        <v>12365</v>
      </c>
      <c r="B2047" s="11" t="s">
        <v>10364</v>
      </c>
      <c r="C2047" s="6" t="s">
        <v>7</v>
      </c>
      <c r="D2047" s="7" t="s">
        <v>13324</v>
      </c>
      <c r="E2047" s="6">
        <v>6</v>
      </c>
      <c r="F2047" s="9">
        <v>68.959999999999994</v>
      </c>
      <c r="G2047" s="6" t="s">
        <v>8</v>
      </c>
    </row>
    <row r="2048" spans="1:7" x14ac:dyDescent="0.25">
      <c r="A2048" s="6" t="s">
        <v>12365</v>
      </c>
      <c r="B2048" s="11" t="s">
        <v>10364</v>
      </c>
      <c r="C2048" s="6" t="s">
        <v>7</v>
      </c>
      <c r="D2048" s="7" t="s">
        <v>13323</v>
      </c>
      <c r="E2048" s="6">
        <v>12</v>
      </c>
      <c r="F2048" s="9">
        <v>53.85</v>
      </c>
      <c r="G2048" s="6" t="s">
        <v>8</v>
      </c>
    </row>
    <row r="2049" spans="1:7" x14ac:dyDescent="0.25">
      <c r="A2049" s="6" t="s">
        <v>12365</v>
      </c>
      <c r="B2049" s="11" t="s">
        <v>10364</v>
      </c>
      <c r="C2049" s="6" t="s">
        <v>7</v>
      </c>
      <c r="D2049" s="7" t="s">
        <v>13323</v>
      </c>
      <c r="E2049" s="6">
        <v>12</v>
      </c>
      <c r="F2049" s="9">
        <v>53.85</v>
      </c>
      <c r="G2049" s="6" t="s">
        <v>8</v>
      </c>
    </row>
    <row r="2050" spans="1:7" x14ac:dyDescent="0.25">
      <c r="A2050" s="6" t="s">
        <v>12366</v>
      </c>
      <c r="B2050" s="11" t="s">
        <v>6838</v>
      </c>
      <c r="C2050" s="6" t="s">
        <v>7</v>
      </c>
      <c r="D2050" s="7" t="s">
        <v>13322</v>
      </c>
      <c r="E2050" s="6">
        <v>6</v>
      </c>
      <c r="F2050" s="9">
        <v>86.31</v>
      </c>
      <c r="G2050" s="6" t="s">
        <v>8</v>
      </c>
    </row>
    <row r="2051" spans="1:7" x14ac:dyDescent="0.25">
      <c r="A2051" s="6" t="s">
        <v>12366</v>
      </c>
      <c r="B2051" s="11" t="s">
        <v>6838</v>
      </c>
      <c r="C2051" s="6" t="s">
        <v>7</v>
      </c>
      <c r="D2051" s="7" t="s">
        <v>13326</v>
      </c>
      <c r="E2051" s="6">
        <v>12</v>
      </c>
      <c r="F2051" s="9">
        <v>61.08</v>
      </c>
      <c r="G2051" s="6" t="s">
        <v>8</v>
      </c>
    </row>
    <row r="2052" spans="1:7" x14ac:dyDescent="0.25">
      <c r="A2052" s="6" t="s">
        <v>12366</v>
      </c>
      <c r="B2052" s="11" t="s">
        <v>6838</v>
      </c>
      <c r="C2052" s="6" t="s">
        <v>7</v>
      </c>
      <c r="D2052" s="7" t="s">
        <v>13323</v>
      </c>
      <c r="E2052" s="6">
        <v>12</v>
      </c>
      <c r="F2052" s="9">
        <v>78.239999999999995</v>
      </c>
      <c r="G2052" s="6" t="s">
        <v>8</v>
      </c>
    </row>
    <row r="2053" spans="1:7" x14ac:dyDescent="0.25">
      <c r="A2053" s="6" t="s">
        <v>12367</v>
      </c>
      <c r="B2053" s="11" t="s">
        <v>3015</v>
      </c>
      <c r="C2053" s="6" t="s">
        <v>7</v>
      </c>
      <c r="D2053" s="7" t="s">
        <v>13323</v>
      </c>
      <c r="E2053" s="6">
        <v>12</v>
      </c>
      <c r="F2053" s="9">
        <v>72.14</v>
      </c>
      <c r="G2053" s="6" t="s">
        <v>8</v>
      </c>
    </row>
    <row r="2054" spans="1:7" x14ac:dyDescent="0.25">
      <c r="A2054" s="6" t="s">
        <v>12367</v>
      </c>
      <c r="B2054" s="11" t="s">
        <v>3015</v>
      </c>
      <c r="C2054" s="6" t="s">
        <v>7</v>
      </c>
      <c r="D2054" s="7" t="s">
        <v>13323</v>
      </c>
      <c r="E2054" s="6">
        <v>12</v>
      </c>
      <c r="F2054" s="9">
        <v>72.14</v>
      </c>
      <c r="G2054" s="6" t="s">
        <v>8</v>
      </c>
    </row>
    <row r="2055" spans="1:7" x14ac:dyDescent="0.25">
      <c r="A2055" s="6" t="s">
        <v>12368</v>
      </c>
      <c r="B2055" s="11" t="s">
        <v>10364</v>
      </c>
      <c r="C2055" s="6" t="s">
        <v>7</v>
      </c>
      <c r="D2055" s="7" t="s">
        <v>13324</v>
      </c>
      <c r="E2055" s="6">
        <v>6</v>
      </c>
      <c r="F2055" s="9">
        <v>31.24</v>
      </c>
      <c r="G2055" s="6" t="s">
        <v>8</v>
      </c>
    </row>
    <row r="2056" spans="1:7" x14ac:dyDescent="0.25">
      <c r="A2056" s="6" t="s">
        <v>12368</v>
      </c>
      <c r="B2056" s="11" t="s">
        <v>10364</v>
      </c>
      <c r="C2056" s="6" t="s">
        <v>7</v>
      </c>
      <c r="D2056" s="7" t="s">
        <v>13324</v>
      </c>
      <c r="E2056" s="6">
        <v>6</v>
      </c>
      <c r="F2056" s="9">
        <v>31.24</v>
      </c>
      <c r="G2056" s="6" t="s">
        <v>8</v>
      </c>
    </row>
    <row r="2057" spans="1:7" x14ac:dyDescent="0.25">
      <c r="A2057" s="6" t="s">
        <v>12368</v>
      </c>
      <c r="B2057" s="11" t="s">
        <v>10364</v>
      </c>
      <c r="C2057" s="6" t="s">
        <v>7</v>
      </c>
      <c r="D2057" s="7" t="s">
        <v>13323</v>
      </c>
      <c r="E2057" s="6">
        <v>12</v>
      </c>
      <c r="F2057" s="9">
        <v>35.270000000000003</v>
      </c>
      <c r="G2057" s="6" t="s">
        <v>8</v>
      </c>
    </row>
    <row r="2058" spans="1:7" x14ac:dyDescent="0.25">
      <c r="A2058" s="6" t="s">
        <v>12368</v>
      </c>
      <c r="B2058" s="11" t="s">
        <v>10364</v>
      </c>
      <c r="C2058" s="6" t="s">
        <v>7</v>
      </c>
      <c r="D2058" s="7" t="s">
        <v>13323</v>
      </c>
      <c r="E2058" s="6">
        <v>12</v>
      </c>
      <c r="F2058" s="9">
        <v>35.270000000000003</v>
      </c>
      <c r="G2058" s="6" t="s">
        <v>8</v>
      </c>
    </row>
    <row r="2059" spans="1:7" x14ac:dyDescent="0.25">
      <c r="A2059" s="6" t="s">
        <v>12369</v>
      </c>
      <c r="B2059" s="11" t="s">
        <v>10364</v>
      </c>
      <c r="C2059" s="6" t="s">
        <v>7</v>
      </c>
      <c r="D2059" s="7" t="s">
        <v>13324</v>
      </c>
      <c r="E2059" s="6">
        <v>6</v>
      </c>
      <c r="F2059" s="9">
        <v>31.61</v>
      </c>
      <c r="G2059" s="6" t="s">
        <v>8</v>
      </c>
    </row>
    <row r="2060" spans="1:7" x14ac:dyDescent="0.25">
      <c r="A2060" s="6" t="s">
        <v>12369</v>
      </c>
      <c r="B2060" s="11" t="s">
        <v>10364</v>
      </c>
      <c r="C2060" s="6" t="s">
        <v>7</v>
      </c>
      <c r="D2060" s="7" t="s">
        <v>13324</v>
      </c>
      <c r="E2060" s="6">
        <v>6</v>
      </c>
      <c r="F2060" s="9">
        <v>31.61</v>
      </c>
      <c r="G2060" s="6" t="s">
        <v>8</v>
      </c>
    </row>
    <row r="2061" spans="1:7" x14ac:dyDescent="0.25">
      <c r="A2061" s="6" t="s">
        <v>12369</v>
      </c>
      <c r="B2061" s="11" t="s">
        <v>10364</v>
      </c>
      <c r="C2061" s="6" t="s">
        <v>7</v>
      </c>
      <c r="D2061" s="7" t="s">
        <v>13323</v>
      </c>
      <c r="E2061" s="6">
        <v>12</v>
      </c>
      <c r="F2061" s="9">
        <v>35.590000000000003</v>
      </c>
      <c r="G2061" s="6" t="s">
        <v>8</v>
      </c>
    </row>
    <row r="2062" spans="1:7" x14ac:dyDescent="0.25">
      <c r="A2062" s="6" t="s">
        <v>12369</v>
      </c>
      <c r="B2062" s="11" t="s">
        <v>10364</v>
      </c>
      <c r="C2062" s="6" t="s">
        <v>7</v>
      </c>
      <c r="D2062" s="7" t="s">
        <v>13323</v>
      </c>
      <c r="E2062" s="6">
        <v>12</v>
      </c>
      <c r="F2062" s="9">
        <v>35.590000000000003</v>
      </c>
      <c r="G2062" s="6" t="s">
        <v>8</v>
      </c>
    </row>
    <row r="2063" spans="1:7" x14ac:dyDescent="0.25">
      <c r="A2063" s="6" t="s">
        <v>12370</v>
      </c>
      <c r="B2063" s="11" t="s">
        <v>8675</v>
      </c>
      <c r="C2063" s="6" t="s">
        <v>7</v>
      </c>
      <c r="D2063" s="7" t="s">
        <v>13323</v>
      </c>
      <c r="E2063" s="6">
        <v>6</v>
      </c>
      <c r="F2063" s="9">
        <v>85.13</v>
      </c>
      <c r="G2063" s="6" t="s">
        <v>8</v>
      </c>
    </row>
    <row r="2064" spans="1:7" x14ac:dyDescent="0.25">
      <c r="A2064" s="6" t="s">
        <v>12371</v>
      </c>
      <c r="B2064" s="11" t="s">
        <v>4162</v>
      </c>
      <c r="C2064" s="6" t="s">
        <v>7</v>
      </c>
      <c r="D2064" s="7" t="s">
        <v>13323</v>
      </c>
      <c r="E2064" s="6">
        <v>12</v>
      </c>
      <c r="F2064" s="9">
        <v>61.6</v>
      </c>
      <c r="G2064" s="6" t="s">
        <v>8</v>
      </c>
    </row>
    <row r="2065" spans="1:7" x14ac:dyDescent="0.25">
      <c r="A2065" s="6" t="s">
        <v>12371</v>
      </c>
      <c r="B2065" s="11" t="s">
        <v>4162</v>
      </c>
      <c r="C2065" s="6" t="s">
        <v>7</v>
      </c>
      <c r="D2065" s="7" t="s">
        <v>13323</v>
      </c>
      <c r="E2065" s="6">
        <v>12</v>
      </c>
      <c r="F2065" s="9">
        <v>61.6</v>
      </c>
      <c r="G2065" s="6" t="s">
        <v>8</v>
      </c>
    </row>
    <row r="2066" spans="1:7" x14ac:dyDescent="0.25">
      <c r="A2066" s="6" t="s">
        <v>12371</v>
      </c>
      <c r="B2066" s="11" t="s">
        <v>4162</v>
      </c>
      <c r="C2066" s="6" t="s">
        <v>7</v>
      </c>
      <c r="D2066" s="7" t="s">
        <v>13323</v>
      </c>
      <c r="E2066" s="6">
        <v>12</v>
      </c>
      <c r="F2066" s="9">
        <v>61.6</v>
      </c>
      <c r="G2066" s="6" t="s">
        <v>8</v>
      </c>
    </row>
    <row r="2067" spans="1:7" x14ac:dyDescent="0.25">
      <c r="A2067" s="6" t="s">
        <v>12372</v>
      </c>
      <c r="B2067" s="11" t="s">
        <v>4532</v>
      </c>
      <c r="C2067" s="6" t="s">
        <v>7</v>
      </c>
      <c r="D2067" s="7" t="s">
        <v>13323</v>
      </c>
      <c r="E2067" s="6">
        <v>12</v>
      </c>
      <c r="F2067" s="9">
        <v>224.23</v>
      </c>
      <c r="G2067" s="6" t="s">
        <v>8</v>
      </c>
    </row>
    <row r="2068" spans="1:7" x14ac:dyDescent="0.25">
      <c r="A2068" s="6" t="s">
        <v>12372</v>
      </c>
      <c r="B2068" s="11" t="s">
        <v>4532</v>
      </c>
      <c r="C2068" s="6" t="s">
        <v>7</v>
      </c>
      <c r="D2068" s="7" t="s">
        <v>13323</v>
      </c>
      <c r="E2068" s="6">
        <v>12</v>
      </c>
      <c r="F2068" s="9">
        <v>224.23</v>
      </c>
      <c r="G2068" s="6" t="s">
        <v>8</v>
      </c>
    </row>
    <row r="2069" spans="1:7" x14ac:dyDescent="0.25">
      <c r="A2069" s="6" t="s">
        <v>12372</v>
      </c>
      <c r="B2069" s="11" t="s">
        <v>4532</v>
      </c>
      <c r="C2069" s="6" t="s">
        <v>7</v>
      </c>
      <c r="D2069" s="7" t="s">
        <v>13323</v>
      </c>
      <c r="E2069" s="6">
        <v>12</v>
      </c>
      <c r="F2069" s="9">
        <v>303.05</v>
      </c>
      <c r="G2069" s="6" t="s">
        <v>8</v>
      </c>
    </row>
    <row r="2070" spans="1:7" x14ac:dyDescent="0.25">
      <c r="A2070" s="6" t="s">
        <v>12373</v>
      </c>
      <c r="B2070" s="11" t="s">
        <v>5026</v>
      </c>
      <c r="C2070" s="6" t="s">
        <v>7</v>
      </c>
      <c r="D2070" s="7" t="s">
        <v>13323</v>
      </c>
      <c r="E2070" s="6">
        <v>12</v>
      </c>
      <c r="F2070" s="9">
        <v>198.01</v>
      </c>
      <c r="G2070" s="6" t="s">
        <v>8</v>
      </c>
    </row>
    <row r="2071" spans="1:7" x14ac:dyDescent="0.25">
      <c r="A2071" s="6" t="s">
        <v>12373</v>
      </c>
      <c r="B2071" s="11" t="s">
        <v>5026</v>
      </c>
      <c r="C2071" s="6" t="s">
        <v>7</v>
      </c>
      <c r="D2071" s="7" t="s">
        <v>13323</v>
      </c>
      <c r="E2071" s="6">
        <v>12</v>
      </c>
      <c r="F2071" s="9">
        <v>198.01</v>
      </c>
      <c r="G2071" s="6" t="s">
        <v>8</v>
      </c>
    </row>
    <row r="2072" spans="1:7" x14ac:dyDescent="0.25">
      <c r="A2072" s="6" t="s">
        <v>12374</v>
      </c>
      <c r="B2072" s="11" t="s">
        <v>4489</v>
      </c>
      <c r="C2072" s="6" t="s">
        <v>7</v>
      </c>
      <c r="D2072" s="7" t="s">
        <v>13323</v>
      </c>
      <c r="E2072" s="6">
        <v>12</v>
      </c>
      <c r="F2072" s="9">
        <v>183.5</v>
      </c>
      <c r="G2072" s="6" t="s">
        <v>8</v>
      </c>
    </row>
    <row r="2073" spans="1:7" x14ac:dyDescent="0.25">
      <c r="A2073" s="6" t="s">
        <v>12374</v>
      </c>
      <c r="B2073" s="11" t="s">
        <v>4489</v>
      </c>
      <c r="C2073" s="6" t="s">
        <v>7</v>
      </c>
      <c r="D2073" s="7" t="s">
        <v>13323</v>
      </c>
      <c r="E2073" s="6">
        <v>12</v>
      </c>
      <c r="F2073" s="9">
        <v>183.5</v>
      </c>
      <c r="G2073" s="6" t="s">
        <v>8</v>
      </c>
    </row>
    <row r="2074" spans="1:7" x14ac:dyDescent="0.25">
      <c r="A2074" s="6" t="s">
        <v>12375</v>
      </c>
      <c r="B2074" s="11" t="s">
        <v>4605</v>
      </c>
      <c r="C2074" s="6" t="s">
        <v>7</v>
      </c>
      <c r="D2074" s="7" t="s">
        <v>13323</v>
      </c>
      <c r="E2074" s="6">
        <v>12</v>
      </c>
      <c r="F2074" s="9">
        <v>76.989999999999995</v>
      </c>
      <c r="G2074" s="6" t="s">
        <v>8</v>
      </c>
    </row>
    <row r="2075" spans="1:7" x14ac:dyDescent="0.25">
      <c r="A2075" s="6" t="s">
        <v>12375</v>
      </c>
      <c r="B2075" s="11" t="s">
        <v>4605</v>
      </c>
      <c r="C2075" s="6" t="s">
        <v>7</v>
      </c>
      <c r="D2075" s="7" t="s">
        <v>13323</v>
      </c>
      <c r="E2075" s="6">
        <v>12</v>
      </c>
      <c r="F2075" s="9">
        <v>76.989999999999995</v>
      </c>
      <c r="G2075" s="6" t="s">
        <v>8</v>
      </c>
    </row>
    <row r="2076" spans="1:7" x14ac:dyDescent="0.25">
      <c r="A2076" s="6" t="s">
        <v>12375</v>
      </c>
      <c r="B2076" s="11" t="s">
        <v>4605</v>
      </c>
      <c r="C2076" s="6" t="s">
        <v>7</v>
      </c>
      <c r="D2076" s="7" t="s">
        <v>13324</v>
      </c>
      <c r="E2076" s="6">
        <v>6</v>
      </c>
      <c r="F2076" s="9">
        <v>116.46</v>
      </c>
      <c r="G2076" s="6" t="s">
        <v>8</v>
      </c>
    </row>
    <row r="2077" spans="1:7" x14ac:dyDescent="0.25">
      <c r="A2077" s="6" t="s">
        <v>12375</v>
      </c>
      <c r="B2077" s="11" t="s">
        <v>4605</v>
      </c>
      <c r="C2077" s="6" t="s">
        <v>7</v>
      </c>
      <c r="D2077" s="7" t="s">
        <v>13324</v>
      </c>
      <c r="E2077" s="6">
        <v>6</v>
      </c>
      <c r="F2077" s="9">
        <v>116.46</v>
      </c>
      <c r="G2077" s="6" t="s">
        <v>8</v>
      </c>
    </row>
    <row r="2078" spans="1:7" x14ac:dyDescent="0.25">
      <c r="A2078" s="6" t="s">
        <v>12375</v>
      </c>
      <c r="B2078" s="11" t="s">
        <v>4605</v>
      </c>
      <c r="C2078" s="6" t="s">
        <v>7</v>
      </c>
      <c r="D2078" s="7" t="s">
        <v>13325</v>
      </c>
      <c r="E2078" s="6">
        <v>1</v>
      </c>
      <c r="F2078" s="9">
        <v>70.02</v>
      </c>
      <c r="G2078" s="6" t="s">
        <v>8</v>
      </c>
    </row>
    <row r="2079" spans="1:7" x14ac:dyDescent="0.25">
      <c r="A2079" s="6" t="s">
        <v>12375</v>
      </c>
      <c r="B2079" s="11" t="s">
        <v>4605</v>
      </c>
      <c r="C2079" s="6" t="s">
        <v>7</v>
      </c>
      <c r="D2079" s="7" t="s">
        <v>13325</v>
      </c>
      <c r="E2079" s="6">
        <v>1</v>
      </c>
      <c r="F2079" s="9">
        <v>70.02</v>
      </c>
      <c r="G2079" s="6" t="s">
        <v>8</v>
      </c>
    </row>
    <row r="2080" spans="1:7" x14ac:dyDescent="0.25">
      <c r="A2080" s="6" t="s">
        <v>12376</v>
      </c>
      <c r="B2080" s="11" t="s">
        <v>6036</v>
      </c>
      <c r="C2080" s="6" t="s">
        <v>7</v>
      </c>
      <c r="D2080" s="7" t="s">
        <v>13323</v>
      </c>
      <c r="E2080" s="6">
        <v>12</v>
      </c>
      <c r="F2080" s="9">
        <v>129.13999999999999</v>
      </c>
      <c r="G2080" s="6" t="s">
        <v>8</v>
      </c>
    </row>
    <row r="2081" spans="1:7" x14ac:dyDescent="0.25">
      <c r="A2081" s="6" t="s">
        <v>12376</v>
      </c>
      <c r="B2081" s="11" t="s">
        <v>6036</v>
      </c>
      <c r="C2081" s="6" t="s">
        <v>7</v>
      </c>
      <c r="D2081" s="7" t="s">
        <v>13323</v>
      </c>
      <c r="E2081" s="6">
        <v>12</v>
      </c>
      <c r="F2081" s="9">
        <v>129.13999999999999</v>
      </c>
      <c r="G2081" s="6" t="s">
        <v>8</v>
      </c>
    </row>
    <row r="2082" spans="1:7" x14ac:dyDescent="0.25">
      <c r="A2082" s="6" t="s">
        <v>12377</v>
      </c>
      <c r="B2082" s="11" t="s">
        <v>6211</v>
      </c>
      <c r="C2082" s="6" t="s">
        <v>7</v>
      </c>
      <c r="D2082" s="7" t="s">
        <v>13323</v>
      </c>
      <c r="E2082" s="6">
        <v>12</v>
      </c>
      <c r="F2082" s="9">
        <v>115.51</v>
      </c>
      <c r="G2082" s="6" t="s">
        <v>8</v>
      </c>
    </row>
    <row r="2083" spans="1:7" x14ac:dyDescent="0.25">
      <c r="A2083" s="6" t="s">
        <v>12377</v>
      </c>
      <c r="B2083" s="11" t="s">
        <v>6211</v>
      </c>
      <c r="C2083" s="6" t="s">
        <v>7</v>
      </c>
      <c r="D2083" s="7" t="s">
        <v>13323</v>
      </c>
      <c r="E2083" s="6">
        <v>12</v>
      </c>
      <c r="F2083" s="9">
        <v>115.51</v>
      </c>
      <c r="G2083" s="6" t="s">
        <v>8</v>
      </c>
    </row>
    <row r="2084" spans="1:7" x14ac:dyDescent="0.25">
      <c r="A2084" s="6" t="s">
        <v>12378</v>
      </c>
      <c r="B2084" s="11" t="s">
        <v>5132</v>
      </c>
      <c r="C2084" s="6" t="s">
        <v>7</v>
      </c>
      <c r="D2084" s="7" t="s">
        <v>13323</v>
      </c>
      <c r="E2084" s="6">
        <v>12</v>
      </c>
      <c r="F2084" s="9">
        <v>124.46</v>
      </c>
      <c r="G2084" s="6" t="s">
        <v>8</v>
      </c>
    </row>
    <row r="2085" spans="1:7" x14ac:dyDescent="0.25">
      <c r="A2085" s="6" t="s">
        <v>12378</v>
      </c>
      <c r="B2085" s="11" t="s">
        <v>5132</v>
      </c>
      <c r="C2085" s="6" t="s">
        <v>7</v>
      </c>
      <c r="D2085" s="7" t="s">
        <v>13323</v>
      </c>
      <c r="E2085" s="6">
        <v>12</v>
      </c>
      <c r="F2085" s="9">
        <v>124.46</v>
      </c>
      <c r="G2085" s="6" t="s">
        <v>8</v>
      </c>
    </row>
    <row r="2086" spans="1:7" x14ac:dyDescent="0.25">
      <c r="A2086" s="6" t="s">
        <v>12379</v>
      </c>
      <c r="B2086" s="11" t="s">
        <v>4350</v>
      </c>
      <c r="C2086" s="6" t="s">
        <v>7</v>
      </c>
      <c r="D2086" s="7" t="s">
        <v>13325</v>
      </c>
      <c r="E2086" s="6">
        <v>1</v>
      </c>
      <c r="F2086" s="9">
        <v>80.56</v>
      </c>
      <c r="G2086" s="6" t="s">
        <v>8</v>
      </c>
    </row>
    <row r="2087" spans="1:7" x14ac:dyDescent="0.25">
      <c r="A2087" s="6" t="s">
        <v>12379</v>
      </c>
      <c r="B2087" s="11" t="s">
        <v>4350</v>
      </c>
      <c r="C2087" s="6" t="s">
        <v>7</v>
      </c>
      <c r="D2087" s="7" t="s">
        <v>13325</v>
      </c>
      <c r="E2087" s="6">
        <v>1</v>
      </c>
      <c r="F2087" s="9">
        <v>80.56</v>
      </c>
      <c r="G2087" s="6" t="s">
        <v>8</v>
      </c>
    </row>
    <row r="2088" spans="1:7" x14ac:dyDescent="0.25">
      <c r="A2088" s="6" t="s">
        <v>12379</v>
      </c>
      <c r="B2088" s="11" t="s">
        <v>4350</v>
      </c>
      <c r="C2088" s="6" t="s">
        <v>7</v>
      </c>
      <c r="D2088" s="7" t="s">
        <v>13326</v>
      </c>
      <c r="E2088" s="6">
        <v>24</v>
      </c>
      <c r="F2088" s="9">
        <v>170.73</v>
      </c>
      <c r="G2088" s="6" t="s">
        <v>8</v>
      </c>
    </row>
    <row r="2089" spans="1:7" x14ac:dyDescent="0.25">
      <c r="A2089" s="6" t="s">
        <v>12379</v>
      </c>
      <c r="B2089" s="11" t="s">
        <v>4350</v>
      </c>
      <c r="C2089" s="6" t="s">
        <v>7</v>
      </c>
      <c r="D2089" s="7" t="s">
        <v>13326</v>
      </c>
      <c r="E2089" s="6">
        <v>24</v>
      </c>
      <c r="F2089" s="9">
        <v>170.73</v>
      </c>
      <c r="G2089" s="6" t="s">
        <v>8</v>
      </c>
    </row>
    <row r="2090" spans="1:7" x14ac:dyDescent="0.25">
      <c r="A2090" s="6" t="s">
        <v>12379</v>
      </c>
      <c r="B2090" s="11" t="s">
        <v>4350</v>
      </c>
      <c r="C2090" s="6" t="s">
        <v>7</v>
      </c>
      <c r="D2090" s="7" t="s">
        <v>13324</v>
      </c>
      <c r="E2090" s="6">
        <v>6</v>
      </c>
      <c r="F2090" s="9">
        <v>160.69</v>
      </c>
      <c r="G2090" s="6" t="s">
        <v>8</v>
      </c>
    </row>
    <row r="2091" spans="1:7" x14ac:dyDescent="0.25">
      <c r="A2091" s="6" t="s">
        <v>12379</v>
      </c>
      <c r="B2091" s="11" t="s">
        <v>4350</v>
      </c>
      <c r="C2091" s="6" t="s">
        <v>7</v>
      </c>
      <c r="D2091" s="7" t="s">
        <v>13324</v>
      </c>
      <c r="E2091" s="6">
        <v>6</v>
      </c>
      <c r="F2091" s="9">
        <v>160.69</v>
      </c>
      <c r="G2091" s="6" t="s">
        <v>8</v>
      </c>
    </row>
    <row r="2092" spans="1:7" x14ac:dyDescent="0.25">
      <c r="A2092" s="6" t="s">
        <v>12379</v>
      </c>
      <c r="B2092" s="11" t="s">
        <v>4350</v>
      </c>
      <c r="C2092" s="6" t="s">
        <v>7</v>
      </c>
      <c r="D2092" s="7" t="s">
        <v>13323</v>
      </c>
      <c r="E2092" s="6">
        <v>12</v>
      </c>
      <c r="F2092" s="9">
        <v>138.82</v>
      </c>
      <c r="G2092" s="6" t="s">
        <v>8</v>
      </c>
    </row>
    <row r="2093" spans="1:7" x14ac:dyDescent="0.25">
      <c r="A2093" s="6" t="s">
        <v>12379</v>
      </c>
      <c r="B2093" s="11" t="s">
        <v>4350</v>
      </c>
      <c r="C2093" s="6" t="s">
        <v>7</v>
      </c>
      <c r="D2093" s="7" t="s">
        <v>13323</v>
      </c>
      <c r="E2093" s="6">
        <v>12</v>
      </c>
      <c r="F2093" s="9">
        <v>138.82</v>
      </c>
      <c r="G2093" s="6" t="s">
        <v>8</v>
      </c>
    </row>
    <row r="2094" spans="1:7" x14ac:dyDescent="0.25">
      <c r="A2094" s="6" t="s">
        <v>12380</v>
      </c>
      <c r="B2094" s="11" t="s">
        <v>4690</v>
      </c>
      <c r="C2094" s="6" t="s">
        <v>7</v>
      </c>
      <c r="D2094" s="7" t="s">
        <v>13326</v>
      </c>
      <c r="E2094" s="6">
        <v>24</v>
      </c>
      <c r="F2094" s="9">
        <v>130.71</v>
      </c>
      <c r="G2094" s="6" t="s">
        <v>8</v>
      </c>
    </row>
    <row r="2095" spans="1:7" x14ac:dyDescent="0.25">
      <c r="A2095" s="6" t="s">
        <v>12380</v>
      </c>
      <c r="B2095" s="11" t="s">
        <v>4690</v>
      </c>
      <c r="C2095" s="6" t="s">
        <v>7</v>
      </c>
      <c r="D2095" s="7" t="s">
        <v>13326</v>
      </c>
      <c r="E2095" s="6">
        <v>24</v>
      </c>
      <c r="F2095" s="9">
        <v>130.71</v>
      </c>
      <c r="G2095" s="6" t="s">
        <v>8</v>
      </c>
    </row>
    <row r="2096" spans="1:7" x14ac:dyDescent="0.25">
      <c r="A2096" s="6" t="s">
        <v>12380</v>
      </c>
      <c r="B2096" s="11" t="s">
        <v>4690</v>
      </c>
      <c r="C2096" s="6" t="s">
        <v>7</v>
      </c>
      <c r="D2096" s="7" t="s">
        <v>13323</v>
      </c>
      <c r="E2096" s="6">
        <v>12</v>
      </c>
      <c r="F2096" s="9">
        <v>95.07</v>
      </c>
      <c r="G2096" s="6" t="s">
        <v>8</v>
      </c>
    </row>
    <row r="2097" spans="1:7" x14ac:dyDescent="0.25">
      <c r="A2097" s="6" t="s">
        <v>12380</v>
      </c>
      <c r="B2097" s="11" t="s">
        <v>4690</v>
      </c>
      <c r="C2097" s="6" t="s">
        <v>7</v>
      </c>
      <c r="D2097" s="7" t="s">
        <v>13323</v>
      </c>
      <c r="E2097" s="6">
        <v>12</v>
      </c>
      <c r="F2097" s="9">
        <v>95.07</v>
      </c>
      <c r="G2097" s="6" t="s">
        <v>8</v>
      </c>
    </row>
    <row r="2098" spans="1:7" x14ac:dyDescent="0.25">
      <c r="A2098" s="6" t="s">
        <v>12381</v>
      </c>
      <c r="B2098" s="11" t="s">
        <v>4690</v>
      </c>
      <c r="C2098" s="6" t="s">
        <v>7</v>
      </c>
      <c r="D2098" s="7" t="s">
        <v>13323</v>
      </c>
      <c r="E2098" s="6">
        <v>12</v>
      </c>
      <c r="F2098" s="9">
        <v>175.9</v>
      </c>
      <c r="G2098" s="6" t="s">
        <v>8</v>
      </c>
    </row>
    <row r="2099" spans="1:7" x14ac:dyDescent="0.25">
      <c r="A2099" s="6" t="s">
        <v>12381</v>
      </c>
      <c r="B2099" s="11" t="s">
        <v>4690</v>
      </c>
      <c r="C2099" s="6" t="s">
        <v>7</v>
      </c>
      <c r="D2099" s="7" t="s">
        <v>13323</v>
      </c>
      <c r="E2099" s="6">
        <v>12</v>
      </c>
      <c r="F2099" s="9">
        <v>175.9</v>
      </c>
      <c r="G2099" s="6" t="s">
        <v>8</v>
      </c>
    </row>
    <row r="2100" spans="1:7" x14ac:dyDescent="0.25">
      <c r="A2100" s="6" t="s">
        <v>12382</v>
      </c>
      <c r="B2100" s="11" t="s">
        <v>4629</v>
      </c>
      <c r="C2100" s="6" t="s">
        <v>7</v>
      </c>
      <c r="D2100" s="7" t="s">
        <v>13324</v>
      </c>
      <c r="E2100" s="6">
        <v>6</v>
      </c>
      <c r="F2100" s="9">
        <v>96.61</v>
      </c>
      <c r="G2100" s="6" t="s">
        <v>8</v>
      </c>
    </row>
    <row r="2101" spans="1:7" x14ac:dyDescent="0.25">
      <c r="A2101" s="6" t="s">
        <v>12382</v>
      </c>
      <c r="B2101" s="11" t="s">
        <v>4629</v>
      </c>
      <c r="C2101" s="6" t="s">
        <v>7</v>
      </c>
      <c r="D2101" s="7" t="s">
        <v>13324</v>
      </c>
      <c r="E2101" s="6">
        <v>6</v>
      </c>
      <c r="F2101" s="9">
        <v>96.61</v>
      </c>
      <c r="G2101" s="6" t="s">
        <v>8</v>
      </c>
    </row>
    <row r="2102" spans="1:7" x14ac:dyDescent="0.25">
      <c r="A2102" s="6" t="s">
        <v>12382</v>
      </c>
      <c r="B2102" s="11" t="s">
        <v>4629</v>
      </c>
      <c r="C2102" s="6" t="s">
        <v>7</v>
      </c>
      <c r="D2102" s="7" t="s">
        <v>13323</v>
      </c>
      <c r="E2102" s="6">
        <v>12</v>
      </c>
      <c r="F2102" s="9">
        <v>87.31</v>
      </c>
      <c r="G2102" s="6" t="s">
        <v>8</v>
      </c>
    </row>
    <row r="2103" spans="1:7" x14ac:dyDescent="0.25">
      <c r="A2103" s="6" t="s">
        <v>12382</v>
      </c>
      <c r="B2103" s="11" t="s">
        <v>4629</v>
      </c>
      <c r="C2103" s="6" t="s">
        <v>7</v>
      </c>
      <c r="D2103" s="7" t="s">
        <v>13323</v>
      </c>
      <c r="E2103" s="6">
        <v>12</v>
      </c>
      <c r="F2103" s="9">
        <v>87.31</v>
      </c>
      <c r="G2103" s="6" t="s">
        <v>8</v>
      </c>
    </row>
    <row r="2104" spans="1:7" x14ac:dyDescent="0.25">
      <c r="A2104" s="6" t="s">
        <v>12383</v>
      </c>
      <c r="B2104" s="11" t="s">
        <v>4339</v>
      </c>
      <c r="C2104" s="6" t="s">
        <v>7</v>
      </c>
      <c r="D2104" s="7" t="s">
        <v>13323</v>
      </c>
      <c r="E2104" s="6">
        <v>12</v>
      </c>
      <c r="F2104" s="9">
        <v>94.1</v>
      </c>
      <c r="G2104" s="6" t="s">
        <v>8</v>
      </c>
    </row>
    <row r="2105" spans="1:7" x14ac:dyDescent="0.25">
      <c r="A2105" s="6" t="s">
        <v>12383</v>
      </c>
      <c r="B2105" s="11" t="s">
        <v>4339</v>
      </c>
      <c r="C2105" s="6" t="s">
        <v>7</v>
      </c>
      <c r="D2105" s="7" t="s">
        <v>13323</v>
      </c>
      <c r="E2105" s="6">
        <v>12</v>
      </c>
      <c r="F2105" s="9">
        <v>94.1</v>
      </c>
      <c r="G2105" s="6" t="s">
        <v>8</v>
      </c>
    </row>
    <row r="2106" spans="1:7" x14ac:dyDescent="0.25">
      <c r="A2106" s="6" t="s">
        <v>12384</v>
      </c>
      <c r="B2106" s="11" t="s">
        <v>3868</v>
      </c>
      <c r="C2106" s="6" t="s">
        <v>7</v>
      </c>
      <c r="D2106" s="7" t="s">
        <v>13323</v>
      </c>
      <c r="E2106" s="6">
        <v>12</v>
      </c>
      <c r="F2106" s="9">
        <v>202.95</v>
      </c>
      <c r="G2106" s="6" t="s">
        <v>8</v>
      </c>
    </row>
    <row r="2107" spans="1:7" x14ac:dyDescent="0.25">
      <c r="A2107" s="6" t="s">
        <v>12384</v>
      </c>
      <c r="B2107" s="11" t="s">
        <v>3868</v>
      </c>
      <c r="C2107" s="6" t="s">
        <v>7</v>
      </c>
      <c r="D2107" s="7" t="s">
        <v>13323</v>
      </c>
      <c r="E2107" s="6">
        <v>12</v>
      </c>
      <c r="F2107" s="9">
        <v>202.95</v>
      </c>
      <c r="G2107" s="6" t="s">
        <v>8</v>
      </c>
    </row>
    <row r="2108" spans="1:7" x14ac:dyDescent="0.25">
      <c r="A2108" s="6" t="s">
        <v>12385</v>
      </c>
      <c r="B2108" s="11" t="s">
        <v>3953</v>
      </c>
      <c r="C2108" s="6" t="s">
        <v>7</v>
      </c>
      <c r="D2108" s="7" t="s">
        <v>13323</v>
      </c>
      <c r="E2108" s="6">
        <v>12</v>
      </c>
      <c r="F2108" s="9">
        <v>109.43</v>
      </c>
      <c r="G2108" s="6" t="s">
        <v>8</v>
      </c>
    </row>
    <row r="2109" spans="1:7" x14ac:dyDescent="0.25">
      <c r="A2109" s="6" t="s">
        <v>12385</v>
      </c>
      <c r="B2109" s="11" t="s">
        <v>3953</v>
      </c>
      <c r="C2109" s="6" t="s">
        <v>7</v>
      </c>
      <c r="D2109" s="7" t="s">
        <v>13323</v>
      </c>
      <c r="E2109" s="6">
        <v>12</v>
      </c>
      <c r="F2109" s="9">
        <v>109.43</v>
      </c>
      <c r="G2109" s="6" t="s">
        <v>8</v>
      </c>
    </row>
    <row r="2110" spans="1:7" x14ac:dyDescent="0.25">
      <c r="A2110" s="6" t="s">
        <v>12386</v>
      </c>
      <c r="B2110" s="11" t="s">
        <v>11996</v>
      </c>
      <c r="C2110" s="6" t="s">
        <v>7</v>
      </c>
      <c r="D2110" s="7" t="s">
        <v>13323</v>
      </c>
      <c r="E2110" s="6">
        <v>12</v>
      </c>
      <c r="F2110" s="9">
        <v>66.98</v>
      </c>
      <c r="G2110" s="6" t="s">
        <v>8</v>
      </c>
    </row>
    <row r="2111" spans="1:7" x14ac:dyDescent="0.25">
      <c r="A2111" s="6" t="s">
        <v>12386</v>
      </c>
      <c r="B2111" s="11" t="s">
        <v>11996</v>
      </c>
      <c r="C2111" s="6" t="s">
        <v>7</v>
      </c>
      <c r="D2111" s="7" t="s">
        <v>13323</v>
      </c>
      <c r="E2111" s="6">
        <v>12</v>
      </c>
      <c r="F2111" s="9">
        <v>66.98</v>
      </c>
      <c r="G2111" s="6" t="s">
        <v>8</v>
      </c>
    </row>
    <row r="2112" spans="1:7" x14ac:dyDescent="0.25">
      <c r="A2112" s="6" t="s">
        <v>12387</v>
      </c>
      <c r="B2112" s="11" t="s">
        <v>5618</v>
      </c>
      <c r="C2112" s="6" t="s">
        <v>7</v>
      </c>
      <c r="D2112" s="7" t="s">
        <v>13323</v>
      </c>
      <c r="E2112" s="6">
        <v>12</v>
      </c>
      <c r="F2112" s="9">
        <v>154.29</v>
      </c>
      <c r="G2112" s="6" t="s">
        <v>8</v>
      </c>
    </row>
    <row r="2113" spans="1:7" x14ac:dyDescent="0.25">
      <c r="A2113" s="6" t="s">
        <v>12388</v>
      </c>
      <c r="B2113" s="11" t="s">
        <v>5618</v>
      </c>
      <c r="C2113" s="6" t="s">
        <v>7</v>
      </c>
      <c r="D2113" s="7" t="s">
        <v>13323</v>
      </c>
      <c r="E2113" s="6">
        <v>12</v>
      </c>
      <c r="F2113" s="9">
        <v>334.29</v>
      </c>
      <c r="G2113" s="6" t="s">
        <v>8</v>
      </c>
    </row>
    <row r="2114" spans="1:7" x14ac:dyDescent="0.25">
      <c r="A2114" s="6" t="s">
        <v>12389</v>
      </c>
      <c r="B2114" s="11" t="s">
        <v>3015</v>
      </c>
      <c r="C2114" s="6" t="s">
        <v>7</v>
      </c>
      <c r="D2114" s="7" t="s">
        <v>13326</v>
      </c>
      <c r="E2114" s="6">
        <v>24</v>
      </c>
      <c r="F2114" s="9">
        <v>167.2</v>
      </c>
      <c r="G2114" s="6" t="s">
        <v>8</v>
      </c>
    </row>
    <row r="2115" spans="1:7" x14ac:dyDescent="0.25">
      <c r="A2115" s="6" t="s">
        <v>12389</v>
      </c>
      <c r="B2115" s="11" t="s">
        <v>3015</v>
      </c>
      <c r="C2115" s="6" t="s">
        <v>7</v>
      </c>
      <c r="D2115" s="7" t="s">
        <v>13326</v>
      </c>
      <c r="E2115" s="6">
        <v>24</v>
      </c>
      <c r="F2115" s="9">
        <v>167.2</v>
      </c>
      <c r="G2115" s="6" t="s">
        <v>8</v>
      </c>
    </row>
    <row r="2116" spans="1:7" x14ac:dyDescent="0.25">
      <c r="A2116" s="6" t="s">
        <v>12390</v>
      </c>
      <c r="B2116" s="11" t="s">
        <v>11063</v>
      </c>
      <c r="C2116" s="6" t="s">
        <v>7</v>
      </c>
      <c r="D2116" s="7" t="s">
        <v>13323</v>
      </c>
      <c r="E2116" s="6">
        <v>12</v>
      </c>
      <c r="F2116" s="9">
        <v>39.85</v>
      </c>
      <c r="G2116" s="6" t="s">
        <v>8</v>
      </c>
    </row>
    <row r="2117" spans="1:7" x14ac:dyDescent="0.25">
      <c r="A2117" s="6" t="s">
        <v>12391</v>
      </c>
      <c r="B2117" s="11" t="s">
        <v>10984</v>
      </c>
      <c r="C2117" s="6" t="s">
        <v>7</v>
      </c>
      <c r="D2117" s="7" t="s">
        <v>13323</v>
      </c>
      <c r="E2117" s="6">
        <v>12</v>
      </c>
      <c r="F2117" s="9">
        <v>68.290000000000006</v>
      </c>
      <c r="G2117" s="6" t="s">
        <v>8</v>
      </c>
    </row>
    <row r="2118" spans="1:7" x14ac:dyDescent="0.25">
      <c r="A2118" s="6" t="s">
        <v>12392</v>
      </c>
      <c r="B2118" s="11" t="s">
        <v>9635</v>
      </c>
      <c r="C2118" s="6" t="s">
        <v>7</v>
      </c>
      <c r="D2118" s="7" t="s">
        <v>13325</v>
      </c>
      <c r="E2118" s="6">
        <v>6</v>
      </c>
      <c r="F2118" s="9">
        <v>48.79</v>
      </c>
      <c r="G2118" s="6" t="s">
        <v>8</v>
      </c>
    </row>
    <row r="2119" spans="1:7" x14ac:dyDescent="0.25">
      <c r="A2119" s="6" t="s">
        <v>12393</v>
      </c>
      <c r="B2119" s="11" t="s">
        <v>2789</v>
      </c>
      <c r="C2119" s="6" t="s">
        <v>7</v>
      </c>
      <c r="D2119" s="7" t="s">
        <v>13323</v>
      </c>
      <c r="E2119" s="6">
        <v>12</v>
      </c>
      <c r="F2119" s="9">
        <v>105.15</v>
      </c>
      <c r="G2119" s="6" t="s">
        <v>8</v>
      </c>
    </row>
    <row r="2120" spans="1:7" x14ac:dyDescent="0.25">
      <c r="A2120" s="6" t="s">
        <v>12393</v>
      </c>
      <c r="B2120" s="11" t="s">
        <v>2789</v>
      </c>
      <c r="C2120" s="6" t="s">
        <v>7</v>
      </c>
      <c r="D2120" s="7" t="s">
        <v>13323</v>
      </c>
      <c r="E2120" s="6">
        <v>12</v>
      </c>
      <c r="F2120" s="9">
        <v>105.15</v>
      </c>
      <c r="G2120" s="6" t="s">
        <v>8</v>
      </c>
    </row>
    <row r="2121" spans="1:7" x14ac:dyDescent="0.25">
      <c r="A2121" s="6" t="s">
        <v>12394</v>
      </c>
      <c r="B2121" s="11" t="s">
        <v>4881</v>
      </c>
      <c r="C2121" s="6" t="s">
        <v>7</v>
      </c>
      <c r="D2121" s="7" t="s">
        <v>13323</v>
      </c>
      <c r="E2121" s="6">
        <v>12</v>
      </c>
      <c r="F2121" s="9">
        <v>55.18</v>
      </c>
      <c r="G2121" s="6" t="s">
        <v>8</v>
      </c>
    </row>
    <row r="2122" spans="1:7" x14ac:dyDescent="0.25">
      <c r="A2122" s="6" t="s">
        <v>12394</v>
      </c>
      <c r="B2122" s="11" t="s">
        <v>4881</v>
      </c>
      <c r="C2122" s="6" t="s">
        <v>7</v>
      </c>
      <c r="D2122" s="7" t="s">
        <v>13323</v>
      </c>
      <c r="E2122" s="6">
        <v>12</v>
      </c>
      <c r="F2122" s="9">
        <v>55.18</v>
      </c>
      <c r="G2122" s="6" t="s">
        <v>8</v>
      </c>
    </row>
    <row r="2123" spans="1:7" x14ac:dyDescent="0.25">
      <c r="A2123" s="6" t="s">
        <v>12395</v>
      </c>
      <c r="B2123" s="11" t="s">
        <v>4162</v>
      </c>
      <c r="C2123" s="6" t="s">
        <v>7</v>
      </c>
      <c r="D2123" s="7" t="s">
        <v>13323</v>
      </c>
      <c r="E2123" s="6">
        <v>12</v>
      </c>
      <c r="F2123" s="9">
        <v>64.95</v>
      </c>
      <c r="G2123" s="6" t="s">
        <v>8</v>
      </c>
    </row>
    <row r="2124" spans="1:7" x14ac:dyDescent="0.25">
      <c r="A2124" s="6" t="s">
        <v>12395</v>
      </c>
      <c r="B2124" s="11" t="s">
        <v>4162</v>
      </c>
      <c r="C2124" s="6" t="s">
        <v>7</v>
      </c>
      <c r="D2124" s="7" t="s">
        <v>13323</v>
      </c>
      <c r="E2124" s="6">
        <v>12</v>
      </c>
      <c r="F2124" s="9">
        <v>64.95</v>
      </c>
      <c r="G2124" s="6" t="s">
        <v>8</v>
      </c>
    </row>
    <row r="2125" spans="1:7" x14ac:dyDescent="0.25">
      <c r="A2125" s="6" t="s">
        <v>12396</v>
      </c>
      <c r="B2125" s="11" t="s">
        <v>4482</v>
      </c>
      <c r="C2125" s="6" t="s">
        <v>7</v>
      </c>
      <c r="D2125" s="7" t="s">
        <v>13323</v>
      </c>
      <c r="E2125" s="6">
        <v>12</v>
      </c>
      <c r="F2125" s="9">
        <v>65.400000000000006</v>
      </c>
      <c r="G2125" s="6" t="s">
        <v>8</v>
      </c>
    </row>
    <row r="2126" spans="1:7" x14ac:dyDescent="0.25">
      <c r="A2126" s="6" t="s">
        <v>12396</v>
      </c>
      <c r="B2126" s="11" t="s">
        <v>4482</v>
      </c>
      <c r="C2126" s="6" t="s">
        <v>7</v>
      </c>
      <c r="D2126" s="7" t="s">
        <v>13323</v>
      </c>
      <c r="E2126" s="6">
        <v>12</v>
      </c>
      <c r="F2126" s="9">
        <v>65.400000000000006</v>
      </c>
      <c r="G2126" s="6" t="s">
        <v>8</v>
      </c>
    </row>
    <row r="2127" spans="1:7" x14ac:dyDescent="0.25">
      <c r="A2127" s="6" t="s">
        <v>12397</v>
      </c>
      <c r="B2127" s="11" t="s">
        <v>4931</v>
      </c>
      <c r="C2127" s="6" t="s">
        <v>7</v>
      </c>
      <c r="D2127" s="7" t="s">
        <v>13323</v>
      </c>
      <c r="E2127" s="6">
        <v>12</v>
      </c>
      <c r="F2127" s="9">
        <v>181.09</v>
      </c>
      <c r="G2127" s="6" t="s">
        <v>8</v>
      </c>
    </row>
    <row r="2128" spans="1:7" x14ac:dyDescent="0.25">
      <c r="A2128" s="6" t="s">
        <v>12397</v>
      </c>
      <c r="B2128" s="11" t="s">
        <v>4931</v>
      </c>
      <c r="C2128" s="6" t="s">
        <v>7</v>
      </c>
      <c r="D2128" s="7" t="s">
        <v>13323</v>
      </c>
      <c r="E2128" s="6">
        <v>12</v>
      </c>
      <c r="F2128" s="9">
        <v>181.09</v>
      </c>
      <c r="G2128" s="6" t="s">
        <v>8</v>
      </c>
    </row>
    <row r="2129" spans="1:7" x14ac:dyDescent="0.25">
      <c r="A2129" s="6" t="s">
        <v>12398</v>
      </c>
      <c r="B2129" s="11" t="s">
        <v>4894</v>
      </c>
      <c r="C2129" s="6" t="s">
        <v>7</v>
      </c>
      <c r="D2129" s="7" t="s">
        <v>13324</v>
      </c>
      <c r="E2129" s="6">
        <v>6</v>
      </c>
      <c r="F2129" s="9">
        <v>59.93</v>
      </c>
      <c r="G2129" s="6" t="s">
        <v>8</v>
      </c>
    </row>
    <row r="2130" spans="1:7" x14ac:dyDescent="0.25">
      <c r="A2130" s="6" t="s">
        <v>12398</v>
      </c>
      <c r="B2130" s="11" t="s">
        <v>4894</v>
      </c>
      <c r="C2130" s="6" t="s">
        <v>7</v>
      </c>
      <c r="D2130" s="7" t="s">
        <v>13324</v>
      </c>
      <c r="E2130" s="6">
        <v>6</v>
      </c>
      <c r="F2130" s="9">
        <v>59.93</v>
      </c>
      <c r="G2130" s="6" t="s">
        <v>8</v>
      </c>
    </row>
    <row r="2131" spans="1:7" x14ac:dyDescent="0.25">
      <c r="A2131" s="6" t="s">
        <v>12398</v>
      </c>
      <c r="B2131" s="11" t="s">
        <v>4894</v>
      </c>
      <c r="C2131" s="6" t="s">
        <v>7</v>
      </c>
      <c r="D2131" s="7" t="s">
        <v>13323</v>
      </c>
      <c r="E2131" s="6">
        <v>12</v>
      </c>
      <c r="F2131" s="9">
        <v>53.28</v>
      </c>
      <c r="G2131" s="6" t="s">
        <v>8</v>
      </c>
    </row>
    <row r="2132" spans="1:7" x14ac:dyDescent="0.25">
      <c r="A2132" s="6" t="s">
        <v>12398</v>
      </c>
      <c r="B2132" s="11" t="s">
        <v>4894</v>
      </c>
      <c r="C2132" s="6" t="s">
        <v>7</v>
      </c>
      <c r="D2132" s="7" t="s">
        <v>13323</v>
      </c>
      <c r="E2132" s="6">
        <v>12</v>
      </c>
      <c r="F2132" s="9">
        <v>53.28</v>
      </c>
      <c r="G2132" s="6" t="s">
        <v>8</v>
      </c>
    </row>
    <row r="2133" spans="1:7" x14ac:dyDescent="0.25">
      <c r="A2133" s="6" t="s">
        <v>12399</v>
      </c>
      <c r="B2133" s="11" t="s">
        <v>10984</v>
      </c>
      <c r="C2133" s="6" t="s">
        <v>7</v>
      </c>
      <c r="D2133" s="7" t="s">
        <v>13323</v>
      </c>
      <c r="E2133" s="6">
        <v>12</v>
      </c>
      <c r="F2133" s="9">
        <v>91.29</v>
      </c>
      <c r="G2133" s="6" t="s">
        <v>8</v>
      </c>
    </row>
    <row r="2134" spans="1:7" x14ac:dyDescent="0.25">
      <c r="A2134" s="6" t="s">
        <v>12400</v>
      </c>
      <c r="B2134" s="11" t="s">
        <v>10984</v>
      </c>
      <c r="C2134" s="6" t="s">
        <v>7</v>
      </c>
      <c r="D2134" s="7" t="s">
        <v>13323</v>
      </c>
      <c r="E2134" s="6">
        <v>12</v>
      </c>
      <c r="F2134" s="9">
        <v>99.44</v>
      </c>
      <c r="G2134" s="6" t="s">
        <v>8</v>
      </c>
    </row>
    <row r="2135" spans="1:7" x14ac:dyDescent="0.25">
      <c r="A2135" s="6" t="s">
        <v>12401</v>
      </c>
      <c r="B2135" s="11" t="s">
        <v>3015</v>
      </c>
      <c r="C2135" s="6" t="s">
        <v>7</v>
      </c>
      <c r="D2135" s="7" t="s">
        <v>13324</v>
      </c>
      <c r="E2135" s="6">
        <v>6</v>
      </c>
      <c r="F2135" s="9">
        <v>43.95</v>
      </c>
      <c r="G2135" s="6" t="s">
        <v>8</v>
      </c>
    </row>
    <row r="2136" spans="1:7" x14ac:dyDescent="0.25">
      <c r="A2136" s="6" t="s">
        <v>12401</v>
      </c>
      <c r="B2136" s="11" t="s">
        <v>3015</v>
      </c>
      <c r="C2136" s="6" t="s">
        <v>7</v>
      </c>
      <c r="D2136" s="7" t="s">
        <v>13324</v>
      </c>
      <c r="E2136" s="6">
        <v>6</v>
      </c>
      <c r="F2136" s="9">
        <v>43.95</v>
      </c>
      <c r="G2136" s="6" t="s">
        <v>8</v>
      </c>
    </row>
    <row r="2137" spans="1:7" x14ac:dyDescent="0.25">
      <c r="A2137" s="6" t="s">
        <v>12401</v>
      </c>
      <c r="B2137" s="11" t="s">
        <v>3015</v>
      </c>
      <c r="C2137" s="6" t="s">
        <v>7</v>
      </c>
      <c r="D2137" s="7" t="s">
        <v>13325</v>
      </c>
      <c r="E2137" s="6">
        <v>4</v>
      </c>
      <c r="F2137" s="9">
        <v>96.18</v>
      </c>
      <c r="G2137" s="6" t="s">
        <v>8</v>
      </c>
    </row>
    <row r="2138" spans="1:7" x14ac:dyDescent="0.25">
      <c r="A2138" s="6" t="s">
        <v>12401</v>
      </c>
      <c r="B2138" s="11" t="s">
        <v>3015</v>
      </c>
      <c r="C2138" s="6" t="s">
        <v>7</v>
      </c>
      <c r="D2138" s="7" t="s">
        <v>13325</v>
      </c>
      <c r="E2138" s="6">
        <v>4</v>
      </c>
      <c r="F2138" s="9">
        <v>96.18</v>
      </c>
      <c r="G2138" s="6" t="s">
        <v>8</v>
      </c>
    </row>
    <row r="2139" spans="1:7" x14ac:dyDescent="0.25">
      <c r="A2139" s="6" t="s">
        <v>12401</v>
      </c>
      <c r="B2139" s="11" t="s">
        <v>3015</v>
      </c>
      <c r="C2139" s="6" t="s">
        <v>7</v>
      </c>
      <c r="D2139" s="7" t="s">
        <v>13326</v>
      </c>
      <c r="E2139" s="6">
        <v>24</v>
      </c>
      <c r="F2139" s="9">
        <v>66.34</v>
      </c>
      <c r="G2139" s="6" t="s">
        <v>8</v>
      </c>
    </row>
    <row r="2140" spans="1:7" x14ac:dyDescent="0.25">
      <c r="A2140" s="6" t="s">
        <v>12401</v>
      </c>
      <c r="B2140" s="11" t="s">
        <v>3015</v>
      </c>
      <c r="C2140" s="6" t="s">
        <v>7</v>
      </c>
      <c r="D2140" s="7" t="s">
        <v>13326</v>
      </c>
      <c r="E2140" s="6">
        <v>24</v>
      </c>
      <c r="F2140" s="9">
        <v>66.34</v>
      </c>
      <c r="G2140" s="6" t="s">
        <v>8</v>
      </c>
    </row>
    <row r="2141" spans="1:7" x14ac:dyDescent="0.25">
      <c r="A2141" s="6" t="s">
        <v>12401</v>
      </c>
      <c r="B2141" s="11" t="s">
        <v>3015</v>
      </c>
      <c r="C2141" s="6" t="s">
        <v>7</v>
      </c>
      <c r="D2141" s="7" t="s">
        <v>13323</v>
      </c>
      <c r="E2141" s="6">
        <v>12</v>
      </c>
      <c r="F2141" s="9">
        <v>45.65</v>
      </c>
      <c r="G2141" s="6" t="s">
        <v>8</v>
      </c>
    </row>
    <row r="2142" spans="1:7" x14ac:dyDescent="0.25">
      <c r="A2142" s="6" t="s">
        <v>12401</v>
      </c>
      <c r="B2142" s="11" t="s">
        <v>3015</v>
      </c>
      <c r="C2142" s="6" t="s">
        <v>7</v>
      </c>
      <c r="D2142" s="7" t="s">
        <v>13323</v>
      </c>
      <c r="E2142" s="6">
        <v>12</v>
      </c>
      <c r="F2142" s="9">
        <v>45.65</v>
      </c>
      <c r="G2142" s="6" t="s">
        <v>8</v>
      </c>
    </row>
    <row r="2143" spans="1:7" x14ac:dyDescent="0.25">
      <c r="A2143" s="6" t="s">
        <v>12402</v>
      </c>
      <c r="B2143" s="11" t="s">
        <v>3015</v>
      </c>
      <c r="C2143" s="6" t="s">
        <v>7</v>
      </c>
      <c r="D2143" s="7" t="s">
        <v>13323</v>
      </c>
      <c r="E2143" s="6">
        <v>12</v>
      </c>
      <c r="F2143" s="9">
        <v>72.56</v>
      </c>
      <c r="G2143" s="6" t="s">
        <v>8</v>
      </c>
    </row>
    <row r="2144" spans="1:7" x14ac:dyDescent="0.25">
      <c r="A2144" s="6" t="s">
        <v>12402</v>
      </c>
      <c r="B2144" s="11" t="s">
        <v>3015</v>
      </c>
      <c r="C2144" s="6" t="s">
        <v>7</v>
      </c>
      <c r="D2144" s="7" t="s">
        <v>13323</v>
      </c>
      <c r="E2144" s="6">
        <v>12</v>
      </c>
      <c r="F2144" s="9">
        <v>72.56</v>
      </c>
      <c r="G2144" s="6" t="s">
        <v>8</v>
      </c>
    </row>
    <row r="2145" spans="1:7" x14ac:dyDescent="0.25">
      <c r="A2145" s="6" t="s">
        <v>12403</v>
      </c>
      <c r="B2145" s="11" t="s">
        <v>3015</v>
      </c>
      <c r="C2145" s="6" t="s">
        <v>7</v>
      </c>
      <c r="D2145" s="7" t="s">
        <v>13323</v>
      </c>
      <c r="E2145" s="6">
        <v>12</v>
      </c>
      <c r="F2145" s="9">
        <v>53.17</v>
      </c>
      <c r="G2145" s="6" t="s">
        <v>8</v>
      </c>
    </row>
    <row r="2146" spans="1:7" x14ac:dyDescent="0.25">
      <c r="A2146" s="6" t="s">
        <v>12403</v>
      </c>
      <c r="B2146" s="11" t="s">
        <v>3015</v>
      </c>
      <c r="C2146" s="6" t="s">
        <v>7</v>
      </c>
      <c r="D2146" s="7" t="s">
        <v>13323</v>
      </c>
      <c r="E2146" s="6">
        <v>12</v>
      </c>
      <c r="F2146" s="9">
        <v>53.17</v>
      </c>
      <c r="G2146" s="6" t="s">
        <v>8</v>
      </c>
    </row>
    <row r="2147" spans="1:7" x14ac:dyDescent="0.25">
      <c r="A2147" s="6" t="s">
        <v>12404</v>
      </c>
      <c r="B2147" s="11" t="s">
        <v>3972</v>
      </c>
      <c r="C2147" s="6" t="s">
        <v>7</v>
      </c>
      <c r="D2147" s="7" t="s">
        <v>13324</v>
      </c>
      <c r="E2147" s="6">
        <v>6</v>
      </c>
      <c r="F2147" s="9">
        <v>59.42</v>
      </c>
      <c r="G2147" s="6" t="s">
        <v>8</v>
      </c>
    </row>
    <row r="2148" spans="1:7" x14ac:dyDescent="0.25">
      <c r="A2148" s="6" t="s">
        <v>12404</v>
      </c>
      <c r="B2148" s="11" t="s">
        <v>3972</v>
      </c>
      <c r="C2148" s="6" t="s">
        <v>7</v>
      </c>
      <c r="D2148" s="7" t="s">
        <v>13324</v>
      </c>
      <c r="E2148" s="6">
        <v>6</v>
      </c>
      <c r="F2148" s="9">
        <v>59.42</v>
      </c>
      <c r="G2148" s="6" t="s">
        <v>8</v>
      </c>
    </row>
    <row r="2149" spans="1:7" x14ac:dyDescent="0.25">
      <c r="A2149" s="6" t="s">
        <v>12404</v>
      </c>
      <c r="B2149" s="11" t="s">
        <v>3972</v>
      </c>
      <c r="C2149" s="6" t="s">
        <v>7</v>
      </c>
      <c r="D2149" s="7" t="s">
        <v>13326</v>
      </c>
      <c r="E2149" s="6">
        <v>24</v>
      </c>
      <c r="F2149" s="9">
        <v>70.53</v>
      </c>
      <c r="G2149" s="6" t="s">
        <v>8</v>
      </c>
    </row>
    <row r="2150" spans="1:7" x14ac:dyDescent="0.25">
      <c r="A2150" s="6" t="s">
        <v>12404</v>
      </c>
      <c r="B2150" s="11" t="s">
        <v>3972</v>
      </c>
      <c r="C2150" s="6" t="s">
        <v>7</v>
      </c>
      <c r="D2150" s="7" t="s">
        <v>13326</v>
      </c>
      <c r="E2150" s="6">
        <v>24</v>
      </c>
      <c r="F2150" s="9">
        <v>70.53</v>
      </c>
      <c r="G2150" s="6" t="s">
        <v>8</v>
      </c>
    </row>
    <row r="2151" spans="1:7" x14ac:dyDescent="0.25">
      <c r="A2151" s="6" t="s">
        <v>12404</v>
      </c>
      <c r="B2151" s="11" t="s">
        <v>3972</v>
      </c>
      <c r="C2151" s="6" t="s">
        <v>7</v>
      </c>
      <c r="D2151" s="7" t="s">
        <v>13323</v>
      </c>
      <c r="E2151" s="6">
        <v>12</v>
      </c>
      <c r="F2151" s="9">
        <v>55.41</v>
      </c>
      <c r="G2151" s="6" t="s">
        <v>8</v>
      </c>
    </row>
    <row r="2152" spans="1:7" x14ac:dyDescent="0.25">
      <c r="A2152" s="6" t="s">
        <v>12404</v>
      </c>
      <c r="B2152" s="11" t="s">
        <v>3972</v>
      </c>
      <c r="C2152" s="6" t="s">
        <v>7</v>
      </c>
      <c r="D2152" s="7" t="s">
        <v>13323</v>
      </c>
      <c r="E2152" s="6">
        <v>12</v>
      </c>
      <c r="F2152" s="9">
        <v>55.41</v>
      </c>
      <c r="G2152" s="6" t="s">
        <v>8</v>
      </c>
    </row>
    <row r="2153" spans="1:7" x14ac:dyDescent="0.25">
      <c r="A2153" s="6" t="s">
        <v>12405</v>
      </c>
      <c r="B2153" s="11" t="s">
        <v>4881</v>
      </c>
      <c r="C2153" s="6" t="s">
        <v>7</v>
      </c>
      <c r="D2153" s="7" t="s">
        <v>13324</v>
      </c>
      <c r="E2153" s="6">
        <v>6</v>
      </c>
      <c r="F2153" s="9">
        <v>63.89</v>
      </c>
      <c r="G2153" s="6" t="s">
        <v>8</v>
      </c>
    </row>
    <row r="2154" spans="1:7" x14ac:dyDescent="0.25">
      <c r="A2154" s="6" t="s">
        <v>12405</v>
      </c>
      <c r="B2154" s="11" t="s">
        <v>4881</v>
      </c>
      <c r="C2154" s="6" t="s">
        <v>7</v>
      </c>
      <c r="D2154" s="7" t="s">
        <v>13324</v>
      </c>
      <c r="E2154" s="6">
        <v>6</v>
      </c>
      <c r="F2154" s="9">
        <v>63.89</v>
      </c>
      <c r="G2154" s="6" t="s">
        <v>8</v>
      </c>
    </row>
    <row r="2155" spans="1:7" x14ac:dyDescent="0.25">
      <c r="A2155" s="6" t="s">
        <v>12405</v>
      </c>
      <c r="B2155" s="11" t="s">
        <v>4881</v>
      </c>
      <c r="C2155" s="6" t="s">
        <v>7</v>
      </c>
      <c r="D2155" s="7" t="s">
        <v>13323</v>
      </c>
      <c r="E2155" s="6">
        <v>12</v>
      </c>
      <c r="F2155" s="9">
        <v>55.2</v>
      </c>
      <c r="G2155" s="6" t="s">
        <v>8</v>
      </c>
    </row>
    <row r="2156" spans="1:7" x14ac:dyDescent="0.25">
      <c r="A2156" s="6" t="s">
        <v>12405</v>
      </c>
      <c r="B2156" s="11" t="s">
        <v>4881</v>
      </c>
      <c r="C2156" s="6" t="s">
        <v>7</v>
      </c>
      <c r="D2156" s="7" t="s">
        <v>13323</v>
      </c>
      <c r="E2156" s="6">
        <v>12</v>
      </c>
      <c r="F2156" s="9">
        <v>55.2</v>
      </c>
      <c r="G2156" s="6" t="s">
        <v>8</v>
      </c>
    </row>
    <row r="2157" spans="1:7" x14ac:dyDescent="0.25">
      <c r="A2157" s="6" t="s">
        <v>12406</v>
      </c>
      <c r="B2157" s="11" t="s">
        <v>10984</v>
      </c>
      <c r="C2157" s="6" t="s">
        <v>7</v>
      </c>
      <c r="D2157" s="7" t="s">
        <v>13323</v>
      </c>
      <c r="E2157" s="6">
        <v>12</v>
      </c>
      <c r="F2157" s="9">
        <v>100.91</v>
      </c>
      <c r="G2157" s="6" t="s">
        <v>8</v>
      </c>
    </row>
    <row r="2158" spans="1:7" x14ac:dyDescent="0.25">
      <c r="A2158" s="6" t="s">
        <v>12407</v>
      </c>
      <c r="B2158" s="11" t="s">
        <v>10984</v>
      </c>
      <c r="C2158" s="6" t="s">
        <v>7</v>
      </c>
      <c r="D2158" s="7" t="s">
        <v>13323</v>
      </c>
      <c r="E2158" s="6">
        <v>12</v>
      </c>
      <c r="F2158" s="9">
        <v>114.29</v>
      </c>
      <c r="G2158" s="6" t="s">
        <v>8</v>
      </c>
    </row>
    <row r="2159" spans="1:7" x14ac:dyDescent="0.25">
      <c r="A2159" s="6" t="s">
        <v>12408</v>
      </c>
      <c r="B2159" s="11" t="s">
        <v>4881</v>
      </c>
      <c r="C2159" s="6" t="s">
        <v>7</v>
      </c>
      <c r="D2159" s="7" t="s">
        <v>13323</v>
      </c>
      <c r="E2159" s="6">
        <v>12</v>
      </c>
      <c r="F2159" s="9">
        <v>86.08</v>
      </c>
      <c r="G2159" s="6" t="s">
        <v>8</v>
      </c>
    </row>
    <row r="2160" spans="1:7" x14ac:dyDescent="0.25">
      <c r="A2160" s="6" t="s">
        <v>12408</v>
      </c>
      <c r="B2160" s="11" t="s">
        <v>4881</v>
      </c>
      <c r="C2160" s="6" t="s">
        <v>7</v>
      </c>
      <c r="D2160" s="7" t="s">
        <v>13323</v>
      </c>
      <c r="E2160" s="6">
        <v>12</v>
      </c>
      <c r="F2160" s="9">
        <v>86.08</v>
      </c>
      <c r="G2160" s="6" t="s">
        <v>8</v>
      </c>
    </row>
    <row r="2161" spans="1:7" x14ac:dyDescent="0.25">
      <c r="A2161" s="6" t="s">
        <v>12409</v>
      </c>
      <c r="B2161" s="11" t="s">
        <v>8675</v>
      </c>
      <c r="C2161" s="6" t="s">
        <v>7</v>
      </c>
      <c r="D2161" s="7" t="s">
        <v>13324</v>
      </c>
      <c r="E2161" s="6">
        <v>6</v>
      </c>
      <c r="F2161" s="9">
        <v>128.49</v>
      </c>
      <c r="G2161" s="6" t="s">
        <v>8</v>
      </c>
    </row>
    <row r="2162" spans="1:7" x14ac:dyDescent="0.25">
      <c r="A2162" s="6" t="s">
        <v>12409</v>
      </c>
      <c r="B2162" s="11" t="s">
        <v>8675</v>
      </c>
      <c r="C2162" s="6" t="s">
        <v>7</v>
      </c>
      <c r="D2162" s="7" t="s">
        <v>13326</v>
      </c>
      <c r="E2162" s="6">
        <v>12</v>
      </c>
      <c r="F2162" s="9">
        <v>63.98</v>
      </c>
      <c r="G2162" s="6" t="s">
        <v>8</v>
      </c>
    </row>
    <row r="2163" spans="1:7" x14ac:dyDescent="0.25">
      <c r="A2163" s="6" t="s">
        <v>12409</v>
      </c>
      <c r="B2163" s="11" t="s">
        <v>8675</v>
      </c>
      <c r="C2163" s="6" t="s">
        <v>7</v>
      </c>
      <c r="D2163" s="7" t="s">
        <v>13323</v>
      </c>
      <c r="E2163" s="6">
        <v>12</v>
      </c>
      <c r="F2163" s="9">
        <v>115.43</v>
      </c>
      <c r="G2163" s="6" t="s">
        <v>8</v>
      </c>
    </row>
    <row r="2164" spans="1:7" x14ac:dyDescent="0.25">
      <c r="A2164" s="6" t="s">
        <v>12410</v>
      </c>
      <c r="B2164" s="11" t="s">
        <v>8675</v>
      </c>
      <c r="C2164" s="6" t="s">
        <v>7</v>
      </c>
      <c r="D2164" s="7" t="s">
        <v>13323</v>
      </c>
      <c r="E2164" s="6">
        <v>12</v>
      </c>
      <c r="F2164" s="9">
        <v>124.64</v>
      </c>
      <c r="G2164" s="6" t="s">
        <v>8</v>
      </c>
    </row>
    <row r="2165" spans="1:7" x14ac:dyDescent="0.25">
      <c r="A2165" s="6" t="s">
        <v>12411</v>
      </c>
      <c r="B2165" s="11" t="s">
        <v>8675</v>
      </c>
      <c r="C2165" s="6" t="s">
        <v>7</v>
      </c>
      <c r="D2165" s="7" t="s">
        <v>13323</v>
      </c>
      <c r="E2165" s="6">
        <v>12</v>
      </c>
      <c r="F2165" s="9">
        <v>121.67</v>
      </c>
      <c r="G2165" s="6" t="s">
        <v>8</v>
      </c>
    </row>
    <row r="2166" spans="1:7" x14ac:dyDescent="0.25">
      <c r="A2166" s="6" t="s">
        <v>12412</v>
      </c>
      <c r="B2166" s="11" t="s">
        <v>8675</v>
      </c>
      <c r="C2166" s="6" t="s">
        <v>7</v>
      </c>
      <c r="D2166" s="7" t="s">
        <v>13323</v>
      </c>
      <c r="E2166" s="6">
        <v>12</v>
      </c>
      <c r="F2166" s="9">
        <v>124.64</v>
      </c>
      <c r="G2166" s="6" t="s">
        <v>8</v>
      </c>
    </row>
    <row r="2167" spans="1:7" x14ac:dyDescent="0.25">
      <c r="A2167" s="6" t="s">
        <v>12413</v>
      </c>
      <c r="B2167" s="11" t="s">
        <v>3015</v>
      </c>
      <c r="C2167" s="6" t="s">
        <v>7</v>
      </c>
      <c r="D2167" s="7" t="s">
        <v>13323</v>
      </c>
      <c r="E2167" s="6">
        <v>12</v>
      </c>
      <c r="F2167" s="9">
        <v>71.08</v>
      </c>
      <c r="G2167" s="6" t="s">
        <v>8</v>
      </c>
    </row>
    <row r="2168" spans="1:7" x14ac:dyDescent="0.25">
      <c r="A2168" s="6" t="s">
        <v>12413</v>
      </c>
      <c r="B2168" s="11" t="s">
        <v>3015</v>
      </c>
      <c r="C2168" s="6" t="s">
        <v>7</v>
      </c>
      <c r="D2168" s="7" t="s">
        <v>13323</v>
      </c>
      <c r="E2168" s="6">
        <v>12</v>
      </c>
      <c r="F2168" s="9">
        <v>71.08</v>
      </c>
      <c r="G2168" s="6" t="s">
        <v>8</v>
      </c>
    </row>
    <row r="2169" spans="1:7" x14ac:dyDescent="0.25">
      <c r="A2169" s="6" t="s">
        <v>12414</v>
      </c>
      <c r="B2169" s="11" t="s">
        <v>3015</v>
      </c>
      <c r="C2169" s="6" t="s">
        <v>7</v>
      </c>
      <c r="D2169" s="7" t="s">
        <v>13324</v>
      </c>
      <c r="E2169" s="6">
        <v>6</v>
      </c>
      <c r="F2169" s="9">
        <v>51.51</v>
      </c>
      <c r="G2169" s="6" t="s">
        <v>8</v>
      </c>
    </row>
    <row r="2170" spans="1:7" x14ac:dyDescent="0.25">
      <c r="A2170" s="6" t="s">
        <v>12414</v>
      </c>
      <c r="B2170" s="11" t="s">
        <v>3015</v>
      </c>
      <c r="C2170" s="6" t="s">
        <v>7</v>
      </c>
      <c r="D2170" s="7" t="s">
        <v>13324</v>
      </c>
      <c r="E2170" s="6">
        <v>6</v>
      </c>
      <c r="F2170" s="9">
        <v>51.51</v>
      </c>
      <c r="G2170" s="6" t="s">
        <v>8</v>
      </c>
    </row>
    <row r="2171" spans="1:7" x14ac:dyDescent="0.25">
      <c r="A2171" s="6" t="s">
        <v>12414</v>
      </c>
      <c r="B2171" s="11" t="s">
        <v>3015</v>
      </c>
      <c r="C2171" s="6" t="s">
        <v>7</v>
      </c>
      <c r="D2171" s="7" t="s">
        <v>13323</v>
      </c>
      <c r="E2171" s="6">
        <v>12</v>
      </c>
      <c r="F2171" s="9">
        <v>68.599999999999994</v>
      </c>
      <c r="G2171" s="6" t="s">
        <v>8</v>
      </c>
    </row>
    <row r="2172" spans="1:7" x14ac:dyDescent="0.25">
      <c r="A2172" s="6" t="s">
        <v>12414</v>
      </c>
      <c r="B2172" s="11" t="s">
        <v>3015</v>
      </c>
      <c r="C2172" s="6" t="s">
        <v>7</v>
      </c>
      <c r="D2172" s="7" t="s">
        <v>13323</v>
      </c>
      <c r="E2172" s="6">
        <v>12</v>
      </c>
      <c r="F2172" s="9">
        <v>68.599999999999994</v>
      </c>
      <c r="G2172" s="6" t="s">
        <v>8</v>
      </c>
    </row>
    <row r="2173" spans="1:7" x14ac:dyDescent="0.25">
      <c r="A2173" s="6" t="s">
        <v>12415</v>
      </c>
      <c r="B2173" s="11" t="s">
        <v>7240</v>
      </c>
      <c r="C2173" s="6" t="s">
        <v>7</v>
      </c>
      <c r="D2173" s="7" t="s">
        <v>13323</v>
      </c>
      <c r="E2173" s="6">
        <v>12</v>
      </c>
      <c r="F2173" s="9">
        <v>110.29</v>
      </c>
      <c r="G2173" s="6" t="s">
        <v>8</v>
      </c>
    </row>
    <row r="2174" spans="1:7" x14ac:dyDescent="0.25">
      <c r="A2174" s="6" t="s">
        <v>12416</v>
      </c>
      <c r="B2174" s="11" t="s">
        <v>7240</v>
      </c>
      <c r="C2174" s="6" t="s">
        <v>7</v>
      </c>
      <c r="D2174" s="7" t="s">
        <v>13323</v>
      </c>
      <c r="E2174" s="6">
        <v>12</v>
      </c>
      <c r="F2174" s="9">
        <v>148.29</v>
      </c>
      <c r="G2174" s="6" t="s">
        <v>8</v>
      </c>
    </row>
    <row r="2175" spans="1:7" x14ac:dyDescent="0.25">
      <c r="A2175" s="6" t="s">
        <v>12417</v>
      </c>
      <c r="B2175" s="11" t="s">
        <v>7240</v>
      </c>
      <c r="C2175" s="6" t="s">
        <v>7</v>
      </c>
      <c r="D2175" s="7" t="s">
        <v>13323</v>
      </c>
      <c r="E2175" s="6">
        <v>12</v>
      </c>
      <c r="F2175" s="9">
        <v>110.29</v>
      </c>
      <c r="G2175" s="6" t="s">
        <v>8</v>
      </c>
    </row>
    <row r="2176" spans="1:7" x14ac:dyDescent="0.25">
      <c r="A2176" s="6" t="s">
        <v>12418</v>
      </c>
      <c r="B2176" s="11" t="s">
        <v>7240</v>
      </c>
      <c r="C2176" s="6" t="s">
        <v>7</v>
      </c>
      <c r="D2176" s="7" t="s">
        <v>13323</v>
      </c>
      <c r="E2176" s="6">
        <v>12</v>
      </c>
      <c r="F2176" s="9">
        <v>110.29</v>
      </c>
      <c r="G2176" s="6" t="s">
        <v>8</v>
      </c>
    </row>
    <row r="2177" spans="1:7" x14ac:dyDescent="0.25">
      <c r="A2177" s="6" t="s">
        <v>12419</v>
      </c>
      <c r="B2177" s="11" t="s">
        <v>10984</v>
      </c>
      <c r="C2177" s="6" t="s">
        <v>7</v>
      </c>
      <c r="D2177" s="7" t="s">
        <v>13323</v>
      </c>
      <c r="E2177" s="6">
        <v>12</v>
      </c>
      <c r="F2177" s="9">
        <v>80.39</v>
      </c>
      <c r="G2177" s="6" t="s">
        <v>8</v>
      </c>
    </row>
    <row r="2178" spans="1:7" x14ac:dyDescent="0.25">
      <c r="A2178" s="6" t="s">
        <v>12420</v>
      </c>
      <c r="B2178" s="11" t="s">
        <v>3926</v>
      </c>
      <c r="C2178" s="6" t="s">
        <v>7</v>
      </c>
      <c r="D2178" s="7" t="s">
        <v>13323</v>
      </c>
      <c r="E2178" s="6">
        <v>12</v>
      </c>
      <c r="F2178" s="9">
        <v>56.09</v>
      </c>
      <c r="G2178" s="6" t="s">
        <v>8</v>
      </c>
    </row>
    <row r="2179" spans="1:7" x14ac:dyDescent="0.25">
      <c r="A2179" s="6" t="s">
        <v>12420</v>
      </c>
      <c r="B2179" s="11" t="s">
        <v>3926</v>
      </c>
      <c r="C2179" s="6" t="s">
        <v>7</v>
      </c>
      <c r="D2179" s="7" t="s">
        <v>13323</v>
      </c>
      <c r="E2179" s="6">
        <v>12</v>
      </c>
      <c r="F2179" s="9">
        <v>56.09</v>
      </c>
      <c r="G2179" s="6" t="s">
        <v>8</v>
      </c>
    </row>
    <row r="2180" spans="1:7" x14ac:dyDescent="0.25">
      <c r="A2180" s="6" t="s">
        <v>12421</v>
      </c>
      <c r="B2180" s="11" t="s">
        <v>3926</v>
      </c>
      <c r="C2180" s="6" t="s">
        <v>7</v>
      </c>
      <c r="D2180" s="7" t="s">
        <v>13323</v>
      </c>
      <c r="E2180" s="6">
        <v>12</v>
      </c>
      <c r="F2180" s="9">
        <v>55.06</v>
      </c>
      <c r="G2180" s="6" t="s">
        <v>8</v>
      </c>
    </row>
    <row r="2181" spans="1:7" x14ac:dyDescent="0.25">
      <c r="A2181" s="6" t="s">
        <v>12421</v>
      </c>
      <c r="B2181" s="11" t="s">
        <v>3926</v>
      </c>
      <c r="C2181" s="6" t="s">
        <v>7</v>
      </c>
      <c r="D2181" s="7" t="s">
        <v>13323</v>
      </c>
      <c r="E2181" s="6">
        <v>12</v>
      </c>
      <c r="F2181" s="9">
        <v>55.06</v>
      </c>
      <c r="G2181" s="6" t="s">
        <v>8</v>
      </c>
    </row>
    <row r="2182" spans="1:7" x14ac:dyDescent="0.25">
      <c r="A2182" s="6" t="s">
        <v>12422</v>
      </c>
      <c r="B2182" s="11" t="s">
        <v>3926</v>
      </c>
      <c r="C2182" s="6" t="s">
        <v>7</v>
      </c>
      <c r="D2182" s="7" t="s">
        <v>13326</v>
      </c>
      <c r="E2182" s="6">
        <v>12</v>
      </c>
      <c r="F2182" s="9">
        <v>63.16</v>
      </c>
      <c r="G2182" s="6" t="s">
        <v>8</v>
      </c>
    </row>
    <row r="2183" spans="1:7" x14ac:dyDescent="0.25">
      <c r="A2183" s="6" t="s">
        <v>12422</v>
      </c>
      <c r="B2183" s="11" t="s">
        <v>3926</v>
      </c>
      <c r="C2183" s="6" t="s">
        <v>7</v>
      </c>
      <c r="D2183" s="7" t="s">
        <v>13326</v>
      </c>
      <c r="E2183" s="6">
        <v>12</v>
      </c>
      <c r="F2183" s="9">
        <v>63.16</v>
      </c>
      <c r="G2183" s="6" t="s">
        <v>8</v>
      </c>
    </row>
    <row r="2184" spans="1:7" x14ac:dyDescent="0.25">
      <c r="A2184" s="6" t="s">
        <v>12423</v>
      </c>
      <c r="B2184" s="11" t="s">
        <v>10984</v>
      </c>
      <c r="C2184" s="6" t="s">
        <v>7</v>
      </c>
      <c r="D2184" s="7" t="s">
        <v>13323</v>
      </c>
      <c r="E2184" s="6">
        <v>12</v>
      </c>
      <c r="F2184" s="9">
        <v>142.29</v>
      </c>
      <c r="G2184" s="6" t="s">
        <v>8</v>
      </c>
    </row>
    <row r="2185" spans="1:7" x14ac:dyDescent="0.25">
      <c r="A2185" s="6" t="s">
        <v>12424</v>
      </c>
      <c r="B2185" s="11" t="s">
        <v>10984</v>
      </c>
      <c r="C2185" s="6" t="s">
        <v>7</v>
      </c>
      <c r="D2185" s="7" t="s">
        <v>13323</v>
      </c>
      <c r="E2185" s="6">
        <v>12</v>
      </c>
      <c r="F2185" s="9">
        <v>92.94</v>
      </c>
      <c r="G2185" s="6" t="s">
        <v>8</v>
      </c>
    </row>
    <row r="2186" spans="1:7" x14ac:dyDescent="0.25">
      <c r="A2186" s="6" t="s">
        <v>12425</v>
      </c>
      <c r="B2186" s="11" t="s">
        <v>3015</v>
      </c>
      <c r="C2186" s="6" t="s">
        <v>7</v>
      </c>
      <c r="D2186" s="7" t="s">
        <v>13323</v>
      </c>
      <c r="E2186" s="6">
        <v>12</v>
      </c>
      <c r="F2186" s="9">
        <v>48.3</v>
      </c>
      <c r="G2186" s="6" t="s">
        <v>8</v>
      </c>
    </row>
    <row r="2187" spans="1:7" x14ac:dyDescent="0.25">
      <c r="A2187" s="6" t="s">
        <v>12425</v>
      </c>
      <c r="B2187" s="11" t="s">
        <v>3015</v>
      </c>
      <c r="C2187" s="6" t="s">
        <v>7</v>
      </c>
      <c r="D2187" s="7" t="s">
        <v>13323</v>
      </c>
      <c r="E2187" s="6">
        <v>12</v>
      </c>
      <c r="F2187" s="9">
        <v>48.3</v>
      </c>
      <c r="G2187" s="6" t="s">
        <v>8</v>
      </c>
    </row>
    <row r="2188" spans="1:7" x14ac:dyDescent="0.25">
      <c r="A2188" s="6" t="s">
        <v>12426</v>
      </c>
      <c r="B2188" s="11" t="s">
        <v>9635</v>
      </c>
      <c r="C2188" s="6" t="s">
        <v>7</v>
      </c>
      <c r="D2188" s="7" t="s">
        <v>13324</v>
      </c>
      <c r="E2188" s="6">
        <v>6</v>
      </c>
      <c r="F2188" s="9">
        <v>35.26</v>
      </c>
      <c r="G2188" s="6" t="s">
        <v>8</v>
      </c>
    </row>
    <row r="2189" spans="1:7" x14ac:dyDescent="0.25">
      <c r="A2189" s="6" t="s">
        <v>12426</v>
      </c>
      <c r="B2189" s="11" t="s">
        <v>9635</v>
      </c>
      <c r="C2189" s="6" t="s">
        <v>7</v>
      </c>
      <c r="D2189" s="7" t="s">
        <v>13325</v>
      </c>
      <c r="E2189" s="6">
        <v>6</v>
      </c>
      <c r="F2189" s="9">
        <v>48.79</v>
      </c>
      <c r="G2189" s="6" t="s">
        <v>8</v>
      </c>
    </row>
    <row r="2190" spans="1:7" x14ac:dyDescent="0.25">
      <c r="A2190" s="6" t="s">
        <v>12426</v>
      </c>
      <c r="B2190" s="11" t="s">
        <v>9635</v>
      </c>
      <c r="C2190" s="6" t="s">
        <v>7</v>
      </c>
      <c r="D2190" s="7" t="s">
        <v>13323</v>
      </c>
      <c r="E2190" s="6">
        <v>12</v>
      </c>
      <c r="F2190" s="9">
        <v>35.26</v>
      </c>
      <c r="G2190" s="6" t="s">
        <v>8</v>
      </c>
    </row>
    <row r="2191" spans="1:7" x14ac:dyDescent="0.25">
      <c r="A2191" s="6" t="s">
        <v>12427</v>
      </c>
      <c r="B2191" s="11" t="s">
        <v>9635</v>
      </c>
      <c r="C2191" s="6" t="s">
        <v>7</v>
      </c>
      <c r="D2191" s="7" t="s">
        <v>13324</v>
      </c>
      <c r="E2191" s="6">
        <v>6</v>
      </c>
      <c r="F2191" s="9">
        <v>35.26</v>
      </c>
      <c r="G2191" s="6" t="s">
        <v>8</v>
      </c>
    </row>
    <row r="2192" spans="1:7" x14ac:dyDescent="0.25">
      <c r="A2192" s="6" t="s">
        <v>12427</v>
      </c>
      <c r="B2192" s="11" t="s">
        <v>9635</v>
      </c>
      <c r="C2192" s="6" t="s">
        <v>7</v>
      </c>
      <c r="D2192" s="7" t="s">
        <v>13325</v>
      </c>
      <c r="E2192" s="6">
        <v>6</v>
      </c>
      <c r="F2192" s="9">
        <v>48.79</v>
      </c>
      <c r="G2192" s="6" t="s">
        <v>8</v>
      </c>
    </row>
    <row r="2193" spans="1:7" x14ac:dyDescent="0.25">
      <c r="A2193" s="6" t="s">
        <v>12427</v>
      </c>
      <c r="B2193" s="11" t="s">
        <v>9635</v>
      </c>
      <c r="C2193" s="6" t="s">
        <v>7</v>
      </c>
      <c r="D2193" s="7" t="s">
        <v>13323</v>
      </c>
      <c r="E2193" s="6">
        <v>12</v>
      </c>
      <c r="F2193" s="9">
        <v>35.26</v>
      </c>
      <c r="G2193" s="6" t="s">
        <v>8</v>
      </c>
    </row>
    <row r="2194" spans="1:7" x14ac:dyDescent="0.25">
      <c r="A2194" s="6" t="s">
        <v>12428</v>
      </c>
      <c r="B2194" s="11" t="s">
        <v>9635</v>
      </c>
      <c r="C2194" s="6" t="s">
        <v>7</v>
      </c>
      <c r="D2194" s="7" t="s">
        <v>13324</v>
      </c>
      <c r="E2194" s="6">
        <v>6</v>
      </c>
      <c r="F2194" s="9">
        <v>35.26</v>
      </c>
      <c r="G2194" s="6" t="s">
        <v>8</v>
      </c>
    </row>
    <row r="2195" spans="1:7" x14ac:dyDescent="0.25">
      <c r="A2195" s="6" t="s">
        <v>12428</v>
      </c>
      <c r="B2195" s="11" t="s">
        <v>9635</v>
      </c>
      <c r="C2195" s="6" t="s">
        <v>7</v>
      </c>
      <c r="D2195" s="7" t="s">
        <v>13325</v>
      </c>
      <c r="E2195" s="6">
        <v>6</v>
      </c>
      <c r="F2195" s="9">
        <v>48.79</v>
      </c>
      <c r="G2195" s="6" t="s">
        <v>8</v>
      </c>
    </row>
    <row r="2196" spans="1:7" x14ac:dyDescent="0.25">
      <c r="A2196" s="6" t="s">
        <v>12428</v>
      </c>
      <c r="B2196" s="11" t="s">
        <v>9635</v>
      </c>
      <c r="C2196" s="6" t="s">
        <v>7</v>
      </c>
      <c r="D2196" s="7" t="s">
        <v>13323</v>
      </c>
      <c r="E2196" s="6">
        <v>12</v>
      </c>
      <c r="F2196" s="9">
        <v>35.26</v>
      </c>
      <c r="G2196" s="6" t="s">
        <v>8</v>
      </c>
    </row>
    <row r="2197" spans="1:7" x14ac:dyDescent="0.25">
      <c r="A2197" s="6" t="s">
        <v>12429</v>
      </c>
      <c r="B2197" s="11" t="s">
        <v>3879</v>
      </c>
      <c r="C2197" s="6" t="s">
        <v>7</v>
      </c>
      <c r="D2197" s="7" t="s">
        <v>13323</v>
      </c>
      <c r="E2197" s="6">
        <v>6</v>
      </c>
      <c r="F2197" s="9">
        <v>145.94999999999999</v>
      </c>
      <c r="G2197" s="6" t="s">
        <v>8</v>
      </c>
    </row>
    <row r="2198" spans="1:7" x14ac:dyDescent="0.25">
      <c r="A2198" s="6" t="s">
        <v>12429</v>
      </c>
      <c r="B2198" s="11" t="s">
        <v>3879</v>
      </c>
      <c r="C2198" s="6" t="s">
        <v>7</v>
      </c>
      <c r="D2198" s="7" t="s">
        <v>13323</v>
      </c>
      <c r="E2198" s="6">
        <v>6</v>
      </c>
      <c r="F2198" s="9">
        <v>145.94999999999999</v>
      </c>
      <c r="G2198" s="6" t="s">
        <v>8</v>
      </c>
    </row>
    <row r="2199" spans="1:7" x14ac:dyDescent="0.25">
      <c r="A2199" s="6" t="s">
        <v>12430</v>
      </c>
      <c r="B2199" s="11" t="s">
        <v>10473</v>
      </c>
      <c r="C2199" s="6" t="s">
        <v>7</v>
      </c>
      <c r="D2199" s="7" t="s">
        <v>13323</v>
      </c>
      <c r="E2199" s="6">
        <v>12</v>
      </c>
      <c r="F2199" s="9">
        <v>59.36</v>
      </c>
      <c r="G2199" s="6" t="s">
        <v>8</v>
      </c>
    </row>
    <row r="2200" spans="1:7" x14ac:dyDescent="0.25">
      <c r="A2200" s="6" t="s">
        <v>12431</v>
      </c>
      <c r="B2200" s="11" t="s">
        <v>10473</v>
      </c>
      <c r="C2200" s="6" t="s">
        <v>7</v>
      </c>
      <c r="D2200" s="7" t="s">
        <v>13323</v>
      </c>
      <c r="E2200" s="6">
        <v>12</v>
      </c>
      <c r="F2200" s="9">
        <v>115.53</v>
      </c>
      <c r="G2200" s="6" t="s">
        <v>8</v>
      </c>
    </row>
    <row r="2201" spans="1:7" x14ac:dyDescent="0.25">
      <c r="A2201" s="6" t="s">
        <v>12432</v>
      </c>
      <c r="B2201" s="11" t="s">
        <v>10473</v>
      </c>
      <c r="C2201" s="6" t="s">
        <v>7</v>
      </c>
      <c r="D2201" s="7" t="s">
        <v>13323</v>
      </c>
      <c r="E2201" s="6">
        <v>12</v>
      </c>
      <c r="F2201" s="9">
        <v>406.41</v>
      </c>
      <c r="G2201" s="6" t="s">
        <v>8</v>
      </c>
    </row>
    <row r="2202" spans="1:7" x14ac:dyDescent="0.25">
      <c r="A2202" s="6" t="s">
        <v>12433</v>
      </c>
      <c r="B2202" s="11" t="s">
        <v>10473</v>
      </c>
      <c r="C2202" s="6" t="s">
        <v>7</v>
      </c>
      <c r="D2202" s="7" t="s">
        <v>13323</v>
      </c>
      <c r="E2202" s="6">
        <v>12</v>
      </c>
      <c r="F2202" s="9">
        <v>53.95</v>
      </c>
      <c r="G2202" s="6" t="s">
        <v>8</v>
      </c>
    </row>
    <row r="2203" spans="1:7" x14ac:dyDescent="0.25">
      <c r="A2203" s="6" t="s">
        <v>12434</v>
      </c>
      <c r="B2203" s="11" t="s">
        <v>10473</v>
      </c>
      <c r="C2203" s="6" t="s">
        <v>7</v>
      </c>
      <c r="D2203" s="7" t="s">
        <v>13323</v>
      </c>
      <c r="E2203" s="6">
        <v>12</v>
      </c>
      <c r="F2203" s="9">
        <v>189.17</v>
      </c>
      <c r="G2203" s="6" t="s">
        <v>8</v>
      </c>
    </row>
    <row r="2204" spans="1:7" x14ac:dyDescent="0.25">
      <c r="A2204" s="6" t="s">
        <v>12435</v>
      </c>
      <c r="B2204" s="11" t="s">
        <v>10473</v>
      </c>
      <c r="C2204" s="6" t="s">
        <v>7</v>
      </c>
      <c r="D2204" s="7" t="s">
        <v>13323</v>
      </c>
      <c r="E2204" s="6">
        <v>12</v>
      </c>
      <c r="F2204" s="9">
        <v>440.35</v>
      </c>
      <c r="G2204" s="6" t="s">
        <v>8</v>
      </c>
    </row>
    <row r="2205" spans="1:7" x14ac:dyDescent="0.25">
      <c r="A2205" s="6" t="s">
        <v>12436</v>
      </c>
      <c r="B2205" s="11" t="s">
        <v>10984</v>
      </c>
      <c r="C2205" s="6" t="s">
        <v>7</v>
      </c>
      <c r="D2205" s="7" t="s">
        <v>13323</v>
      </c>
      <c r="E2205" s="6">
        <v>12</v>
      </c>
      <c r="F2205" s="9">
        <v>56.29</v>
      </c>
      <c r="G2205" s="6" t="s">
        <v>8</v>
      </c>
    </row>
    <row r="2206" spans="1:7" x14ac:dyDescent="0.25">
      <c r="A2206" s="6" t="s">
        <v>12437</v>
      </c>
      <c r="B2206" s="11" t="s">
        <v>10984</v>
      </c>
      <c r="C2206" s="6" t="s">
        <v>7</v>
      </c>
      <c r="D2206" s="7" t="s">
        <v>13323</v>
      </c>
      <c r="E2206" s="6">
        <v>12</v>
      </c>
      <c r="F2206" s="9">
        <v>68.150000000000006</v>
      </c>
      <c r="G2206" s="6" t="s">
        <v>8</v>
      </c>
    </row>
    <row r="2207" spans="1:7" x14ac:dyDescent="0.25">
      <c r="A2207" s="6" t="s">
        <v>12438</v>
      </c>
      <c r="B2207" s="11" t="s">
        <v>7663</v>
      </c>
      <c r="C2207" s="6" t="s">
        <v>7</v>
      </c>
      <c r="D2207" s="7" t="s">
        <v>13323</v>
      </c>
      <c r="E2207" s="6">
        <v>12</v>
      </c>
      <c r="F2207" s="9">
        <v>133.1</v>
      </c>
      <c r="G2207" s="6" t="s">
        <v>8</v>
      </c>
    </row>
    <row r="2208" spans="1:7" x14ac:dyDescent="0.25">
      <c r="A2208" s="6" t="s">
        <v>12438</v>
      </c>
      <c r="B2208" s="11" t="s">
        <v>7663</v>
      </c>
      <c r="C2208" s="6" t="s">
        <v>7</v>
      </c>
      <c r="D2208" s="7" t="s">
        <v>13323</v>
      </c>
      <c r="E2208" s="6">
        <v>12</v>
      </c>
      <c r="F2208" s="9">
        <v>133.1</v>
      </c>
      <c r="G2208" s="6" t="s">
        <v>8</v>
      </c>
    </row>
    <row r="2209" spans="1:7" x14ac:dyDescent="0.25">
      <c r="A2209" s="6" t="s">
        <v>12439</v>
      </c>
      <c r="B2209" s="11" t="s">
        <v>10449</v>
      </c>
      <c r="C2209" s="6" t="s">
        <v>7</v>
      </c>
      <c r="D2209" s="7" t="s">
        <v>13323</v>
      </c>
      <c r="E2209" s="6">
        <v>12</v>
      </c>
      <c r="F2209" s="9">
        <v>67.25</v>
      </c>
      <c r="G2209" s="6" t="s">
        <v>8</v>
      </c>
    </row>
    <row r="2210" spans="1:7" x14ac:dyDescent="0.25">
      <c r="A2210" s="6" t="s">
        <v>12439</v>
      </c>
      <c r="B2210" s="11" t="s">
        <v>10449</v>
      </c>
      <c r="C2210" s="6" t="s">
        <v>7</v>
      </c>
      <c r="D2210" s="7" t="s">
        <v>13323</v>
      </c>
      <c r="E2210" s="6">
        <v>12</v>
      </c>
      <c r="F2210" s="9">
        <v>67.25</v>
      </c>
      <c r="G2210" s="6" t="s">
        <v>8</v>
      </c>
    </row>
    <row r="2211" spans="1:7" x14ac:dyDescent="0.25">
      <c r="A2211" s="6" t="s">
        <v>12440</v>
      </c>
      <c r="B2211" s="11" t="s">
        <v>10001</v>
      </c>
      <c r="C2211" s="6" t="s">
        <v>7</v>
      </c>
      <c r="D2211" s="7" t="s">
        <v>13323</v>
      </c>
      <c r="E2211" s="6">
        <v>12</v>
      </c>
      <c r="F2211" s="9">
        <v>81.739999999999995</v>
      </c>
      <c r="G2211" s="6" t="s">
        <v>8</v>
      </c>
    </row>
    <row r="2212" spans="1:7" x14ac:dyDescent="0.25">
      <c r="A2212" s="6" t="s">
        <v>12440</v>
      </c>
      <c r="B2212" s="11" t="s">
        <v>10001</v>
      </c>
      <c r="C2212" s="6" t="s">
        <v>7</v>
      </c>
      <c r="D2212" s="7" t="s">
        <v>13323</v>
      </c>
      <c r="E2212" s="6">
        <v>12</v>
      </c>
      <c r="F2212" s="9">
        <v>81.739999999999995</v>
      </c>
      <c r="G2212" s="6" t="s">
        <v>8</v>
      </c>
    </row>
    <row r="2213" spans="1:7" x14ac:dyDescent="0.25">
      <c r="A2213" s="6" t="s">
        <v>12441</v>
      </c>
      <c r="B2213" s="11" t="s">
        <v>12013</v>
      </c>
      <c r="C2213" s="6" t="s">
        <v>7</v>
      </c>
      <c r="D2213" s="7" t="s">
        <v>13323</v>
      </c>
      <c r="E2213" s="6">
        <v>12</v>
      </c>
      <c r="F2213" s="9">
        <v>53.46</v>
      </c>
      <c r="G2213" s="6" t="s">
        <v>8</v>
      </c>
    </row>
    <row r="2214" spans="1:7" x14ac:dyDescent="0.25">
      <c r="A2214" s="6" t="s">
        <v>12442</v>
      </c>
      <c r="B2214" s="11" t="s">
        <v>3926</v>
      </c>
      <c r="C2214" s="6" t="s">
        <v>7</v>
      </c>
      <c r="D2214" s="7" t="s">
        <v>13323</v>
      </c>
      <c r="E2214" s="6">
        <v>12</v>
      </c>
      <c r="F2214" s="9">
        <v>143.83000000000001</v>
      </c>
      <c r="G2214" s="6" t="s">
        <v>8</v>
      </c>
    </row>
    <row r="2215" spans="1:7" x14ac:dyDescent="0.25">
      <c r="A2215" s="6" t="s">
        <v>12442</v>
      </c>
      <c r="B2215" s="11" t="s">
        <v>3926</v>
      </c>
      <c r="C2215" s="6" t="s">
        <v>7</v>
      </c>
      <c r="D2215" s="7" t="s">
        <v>13323</v>
      </c>
      <c r="E2215" s="6">
        <v>12</v>
      </c>
      <c r="F2215" s="9">
        <v>143.83000000000001</v>
      </c>
      <c r="G2215" s="6" t="s">
        <v>8</v>
      </c>
    </row>
    <row r="2216" spans="1:7" x14ac:dyDescent="0.25">
      <c r="A2216" s="6" t="s">
        <v>12443</v>
      </c>
      <c r="B2216" s="11" t="s">
        <v>11063</v>
      </c>
      <c r="C2216" s="6" t="s">
        <v>7</v>
      </c>
      <c r="D2216" s="7" t="s">
        <v>13323</v>
      </c>
      <c r="E2216" s="6">
        <v>12</v>
      </c>
      <c r="F2216" s="9">
        <v>49.89</v>
      </c>
      <c r="G2216" s="6" t="s">
        <v>8</v>
      </c>
    </row>
    <row r="2217" spans="1:7" x14ac:dyDescent="0.25">
      <c r="A2217" s="6" t="s">
        <v>12444</v>
      </c>
      <c r="B2217" s="11" t="s">
        <v>11063</v>
      </c>
      <c r="C2217" s="6" t="s">
        <v>7</v>
      </c>
      <c r="D2217" s="7" t="s">
        <v>13323</v>
      </c>
      <c r="E2217" s="6">
        <v>12</v>
      </c>
      <c r="F2217" s="9">
        <v>46.88</v>
      </c>
      <c r="G2217" s="6" t="s">
        <v>8</v>
      </c>
    </row>
    <row r="2218" spans="1:7" x14ac:dyDescent="0.25">
      <c r="A2218" s="6" t="s">
        <v>12445</v>
      </c>
      <c r="B2218" s="11" t="s">
        <v>11063</v>
      </c>
      <c r="C2218" s="6" t="s">
        <v>7</v>
      </c>
      <c r="D2218" s="7" t="s">
        <v>13323</v>
      </c>
      <c r="E2218" s="6">
        <v>12</v>
      </c>
      <c r="F2218" s="9">
        <v>46.88</v>
      </c>
      <c r="G2218" s="6" t="s">
        <v>8</v>
      </c>
    </row>
    <row r="2219" spans="1:7" x14ac:dyDescent="0.25">
      <c r="A2219" s="6" t="s">
        <v>12446</v>
      </c>
      <c r="B2219" s="11" t="s">
        <v>11063</v>
      </c>
      <c r="C2219" s="6" t="s">
        <v>7</v>
      </c>
      <c r="D2219" s="7" t="s">
        <v>13323</v>
      </c>
      <c r="E2219" s="6">
        <v>12</v>
      </c>
      <c r="F2219" s="9">
        <v>49.89</v>
      </c>
      <c r="G2219" s="6" t="s">
        <v>8</v>
      </c>
    </row>
    <row r="2220" spans="1:7" x14ac:dyDescent="0.25">
      <c r="A2220" s="6" t="s">
        <v>12447</v>
      </c>
      <c r="B2220" s="11" t="s">
        <v>8723</v>
      </c>
      <c r="C2220" s="6" t="s">
        <v>7</v>
      </c>
      <c r="D2220" s="7" t="s">
        <v>13323</v>
      </c>
      <c r="E2220" s="6">
        <v>12</v>
      </c>
      <c r="F2220" s="9">
        <v>51.66</v>
      </c>
      <c r="G2220" s="6" t="s">
        <v>8</v>
      </c>
    </row>
    <row r="2221" spans="1:7" x14ac:dyDescent="0.25">
      <c r="A2221" s="6" t="s">
        <v>12448</v>
      </c>
      <c r="B2221" s="11" t="s">
        <v>8723</v>
      </c>
      <c r="C2221" s="6" t="s">
        <v>7</v>
      </c>
      <c r="D2221" s="7" t="s">
        <v>13323</v>
      </c>
      <c r="E2221" s="6">
        <v>12</v>
      </c>
      <c r="F2221" s="9">
        <v>56.01</v>
      </c>
      <c r="G2221" s="6" t="s">
        <v>8</v>
      </c>
    </row>
    <row r="2222" spans="1:7" x14ac:dyDescent="0.25">
      <c r="A2222" s="6" t="s">
        <v>12449</v>
      </c>
      <c r="B2222" s="11" t="s">
        <v>3916</v>
      </c>
      <c r="C2222" s="6" t="s">
        <v>7</v>
      </c>
      <c r="D2222" s="7" t="s">
        <v>13326</v>
      </c>
      <c r="E2222" s="6">
        <v>24</v>
      </c>
      <c r="F2222" s="9">
        <v>112.79</v>
      </c>
      <c r="G2222" s="6" t="s">
        <v>8</v>
      </c>
    </row>
    <row r="2223" spans="1:7" x14ac:dyDescent="0.25">
      <c r="A2223" s="6" t="s">
        <v>12449</v>
      </c>
      <c r="B2223" s="11" t="s">
        <v>3916</v>
      </c>
      <c r="C2223" s="6" t="s">
        <v>7</v>
      </c>
      <c r="D2223" s="7" t="s">
        <v>13326</v>
      </c>
      <c r="E2223" s="6">
        <v>24</v>
      </c>
      <c r="F2223" s="9">
        <v>112.79</v>
      </c>
      <c r="G2223" s="6" t="s">
        <v>8</v>
      </c>
    </row>
    <row r="2224" spans="1:7" x14ac:dyDescent="0.25">
      <c r="A2224" s="6" t="s">
        <v>12449</v>
      </c>
      <c r="B2224" s="11" t="s">
        <v>3916</v>
      </c>
      <c r="C2224" s="6" t="s">
        <v>7</v>
      </c>
      <c r="D2224" s="7" t="s">
        <v>13323</v>
      </c>
      <c r="E2224" s="6">
        <v>12</v>
      </c>
      <c r="F2224" s="9">
        <v>108.76</v>
      </c>
      <c r="G2224" s="6" t="s">
        <v>8</v>
      </c>
    </row>
    <row r="2225" spans="1:7" x14ac:dyDescent="0.25">
      <c r="A2225" s="6" t="s">
        <v>12449</v>
      </c>
      <c r="B2225" s="11" t="s">
        <v>3916</v>
      </c>
      <c r="C2225" s="6" t="s">
        <v>7</v>
      </c>
      <c r="D2225" s="7" t="s">
        <v>13323</v>
      </c>
      <c r="E2225" s="6">
        <v>12</v>
      </c>
      <c r="F2225" s="9">
        <v>108.76</v>
      </c>
      <c r="G2225" s="6" t="s">
        <v>8</v>
      </c>
    </row>
    <row r="2226" spans="1:7" x14ac:dyDescent="0.25">
      <c r="A2226" s="6" t="s">
        <v>12450</v>
      </c>
      <c r="B2226" s="11" t="s">
        <v>3015</v>
      </c>
      <c r="C2226" s="6" t="s">
        <v>7</v>
      </c>
      <c r="D2226" s="7" t="s">
        <v>13324</v>
      </c>
      <c r="E2226" s="6">
        <v>6</v>
      </c>
      <c r="F2226" s="9">
        <v>44.33</v>
      </c>
      <c r="G2226" s="6" t="s">
        <v>8</v>
      </c>
    </row>
    <row r="2227" spans="1:7" x14ac:dyDescent="0.25">
      <c r="A2227" s="6" t="s">
        <v>12450</v>
      </c>
      <c r="B2227" s="11" t="s">
        <v>3015</v>
      </c>
      <c r="C2227" s="6" t="s">
        <v>7</v>
      </c>
      <c r="D2227" s="7" t="s">
        <v>13324</v>
      </c>
      <c r="E2227" s="6">
        <v>6</v>
      </c>
      <c r="F2227" s="9">
        <v>44.33</v>
      </c>
      <c r="G2227" s="6" t="s">
        <v>8</v>
      </c>
    </row>
    <row r="2228" spans="1:7" x14ac:dyDescent="0.25">
      <c r="A2228" s="6" t="s">
        <v>12450</v>
      </c>
      <c r="B2228" s="11" t="s">
        <v>3015</v>
      </c>
      <c r="C2228" s="6" t="s">
        <v>7</v>
      </c>
      <c r="D2228" s="7" t="s">
        <v>13323</v>
      </c>
      <c r="E2228" s="6">
        <v>12</v>
      </c>
      <c r="F2228" s="9">
        <v>38.97</v>
      </c>
      <c r="G2228" s="6" t="s">
        <v>8</v>
      </c>
    </row>
    <row r="2229" spans="1:7" x14ac:dyDescent="0.25">
      <c r="A2229" s="6" t="s">
        <v>12450</v>
      </c>
      <c r="B2229" s="11" t="s">
        <v>3015</v>
      </c>
      <c r="C2229" s="6" t="s">
        <v>7</v>
      </c>
      <c r="D2229" s="7" t="s">
        <v>13323</v>
      </c>
      <c r="E2229" s="6">
        <v>12</v>
      </c>
      <c r="F2229" s="9">
        <v>38.97</v>
      </c>
      <c r="G2229" s="6" t="s">
        <v>8</v>
      </c>
    </row>
    <row r="2230" spans="1:7" x14ac:dyDescent="0.25">
      <c r="A2230" s="6" t="s">
        <v>12451</v>
      </c>
      <c r="B2230" s="11" t="s">
        <v>3015</v>
      </c>
      <c r="C2230" s="6" t="s">
        <v>7</v>
      </c>
      <c r="D2230" s="7" t="s">
        <v>13327</v>
      </c>
      <c r="E2230" s="6">
        <v>12</v>
      </c>
      <c r="F2230" s="9">
        <v>96.19</v>
      </c>
      <c r="G2230" s="6" t="s">
        <v>8</v>
      </c>
    </row>
    <row r="2231" spans="1:7" x14ac:dyDescent="0.25">
      <c r="A2231" s="6" t="s">
        <v>12451</v>
      </c>
      <c r="B2231" s="11" t="s">
        <v>3015</v>
      </c>
      <c r="C2231" s="6" t="s">
        <v>7</v>
      </c>
      <c r="D2231" s="7" t="s">
        <v>13327</v>
      </c>
      <c r="E2231" s="6">
        <v>12</v>
      </c>
      <c r="F2231" s="9">
        <v>96.19</v>
      </c>
      <c r="G2231" s="6" t="s">
        <v>8</v>
      </c>
    </row>
    <row r="2232" spans="1:7" x14ac:dyDescent="0.25">
      <c r="A2232" s="6" t="s">
        <v>12452</v>
      </c>
      <c r="B2232" s="11" t="s">
        <v>6279</v>
      </c>
      <c r="C2232" s="6" t="s">
        <v>7</v>
      </c>
      <c r="D2232" s="7" t="s">
        <v>13322</v>
      </c>
      <c r="E2232" s="6">
        <v>6</v>
      </c>
      <c r="F2232" s="9">
        <v>104.24</v>
      </c>
      <c r="G2232" s="6" t="s">
        <v>8</v>
      </c>
    </row>
    <row r="2233" spans="1:7" x14ac:dyDescent="0.25">
      <c r="A2233" s="6" t="s">
        <v>12452</v>
      </c>
      <c r="B2233" s="11" t="s">
        <v>6279</v>
      </c>
      <c r="C2233" s="6" t="s">
        <v>7</v>
      </c>
      <c r="D2233" s="7" t="s">
        <v>13322</v>
      </c>
      <c r="E2233" s="6">
        <v>6</v>
      </c>
      <c r="F2233" s="9">
        <v>104.24</v>
      </c>
      <c r="G2233" s="6" t="s">
        <v>8</v>
      </c>
    </row>
    <row r="2234" spans="1:7" x14ac:dyDescent="0.25">
      <c r="A2234" s="6" t="s">
        <v>12453</v>
      </c>
      <c r="B2234" s="11" t="s">
        <v>5618</v>
      </c>
      <c r="C2234" s="6" t="s">
        <v>7</v>
      </c>
      <c r="D2234" s="7" t="s">
        <v>13323</v>
      </c>
      <c r="E2234" s="6">
        <v>12</v>
      </c>
      <c r="F2234" s="9">
        <v>82.29</v>
      </c>
      <c r="G2234" s="6" t="s">
        <v>8</v>
      </c>
    </row>
    <row r="2235" spans="1:7" x14ac:dyDescent="0.25">
      <c r="A2235" s="6" t="s">
        <v>12454</v>
      </c>
      <c r="B2235" s="11" t="s">
        <v>3015</v>
      </c>
      <c r="C2235" s="6" t="s">
        <v>7</v>
      </c>
      <c r="D2235" s="7" t="s">
        <v>13323</v>
      </c>
      <c r="E2235" s="6">
        <v>12</v>
      </c>
      <c r="F2235" s="9">
        <v>79.81</v>
      </c>
      <c r="G2235" s="6" t="s">
        <v>8</v>
      </c>
    </row>
    <row r="2236" spans="1:7" x14ac:dyDescent="0.25">
      <c r="A2236" s="6" t="s">
        <v>12454</v>
      </c>
      <c r="B2236" s="11" t="s">
        <v>3015</v>
      </c>
      <c r="C2236" s="6" t="s">
        <v>7</v>
      </c>
      <c r="D2236" s="7" t="s">
        <v>13323</v>
      </c>
      <c r="E2236" s="6">
        <v>12</v>
      </c>
      <c r="F2236" s="9">
        <v>79.81</v>
      </c>
      <c r="G2236" s="6" t="s">
        <v>8</v>
      </c>
    </row>
    <row r="2237" spans="1:7" x14ac:dyDescent="0.25">
      <c r="A2237" s="6" t="s">
        <v>12455</v>
      </c>
      <c r="B2237" s="11" t="s">
        <v>8675</v>
      </c>
      <c r="C2237" s="6" t="s">
        <v>7</v>
      </c>
      <c r="D2237" s="7" t="s">
        <v>13324</v>
      </c>
      <c r="E2237" s="6">
        <v>6</v>
      </c>
      <c r="F2237" s="9">
        <v>139.54</v>
      </c>
      <c r="G2237" s="6" t="s">
        <v>8</v>
      </c>
    </row>
    <row r="2238" spans="1:7" x14ac:dyDescent="0.25">
      <c r="A2238" s="6" t="s">
        <v>12455</v>
      </c>
      <c r="B2238" s="11" t="s">
        <v>8675</v>
      </c>
      <c r="C2238" s="6" t="s">
        <v>7</v>
      </c>
      <c r="D2238" s="7" t="s">
        <v>13326</v>
      </c>
      <c r="E2238" s="6">
        <v>12</v>
      </c>
      <c r="F2238" s="9">
        <v>67.349999999999994</v>
      </c>
      <c r="G2238" s="6" t="s">
        <v>8</v>
      </c>
    </row>
    <row r="2239" spans="1:7" x14ac:dyDescent="0.25">
      <c r="A2239" s="6" t="s">
        <v>12455</v>
      </c>
      <c r="B2239" s="11" t="s">
        <v>8675</v>
      </c>
      <c r="C2239" s="6" t="s">
        <v>7</v>
      </c>
      <c r="D2239" s="7" t="s">
        <v>13323</v>
      </c>
      <c r="E2239" s="6">
        <v>12</v>
      </c>
      <c r="F2239" s="9">
        <v>127.27</v>
      </c>
      <c r="G2239" s="6" t="s">
        <v>8</v>
      </c>
    </row>
    <row r="2240" spans="1:7" x14ac:dyDescent="0.25">
      <c r="A2240" s="6" t="s">
        <v>12456</v>
      </c>
      <c r="B2240" s="11" t="s">
        <v>10984</v>
      </c>
      <c r="C2240" s="6" t="s">
        <v>7</v>
      </c>
      <c r="D2240" s="7" t="s">
        <v>13323</v>
      </c>
      <c r="E2240" s="6">
        <v>12</v>
      </c>
      <c r="F2240" s="9">
        <v>142.29</v>
      </c>
      <c r="G2240" s="6" t="s">
        <v>8</v>
      </c>
    </row>
    <row r="2241" spans="1:7" x14ac:dyDescent="0.25">
      <c r="A2241" s="6" t="s">
        <v>12457</v>
      </c>
      <c r="B2241" s="11" t="s">
        <v>10984</v>
      </c>
      <c r="C2241" s="6" t="s">
        <v>7</v>
      </c>
      <c r="D2241" s="7" t="s">
        <v>13323</v>
      </c>
      <c r="E2241" s="6">
        <v>12</v>
      </c>
      <c r="F2241" s="9">
        <v>142.29</v>
      </c>
      <c r="G2241" s="6" t="s">
        <v>8</v>
      </c>
    </row>
    <row r="2242" spans="1:7" x14ac:dyDescent="0.25">
      <c r="A2242" s="6" t="s">
        <v>12458</v>
      </c>
      <c r="B2242" s="11" t="s">
        <v>3015</v>
      </c>
      <c r="C2242" s="6" t="s">
        <v>7</v>
      </c>
      <c r="D2242" s="7" t="s">
        <v>13324</v>
      </c>
      <c r="E2242" s="6">
        <v>6</v>
      </c>
      <c r="F2242" s="9">
        <v>39.770000000000003</v>
      </c>
      <c r="G2242" s="6" t="s">
        <v>8</v>
      </c>
    </row>
    <row r="2243" spans="1:7" x14ac:dyDescent="0.25">
      <c r="A2243" s="6" t="s">
        <v>12458</v>
      </c>
      <c r="B2243" s="11" t="s">
        <v>3015</v>
      </c>
      <c r="C2243" s="6" t="s">
        <v>7</v>
      </c>
      <c r="D2243" s="7" t="s">
        <v>13324</v>
      </c>
      <c r="E2243" s="6">
        <v>6</v>
      </c>
      <c r="F2243" s="9">
        <v>39.770000000000003</v>
      </c>
      <c r="G2243" s="6" t="s">
        <v>8</v>
      </c>
    </row>
    <row r="2244" spans="1:7" x14ac:dyDescent="0.25">
      <c r="A2244" s="6" t="s">
        <v>12458</v>
      </c>
      <c r="B2244" s="11" t="s">
        <v>3015</v>
      </c>
      <c r="C2244" s="6" t="s">
        <v>7</v>
      </c>
      <c r="D2244" s="7" t="s">
        <v>13323</v>
      </c>
      <c r="E2244" s="6">
        <v>12</v>
      </c>
      <c r="F2244" s="9">
        <v>56.1</v>
      </c>
      <c r="G2244" s="6" t="s">
        <v>8</v>
      </c>
    </row>
    <row r="2245" spans="1:7" x14ac:dyDescent="0.25">
      <c r="A2245" s="6" t="s">
        <v>12458</v>
      </c>
      <c r="B2245" s="11" t="s">
        <v>3015</v>
      </c>
      <c r="C2245" s="6" t="s">
        <v>7</v>
      </c>
      <c r="D2245" s="7" t="s">
        <v>13323</v>
      </c>
      <c r="E2245" s="6">
        <v>12</v>
      </c>
      <c r="F2245" s="9">
        <v>56.1</v>
      </c>
      <c r="G2245" s="6" t="s">
        <v>8</v>
      </c>
    </row>
    <row r="2246" spans="1:7" x14ac:dyDescent="0.25">
      <c r="A2246" s="6" t="s">
        <v>12459</v>
      </c>
      <c r="B2246" s="11" t="s">
        <v>8723</v>
      </c>
      <c r="C2246" s="6" t="s">
        <v>7</v>
      </c>
      <c r="D2246" s="7" t="s">
        <v>13323</v>
      </c>
      <c r="E2246" s="6">
        <v>12</v>
      </c>
      <c r="F2246" s="9">
        <v>57.02</v>
      </c>
      <c r="G2246" s="6" t="s">
        <v>8</v>
      </c>
    </row>
    <row r="2247" spans="1:7" x14ac:dyDescent="0.25">
      <c r="A2247" s="6" t="s">
        <v>12460</v>
      </c>
      <c r="B2247" s="11" t="s">
        <v>8723</v>
      </c>
      <c r="C2247" s="6" t="s">
        <v>7</v>
      </c>
      <c r="D2247" s="7" t="s">
        <v>13323</v>
      </c>
      <c r="E2247" s="6">
        <v>12</v>
      </c>
      <c r="F2247" s="9">
        <v>51.21</v>
      </c>
      <c r="G2247" s="6" t="s">
        <v>8</v>
      </c>
    </row>
    <row r="2248" spans="1:7" x14ac:dyDescent="0.25">
      <c r="A2248" s="6" t="s">
        <v>12461</v>
      </c>
      <c r="B2248" s="11" t="s">
        <v>11063</v>
      </c>
      <c r="C2248" s="6" t="s">
        <v>7</v>
      </c>
      <c r="D2248" s="7" t="s">
        <v>13323</v>
      </c>
      <c r="E2248" s="6">
        <v>12</v>
      </c>
      <c r="F2248" s="9">
        <v>49.89</v>
      </c>
      <c r="G2248" s="6" t="s">
        <v>8</v>
      </c>
    </row>
    <row r="2249" spans="1:7" x14ac:dyDescent="0.25">
      <c r="A2249" s="6" t="s">
        <v>12462</v>
      </c>
      <c r="B2249" s="11" t="s">
        <v>11063</v>
      </c>
      <c r="C2249" s="6" t="s">
        <v>7</v>
      </c>
      <c r="D2249" s="7" t="s">
        <v>13323</v>
      </c>
      <c r="E2249" s="6">
        <v>12</v>
      </c>
      <c r="F2249" s="9">
        <v>46.88</v>
      </c>
      <c r="G2249" s="6" t="s">
        <v>8</v>
      </c>
    </row>
    <row r="2250" spans="1:7" x14ac:dyDescent="0.25">
      <c r="A2250" s="6" t="s">
        <v>12463</v>
      </c>
      <c r="B2250" s="11" t="s">
        <v>3926</v>
      </c>
      <c r="C2250" s="6" t="s">
        <v>7</v>
      </c>
      <c r="D2250" s="7" t="s">
        <v>13323</v>
      </c>
      <c r="E2250" s="6">
        <v>12</v>
      </c>
      <c r="F2250" s="9">
        <v>54.59</v>
      </c>
      <c r="G2250" s="6" t="s">
        <v>8</v>
      </c>
    </row>
    <row r="2251" spans="1:7" x14ac:dyDescent="0.25">
      <c r="A2251" s="6" t="s">
        <v>12463</v>
      </c>
      <c r="B2251" s="11" t="s">
        <v>3926</v>
      </c>
      <c r="C2251" s="6" t="s">
        <v>7</v>
      </c>
      <c r="D2251" s="7" t="s">
        <v>13323</v>
      </c>
      <c r="E2251" s="6">
        <v>12</v>
      </c>
      <c r="F2251" s="9">
        <v>54.59</v>
      </c>
      <c r="G2251" s="6" t="s">
        <v>8</v>
      </c>
    </row>
    <row r="2252" spans="1:7" x14ac:dyDescent="0.25">
      <c r="A2252" s="6" t="s">
        <v>12464</v>
      </c>
      <c r="B2252" s="11" t="s">
        <v>10240</v>
      </c>
      <c r="C2252" s="6" t="s">
        <v>7</v>
      </c>
      <c r="D2252" s="7" t="s">
        <v>13323</v>
      </c>
      <c r="E2252" s="6">
        <v>12</v>
      </c>
      <c r="F2252" s="9">
        <v>43.54</v>
      </c>
      <c r="G2252" s="6" t="s">
        <v>8</v>
      </c>
    </row>
    <row r="2253" spans="1:7" x14ac:dyDescent="0.25">
      <c r="A2253" s="6" t="s">
        <v>12465</v>
      </c>
      <c r="B2253" s="11" t="s">
        <v>10240</v>
      </c>
      <c r="C2253" s="6" t="s">
        <v>7</v>
      </c>
      <c r="D2253" s="7" t="s">
        <v>13323</v>
      </c>
      <c r="E2253" s="6">
        <v>12</v>
      </c>
      <c r="F2253" s="9">
        <v>44.1</v>
      </c>
      <c r="G2253" s="6" t="s">
        <v>8</v>
      </c>
    </row>
    <row r="2254" spans="1:7" x14ac:dyDescent="0.25">
      <c r="A2254" s="6" t="s">
        <v>12466</v>
      </c>
      <c r="B2254" s="11" t="s">
        <v>7446</v>
      </c>
      <c r="C2254" s="6" t="s">
        <v>7</v>
      </c>
      <c r="D2254" s="7" t="s">
        <v>13323</v>
      </c>
      <c r="E2254" s="6">
        <v>12</v>
      </c>
      <c r="F2254" s="9">
        <v>51.9</v>
      </c>
      <c r="G2254" s="6" t="s">
        <v>8</v>
      </c>
    </row>
    <row r="2255" spans="1:7" x14ac:dyDescent="0.25">
      <c r="A2255" s="6" t="s">
        <v>12467</v>
      </c>
      <c r="B2255" s="11" t="s">
        <v>2845</v>
      </c>
      <c r="C2255" s="6" t="s">
        <v>7</v>
      </c>
      <c r="D2255" s="7" t="s">
        <v>13323</v>
      </c>
      <c r="E2255" s="6">
        <v>12</v>
      </c>
      <c r="F2255" s="9">
        <v>114.29</v>
      </c>
      <c r="G2255" s="6" t="s">
        <v>8</v>
      </c>
    </row>
    <row r="2256" spans="1:7" x14ac:dyDescent="0.25">
      <c r="A2256" s="6" t="s">
        <v>12468</v>
      </c>
      <c r="B2256" s="11" t="s">
        <v>6242</v>
      </c>
      <c r="C2256" s="6" t="s">
        <v>7</v>
      </c>
      <c r="D2256" s="7" t="s">
        <v>13323</v>
      </c>
      <c r="E2256" s="6">
        <v>12</v>
      </c>
      <c r="F2256" s="9">
        <v>239.04</v>
      </c>
      <c r="G2256" s="6" t="s">
        <v>8</v>
      </c>
    </row>
    <row r="2257" spans="1:7" x14ac:dyDescent="0.25">
      <c r="A2257" s="6" t="s">
        <v>12468</v>
      </c>
      <c r="B2257" s="11" t="s">
        <v>6242</v>
      </c>
      <c r="C2257" s="6" t="s">
        <v>7</v>
      </c>
      <c r="D2257" s="7" t="s">
        <v>13323</v>
      </c>
      <c r="E2257" s="6">
        <v>12</v>
      </c>
      <c r="F2257" s="9">
        <v>239.04</v>
      </c>
      <c r="G2257" s="6" t="s">
        <v>8</v>
      </c>
    </row>
    <row r="2258" spans="1:7" x14ac:dyDescent="0.25">
      <c r="A2258" s="6" t="s">
        <v>12469</v>
      </c>
      <c r="B2258" s="11" t="s">
        <v>6242</v>
      </c>
      <c r="C2258" s="6" t="s">
        <v>7</v>
      </c>
      <c r="D2258" s="7" t="s">
        <v>13323</v>
      </c>
      <c r="E2258" s="6">
        <v>12</v>
      </c>
      <c r="F2258" s="9">
        <v>248.04</v>
      </c>
      <c r="G2258" s="6" t="s">
        <v>8</v>
      </c>
    </row>
    <row r="2259" spans="1:7" x14ac:dyDescent="0.25">
      <c r="A2259" s="6" t="s">
        <v>12469</v>
      </c>
      <c r="B2259" s="11" t="s">
        <v>6242</v>
      </c>
      <c r="C2259" s="6" t="s">
        <v>7</v>
      </c>
      <c r="D2259" s="7" t="s">
        <v>13323</v>
      </c>
      <c r="E2259" s="6">
        <v>12</v>
      </c>
      <c r="F2259" s="9">
        <v>248.04</v>
      </c>
      <c r="G2259" s="6" t="s">
        <v>8</v>
      </c>
    </row>
    <row r="2260" spans="1:7" x14ac:dyDescent="0.25">
      <c r="A2260" s="6" t="s">
        <v>12470</v>
      </c>
      <c r="B2260" s="11" t="s">
        <v>6242</v>
      </c>
      <c r="C2260" s="6" t="s">
        <v>7</v>
      </c>
      <c r="D2260" s="7" t="s">
        <v>13323</v>
      </c>
      <c r="E2260" s="6">
        <v>12</v>
      </c>
      <c r="F2260" s="9">
        <v>281.95999999999998</v>
      </c>
      <c r="G2260" s="6" t="s">
        <v>8</v>
      </c>
    </row>
    <row r="2261" spans="1:7" x14ac:dyDescent="0.25">
      <c r="A2261" s="6" t="s">
        <v>12470</v>
      </c>
      <c r="B2261" s="11" t="s">
        <v>6242</v>
      </c>
      <c r="C2261" s="6" t="s">
        <v>7</v>
      </c>
      <c r="D2261" s="7" t="s">
        <v>13323</v>
      </c>
      <c r="E2261" s="6">
        <v>12</v>
      </c>
      <c r="F2261" s="9">
        <v>281.95999999999998</v>
      </c>
      <c r="G2261" s="6" t="s">
        <v>8</v>
      </c>
    </row>
    <row r="2262" spans="1:7" x14ac:dyDescent="0.25">
      <c r="A2262" s="6" t="s">
        <v>12471</v>
      </c>
      <c r="B2262" s="11" t="s">
        <v>11083</v>
      </c>
      <c r="C2262" s="6" t="s">
        <v>7</v>
      </c>
      <c r="D2262" s="7" t="s">
        <v>13323</v>
      </c>
      <c r="E2262" s="6">
        <v>12</v>
      </c>
      <c r="F2262" s="9">
        <v>118.29</v>
      </c>
      <c r="G2262" s="6" t="s">
        <v>8</v>
      </c>
    </row>
    <row r="2263" spans="1:7" x14ac:dyDescent="0.25">
      <c r="A2263" s="6" t="s">
        <v>12472</v>
      </c>
      <c r="B2263" s="11" t="s">
        <v>11083</v>
      </c>
      <c r="C2263" s="6" t="s">
        <v>7</v>
      </c>
      <c r="D2263" s="7" t="s">
        <v>13323</v>
      </c>
      <c r="E2263" s="6">
        <v>12</v>
      </c>
      <c r="F2263" s="9">
        <v>118.29</v>
      </c>
      <c r="G2263" s="6" t="s">
        <v>8</v>
      </c>
    </row>
    <row r="2264" spans="1:7" x14ac:dyDescent="0.25">
      <c r="A2264" s="6" t="s">
        <v>12473</v>
      </c>
      <c r="B2264" s="11" t="s">
        <v>9503</v>
      </c>
      <c r="C2264" s="6" t="s">
        <v>7</v>
      </c>
      <c r="D2264" s="7" t="s">
        <v>13323</v>
      </c>
      <c r="E2264" s="6">
        <v>12</v>
      </c>
      <c r="F2264" s="9">
        <v>70.290000000000006</v>
      </c>
      <c r="G2264" s="6" t="s">
        <v>8</v>
      </c>
    </row>
    <row r="2265" spans="1:7" x14ac:dyDescent="0.25">
      <c r="A2265" s="6" t="s">
        <v>12474</v>
      </c>
      <c r="B2265" s="11" t="s">
        <v>9503</v>
      </c>
      <c r="C2265" s="6" t="s">
        <v>7</v>
      </c>
      <c r="D2265" s="7" t="s">
        <v>13323</v>
      </c>
      <c r="E2265" s="6">
        <v>12</v>
      </c>
      <c r="F2265" s="9">
        <v>130.29</v>
      </c>
      <c r="G2265" s="6" t="s">
        <v>8</v>
      </c>
    </row>
    <row r="2266" spans="1:7" x14ac:dyDescent="0.25">
      <c r="A2266" s="6" t="s">
        <v>12475</v>
      </c>
      <c r="B2266" s="11" t="s">
        <v>10173</v>
      </c>
      <c r="C2266" s="6" t="s">
        <v>7</v>
      </c>
      <c r="D2266" s="7" t="s">
        <v>13323</v>
      </c>
      <c r="E2266" s="6">
        <v>12</v>
      </c>
      <c r="F2266" s="9">
        <v>217.04</v>
      </c>
      <c r="G2266" s="6" t="s">
        <v>8</v>
      </c>
    </row>
    <row r="2267" spans="1:7" x14ac:dyDescent="0.25">
      <c r="A2267" s="6" t="s">
        <v>12476</v>
      </c>
      <c r="B2267" s="11" t="s">
        <v>9544</v>
      </c>
      <c r="C2267" s="6" t="s">
        <v>7</v>
      </c>
      <c r="D2267" s="7" t="s">
        <v>13323</v>
      </c>
      <c r="E2267" s="6">
        <v>12</v>
      </c>
      <c r="F2267" s="9">
        <v>143.06</v>
      </c>
      <c r="G2267" s="6" t="s">
        <v>8</v>
      </c>
    </row>
    <row r="2268" spans="1:7" x14ac:dyDescent="0.25">
      <c r="A2268" s="6" t="s">
        <v>12476</v>
      </c>
      <c r="B2268" s="11" t="s">
        <v>9544</v>
      </c>
      <c r="C2268" s="6" t="s">
        <v>7</v>
      </c>
      <c r="D2268" s="7" t="s">
        <v>13323</v>
      </c>
      <c r="E2268" s="6">
        <v>12</v>
      </c>
      <c r="F2268" s="9">
        <v>143.06</v>
      </c>
      <c r="G2268" s="6" t="s">
        <v>8</v>
      </c>
    </row>
    <row r="2269" spans="1:7" x14ac:dyDescent="0.25">
      <c r="A2269" s="6" t="s">
        <v>12477</v>
      </c>
      <c r="B2269" s="11" t="s">
        <v>4856</v>
      </c>
      <c r="C2269" s="6" t="s">
        <v>7</v>
      </c>
      <c r="D2269" s="7" t="s">
        <v>13327</v>
      </c>
      <c r="E2269" s="6">
        <v>6</v>
      </c>
      <c r="F2269" s="9">
        <v>106.63</v>
      </c>
      <c r="G2269" s="6" t="s">
        <v>8</v>
      </c>
    </row>
    <row r="2270" spans="1:7" x14ac:dyDescent="0.25">
      <c r="A2270" s="6" t="s">
        <v>12477</v>
      </c>
      <c r="B2270" s="11" t="s">
        <v>4856</v>
      </c>
      <c r="C2270" s="6" t="s">
        <v>7</v>
      </c>
      <c r="D2270" s="7" t="s">
        <v>13327</v>
      </c>
      <c r="E2270" s="6">
        <v>6</v>
      </c>
      <c r="F2270" s="9">
        <v>106.63</v>
      </c>
      <c r="G2270" s="6" t="s">
        <v>8</v>
      </c>
    </row>
    <row r="2271" spans="1:7" x14ac:dyDescent="0.25">
      <c r="A2271" s="6" t="s">
        <v>12478</v>
      </c>
      <c r="B2271" s="11" t="s">
        <v>4856</v>
      </c>
      <c r="C2271" s="6" t="s">
        <v>7</v>
      </c>
      <c r="D2271" s="7" t="s">
        <v>13327</v>
      </c>
      <c r="E2271" s="6">
        <v>6</v>
      </c>
      <c r="F2271" s="9">
        <v>128.78</v>
      </c>
      <c r="G2271" s="6" t="s">
        <v>8</v>
      </c>
    </row>
    <row r="2272" spans="1:7" x14ac:dyDescent="0.25">
      <c r="A2272" s="6" t="s">
        <v>12478</v>
      </c>
      <c r="B2272" s="11" t="s">
        <v>4856</v>
      </c>
      <c r="C2272" s="6" t="s">
        <v>7</v>
      </c>
      <c r="D2272" s="7" t="s">
        <v>13327</v>
      </c>
      <c r="E2272" s="6">
        <v>6</v>
      </c>
      <c r="F2272" s="9">
        <v>128.78</v>
      </c>
      <c r="G2272" s="6" t="s">
        <v>8</v>
      </c>
    </row>
    <row r="2273" spans="1:7" x14ac:dyDescent="0.25">
      <c r="A2273" s="6" t="s">
        <v>12479</v>
      </c>
      <c r="B2273" s="11" t="s">
        <v>4856</v>
      </c>
      <c r="C2273" s="6" t="s">
        <v>7</v>
      </c>
      <c r="D2273" s="7" t="s">
        <v>13323</v>
      </c>
      <c r="E2273" s="6">
        <v>6</v>
      </c>
      <c r="F2273" s="9">
        <v>36.619999999999997</v>
      </c>
      <c r="G2273" s="6" t="s">
        <v>8</v>
      </c>
    </row>
    <row r="2274" spans="1:7" x14ac:dyDescent="0.25">
      <c r="A2274" s="6" t="s">
        <v>12479</v>
      </c>
      <c r="B2274" s="11" t="s">
        <v>4856</v>
      </c>
      <c r="C2274" s="6" t="s">
        <v>7</v>
      </c>
      <c r="D2274" s="7" t="s">
        <v>13323</v>
      </c>
      <c r="E2274" s="6">
        <v>6</v>
      </c>
      <c r="F2274" s="9">
        <v>36.619999999999997</v>
      </c>
      <c r="G2274" s="6" t="s">
        <v>8</v>
      </c>
    </row>
    <row r="2275" spans="1:7" x14ac:dyDescent="0.25">
      <c r="A2275" s="6" t="s">
        <v>12480</v>
      </c>
      <c r="B2275" s="11" t="s">
        <v>7849</v>
      </c>
      <c r="C2275" s="6" t="s">
        <v>7</v>
      </c>
      <c r="D2275" s="7" t="s">
        <v>13323</v>
      </c>
      <c r="E2275" s="6">
        <v>12</v>
      </c>
      <c r="F2275" s="9">
        <v>75.58</v>
      </c>
      <c r="G2275" s="6" t="s">
        <v>8</v>
      </c>
    </row>
    <row r="2276" spans="1:7" x14ac:dyDescent="0.25">
      <c r="A2276" s="6" t="s">
        <v>12481</v>
      </c>
      <c r="B2276" s="11" t="s">
        <v>5503</v>
      </c>
      <c r="C2276" s="6" t="s">
        <v>7</v>
      </c>
      <c r="D2276" s="7" t="s">
        <v>13323</v>
      </c>
      <c r="E2276" s="6">
        <v>12</v>
      </c>
      <c r="F2276" s="9">
        <v>77.790000000000006</v>
      </c>
      <c r="G2276" s="6" t="s">
        <v>8</v>
      </c>
    </row>
    <row r="2277" spans="1:7" x14ac:dyDescent="0.25">
      <c r="A2277" s="6" t="s">
        <v>12481</v>
      </c>
      <c r="B2277" s="11" t="s">
        <v>5503</v>
      </c>
      <c r="C2277" s="6" t="s">
        <v>7</v>
      </c>
      <c r="D2277" s="7" t="s">
        <v>13323</v>
      </c>
      <c r="E2277" s="6">
        <v>12</v>
      </c>
      <c r="F2277" s="9">
        <v>77.790000000000006</v>
      </c>
      <c r="G2277" s="6" t="s">
        <v>8</v>
      </c>
    </row>
    <row r="2278" spans="1:7" x14ac:dyDescent="0.25">
      <c r="A2278" s="6" t="s">
        <v>12482</v>
      </c>
      <c r="B2278" s="11" t="s">
        <v>8572</v>
      </c>
      <c r="C2278" s="6" t="s">
        <v>7</v>
      </c>
      <c r="D2278" s="7" t="s">
        <v>13323</v>
      </c>
      <c r="E2278" s="6">
        <v>12</v>
      </c>
      <c r="F2278" s="9">
        <v>80.290000000000006</v>
      </c>
      <c r="G2278" s="6" t="s">
        <v>8</v>
      </c>
    </row>
    <row r="2279" spans="1:7" x14ac:dyDescent="0.25">
      <c r="A2279" s="6" t="s">
        <v>12483</v>
      </c>
      <c r="B2279" s="11" t="s">
        <v>8572</v>
      </c>
      <c r="C2279" s="6" t="s">
        <v>7</v>
      </c>
      <c r="D2279" s="7" t="s">
        <v>13323</v>
      </c>
      <c r="E2279" s="6">
        <v>12</v>
      </c>
      <c r="F2279" s="9">
        <v>80.290000000000006</v>
      </c>
      <c r="G2279" s="6" t="s">
        <v>8</v>
      </c>
    </row>
    <row r="2280" spans="1:7" x14ac:dyDescent="0.25">
      <c r="A2280" s="6" t="s">
        <v>12484</v>
      </c>
      <c r="B2280" s="11" t="s">
        <v>8572</v>
      </c>
      <c r="C2280" s="6" t="s">
        <v>7</v>
      </c>
      <c r="D2280" s="7" t="s">
        <v>13323</v>
      </c>
      <c r="E2280" s="6">
        <v>12</v>
      </c>
      <c r="F2280" s="9">
        <v>80.290000000000006</v>
      </c>
      <c r="G2280" s="6" t="s">
        <v>8</v>
      </c>
    </row>
    <row r="2281" spans="1:7" x14ac:dyDescent="0.25">
      <c r="A2281" s="6" t="s">
        <v>12485</v>
      </c>
      <c r="B2281" s="11" t="s">
        <v>8786</v>
      </c>
      <c r="C2281" s="6" t="s">
        <v>7</v>
      </c>
      <c r="D2281" s="7" t="s">
        <v>13323</v>
      </c>
      <c r="E2281" s="6">
        <v>12</v>
      </c>
      <c r="F2281" s="9">
        <v>126.79</v>
      </c>
      <c r="G2281" s="6" t="s">
        <v>8</v>
      </c>
    </row>
    <row r="2282" spans="1:7" x14ac:dyDescent="0.25">
      <c r="A2282" s="6" t="s">
        <v>12486</v>
      </c>
      <c r="B2282" s="11" t="s">
        <v>8786</v>
      </c>
      <c r="C2282" s="6" t="s">
        <v>7</v>
      </c>
      <c r="D2282" s="7" t="s">
        <v>13323</v>
      </c>
      <c r="E2282" s="6">
        <v>12</v>
      </c>
      <c r="F2282" s="9">
        <v>157.19999999999999</v>
      </c>
      <c r="G2282" s="6" t="s">
        <v>8</v>
      </c>
    </row>
    <row r="2283" spans="1:7" x14ac:dyDescent="0.25">
      <c r="A2283" s="6" t="s">
        <v>12487</v>
      </c>
      <c r="B2283" s="11" t="s">
        <v>12230</v>
      </c>
      <c r="C2283" s="6" t="s">
        <v>7</v>
      </c>
      <c r="D2283" s="7" t="s">
        <v>13322</v>
      </c>
      <c r="E2283" s="6">
        <v>6</v>
      </c>
      <c r="F2283" s="9">
        <v>60.67</v>
      </c>
      <c r="G2283" s="6" t="s">
        <v>8</v>
      </c>
    </row>
    <row r="2284" spans="1:7" x14ac:dyDescent="0.25">
      <c r="A2284" s="6" t="s">
        <v>12487</v>
      </c>
      <c r="B2284" s="11" t="s">
        <v>12230</v>
      </c>
      <c r="C2284" s="6" t="s">
        <v>7</v>
      </c>
      <c r="D2284" s="7" t="s">
        <v>13323</v>
      </c>
      <c r="E2284" s="6">
        <v>12</v>
      </c>
      <c r="F2284" s="9">
        <v>61.49</v>
      </c>
      <c r="G2284" s="6" t="s">
        <v>8</v>
      </c>
    </row>
    <row r="2285" spans="1:7" x14ac:dyDescent="0.25">
      <c r="A2285" s="6" t="s">
        <v>12488</v>
      </c>
      <c r="B2285" s="11" t="s">
        <v>12226</v>
      </c>
      <c r="C2285" s="6" t="s">
        <v>7</v>
      </c>
      <c r="D2285" s="7" t="s">
        <v>13322</v>
      </c>
      <c r="E2285" s="6">
        <v>6</v>
      </c>
      <c r="F2285" s="9">
        <v>52.44</v>
      </c>
      <c r="G2285" s="6" t="s">
        <v>8</v>
      </c>
    </row>
    <row r="2286" spans="1:7" x14ac:dyDescent="0.25">
      <c r="A2286" s="6" t="s">
        <v>12489</v>
      </c>
      <c r="B2286" s="11" t="s">
        <v>10724</v>
      </c>
      <c r="C2286" s="6" t="s">
        <v>7</v>
      </c>
      <c r="D2286" s="7" t="s">
        <v>13324</v>
      </c>
      <c r="E2286" s="6">
        <v>6</v>
      </c>
      <c r="F2286" s="9">
        <v>74.03</v>
      </c>
      <c r="G2286" s="6" t="s">
        <v>8</v>
      </c>
    </row>
    <row r="2287" spans="1:7" x14ac:dyDescent="0.25">
      <c r="A2287" s="6" t="s">
        <v>12489</v>
      </c>
      <c r="B2287" s="11" t="s">
        <v>10724</v>
      </c>
      <c r="C2287" s="6" t="s">
        <v>7</v>
      </c>
      <c r="D2287" s="7" t="s">
        <v>13328</v>
      </c>
      <c r="E2287" s="6">
        <v>96</v>
      </c>
      <c r="F2287" s="9">
        <v>66.489999999999995</v>
      </c>
      <c r="G2287" s="6" t="s">
        <v>8</v>
      </c>
    </row>
    <row r="2288" spans="1:7" x14ac:dyDescent="0.25">
      <c r="A2288" s="6" t="s">
        <v>12489</v>
      </c>
      <c r="B2288" s="11" t="s">
        <v>10724</v>
      </c>
      <c r="C2288" s="6" t="s">
        <v>7</v>
      </c>
      <c r="D2288" s="7" t="s">
        <v>13323</v>
      </c>
      <c r="E2288" s="6">
        <v>12</v>
      </c>
      <c r="F2288" s="9">
        <v>76.31</v>
      </c>
      <c r="G2288" s="6" t="s">
        <v>8</v>
      </c>
    </row>
    <row r="2289" spans="1:7" x14ac:dyDescent="0.25">
      <c r="A2289" s="6" t="s">
        <v>12490</v>
      </c>
      <c r="B2289" s="11" t="s">
        <v>11609</v>
      </c>
      <c r="C2289" s="6" t="s">
        <v>7</v>
      </c>
      <c r="D2289" s="7" t="s">
        <v>13323</v>
      </c>
      <c r="E2289" s="6">
        <v>12</v>
      </c>
      <c r="F2289" s="9">
        <v>106.29</v>
      </c>
      <c r="G2289" s="6" t="s">
        <v>8</v>
      </c>
    </row>
    <row r="2290" spans="1:7" x14ac:dyDescent="0.25">
      <c r="A2290" s="6" t="s">
        <v>12491</v>
      </c>
      <c r="B2290" s="11" t="s">
        <v>3524</v>
      </c>
      <c r="C2290" s="6" t="s">
        <v>7</v>
      </c>
      <c r="D2290" s="7" t="s">
        <v>13323</v>
      </c>
      <c r="E2290" s="6">
        <v>12</v>
      </c>
      <c r="F2290" s="9">
        <v>190.29</v>
      </c>
      <c r="G2290" s="6" t="s">
        <v>8</v>
      </c>
    </row>
    <row r="2291" spans="1:7" x14ac:dyDescent="0.25">
      <c r="A2291" s="6" t="s">
        <v>12492</v>
      </c>
      <c r="B2291" s="11" t="s">
        <v>3524</v>
      </c>
      <c r="C2291" s="6" t="s">
        <v>7</v>
      </c>
      <c r="D2291" s="7" t="s">
        <v>13323</v>
      </c>
      <c r="E2291" s="6">
        <v>12</v>
      </c>
      <c r="F2291" s="9">
        <v>202.29</v>
      </c>
      <c r="G2291" s="6" t="s">
        <v>8</v>
      </c>
    </row>
    <row r="2292" spans="1:7" x14ac:dyDescent="0.25">
      <c r="A2292" s="6" t="s">
        <v>12493</v>
      </c>
      <c r="B2292" s="11" t="s">
        <v>3676</v>
      </c>
      <c r="C2292" s="6" t="s">
        <v>7</v>
      </c>
      <c r="D2292" s="7" t="s">
        <v>13323</v>
      </c>
      <c r="E2292" s="6">
        <v>12</v>
      </c>
      <c r="F2292" s="9">
        <v>225.12</v>
      </c>
      <c r="G2292" s="6" t="s">
        <v>8</v>
      </c>
    </row>
    <row r="2293" spans="1:7" x14ac:dyDescent="0.25">
      <c r="A2293" s="6" t="s">
        <v>12494</v>
      </c>
      <c r="B2293" s="11" t="s">
        <v>5450</v>
      </c>
      <c r="C2293" s="6" t="s">
        <v>7</v>
      </c>
      <c r="D2293" s="7" t="s">
        <v>13323</v>
      </c>
      <c r="E2293" s="6">
        <v>12</v>
      </c>
      <c r="F2293" s="9">
        <v>95.12</v>
      </c>
      <c r="G2293" s="6" t="s">
        <v>8</v>
      </c>
    </row>
    <row r="2294" spans="1:7" x14ac:dyDescent="0.25">
      <c r="A2294" s="6" t="s">
        <v>12495</v>
      </c>
      <c r="B2294" s="11" t="s">
        <v>5450</v>
      </c>
      <c r="C2294" s="6" t="s">
        <v>7</v>
      </c>
      <c r="D2294" s="7" t="s">
        <v>13323</v>
      </c>
      <c r="E2294" s="6">
        <v>12</v>
      </c>
      <c r="F2294" s="9">
        <v>203.12</v>
      </c>
      <c r="G2294" s="6" t="s">
        <v>8</v>
      </c>
    </row>
    <row r="2295" spans="1:7" x14ac:dyDescent="0.25">
      <c r="A2295" s="6" t="s">
        <v>12496</v>
      </c>
      <c r="B2295" s="11" t="s">
        <v>2285</v>
      </c>
      <c r="C2295" s="6" t="s">
        <v>7</v>
      </c>
      <c r="D2295" s="7" t="s">
        <v>13328</v>
      </c>
      <c r="E2295" s="6">
        <v>64</v>
      </c>
      <c r="F2295" s="9">
        <v>194.57</v>
      </c>
      <c r="G2295" s="6" t="s">
        <v>8</v>
      </c>
    </row>
    <row r="2296" spans="1:7" x14ac:dyDescent="0.25">
      <c r="A2296" s="6" t="s">
        <v>12496</v>
      </c>
      <c r="B2296" s="11" t="s">
        <v>2285</v>
      </c>
      <c r="C2296" s="6" t="s">
        <v>7</v>
      </c>
      <c r="D2296" s="7" t="s">
        <v>13322</v>
      </c>
      <c r="E2296" s="6">
        <v>6</v>
      </c>
      <c r="F2296" s="9">
        <v>246.11</v>
      </c>
      <c r="G2296" s="6" t="s">
        <v>8</v>
      </c>
    </row>
    <row r="2297" spans="1:7" x14ac:dyDescent="0.25">
      <c r="A2297" s="6" t="s">
        <v>12496</v>
      </c>
      <c r="B2297" s="11" t="s">
        <v>2285</v>
      </c>
      <c r="C2297" s="6" t="s">
        <v>7</v>
      </c>
      <c r="D2297" s="7" t="s">
        <v>13323</v>
      </c>
      <c r="E2297" s="6">
        <v>12</v>
      </c>
      <c r="F2297" s="9">
        <v>246.17</v>
      </c>
      <c r="G2297" s="6" t="s">
        <v>8</v>
      </c>
    </row>
    <row r="2298" spans="1:7" x14ac:dyDescent="0.25">
      <c r="A2298" s="6" t="s">
        <v>12497</v>
      </c>
      <c r="B2298" s="11" t="s">
        <v>2285</v>
      </c>
      <c r="C2298" s="6" t="s">
        <v>7</v>
      </c>
      <c r="D2298" s="7" t="s">
        <v>13328</v>
      </c>
      <c r="E2298" s="6">
        <v>64</v>
      </c>
      <c r="F2298" s="9">
        <v>206.09</v>
      </c>
      <c r="G2298" s="6" t="s">
        <v>8</v>
      </c>
    </row>
    <row r="2299" spans="1:7" x14ac:dyDescent="0.25">
      <c r="A2299" s="6" t="s">
        <v>12497</v>
      </c>
      <c r="B2299" s="11" t="s">
        <v>2285</v>
      </c>
      <c r="C2299" s="6" t="s">
        <v>7</v>
      </c>
      <c r="D2299" s="7" t="s">
        <v>13322</v>
      </c>
      <c r="E2299" s="6">
        <v>6</v>
      </c>
      <c r="F2299" s="9">
        <v>274.31</v>
      </c>
      <c r="G2299" s="6" t="s">
        <v>8</v>
      </c>
    </row>
    <row r="2300" spans="1:7" x14ac:dyDescent="0.25">
      <c r="A2300" s="6" t="s">
        <v>12497</v>
      </c>
      <c r="B2300" s="11" t="s">
        <v>2285</v>
      </c>
      <c r="C2300" s="6" t="s">
        <v>7</v>
      </c>
      <c r="D2300" s="7" t="s">
        <v>13323</v>
      </c>
      <c r="E2300" s="6">
        <v>12</v>
      </c>
      <c r="F2300" s="9">
        <v>274.01</v>
      </c>
      <c r="G2300" s="6" t="s">
        <v>8</v>
      </c>
    </row>
    <row r="2301" spans="1:7" x14ac:dyDescent="0.25">
      <c r="A2301" s="6" t="s">
        <v>12498</v>
      </c>
      <c r="B2301" s="11" t="s">
        <v>2285</v>
      </c>
      <c r="C2301" s="6" t="s">
        <v>7</v>
      </c>
      <c r="D2301" s="7" t="s">
        <v>13328</v>
      </c>
      <c r="E2301" s="6">
        <v>64</v>
      </c>
      <c r="F2301" s="9">
        <v>177.29</v>
      </c>
      <c r="G2301" s="6" t="s">
        <v>8</v>
      </c>
    </row>
    <row r="2302" spans="1:7" x14ac:dyDescent="0.25">
      <c r="A2302" s="6" t="s">
        <v>12498</v>
      </c>
      <c r="B2302" s="11" t="s">
        <v>2285</v>
      </c>
      <c r="C2302" s="6" t="s">
        <v>7</v>
      </c>
      <c r="D2302" s="7" t="s">
        <v>13322</v>
      </c>
      <c r="E2302" s="6">
        <v>6</v>
      </c>
      <c r="F2302" s="9">
        <v>218.27</v>
      </c>
      <c r="G2302" s="6" t="s">
        <v>8</v>
      </c>
    </row>
    <row r="2303" spans="1:7" x14ac:dyDescent="0.25">
      <c r="A2303" s="6" t="s">
        <v>12498</v>
      </c>
      <c r="B2303" s="11" t="s">
        <v>2285</v>
      </c>
      <c r="C2303" s="6" t="s">
        <v>7</v>
      </c>
      <c r="D2303" s="7" t="s">
        <v>13323</v>
      </c>
      <c r="E2303" s="6">
        <v>12</v>
      </c>
      <c r="F2303" s="9">
        <v>218.21</v>
      </c>
      <c r="G2303" s="6" t="s">
        <v>8</v>
      </c>
    </row>
    <row r="2304" spans="1:7" x14ac:dyDescent="0.25">
      <c r="A2304" s="6" t="s">
        <v>12499</v>
      </c>
      <c r="B2304" s="11" t="s">
        <v>8538</v>
      </c>
      <c r="C2304" s="6" t="s">
        <v>7</v>
      </c>
      <c r="D2304" s="7" t="s">
        <v>13323</v>
      </c>
      <c r="E2304" s="6">
        <v>12</v>
      </c>
      <c r="F2304" s="9">
        <v>346.29</v>
      </c>
      <c r="G2304" s="6" t="s">
        <v>8</v>
      </c>
    </row>
    <row r="2305" spans="1:7" x14ac:dyDescent="0.25">
      <c r="A2305" s="6" t="s">
        <v>12500</v>
      </c>
      <c r="B2305" s="11" t="s">
        <v>8538</v>
      </c>
      <c r="C2305" s="6" t="s">
        <v>7</v>
      </c>
      <c r="D2305" s="7" t="s">
        <v>13323</v>
      </c>
      <c r="E2305" s="6">
        <v>12</v>
      </c>
      <c r="F2305" s="9">
        <v>466.29</v>
      </c>
      <c r="G2305" s="6" t="s">
        <v>8</v>
      </c>
    </row>
    <row r="2306" spans="1:7" x14ac:dyDescent="0.25">
      <c r="A2306" s="6" t="s">
        <v>12501</v>
      </c>
      <c r="B2306" s="11" t="s">
        <v>4856</v>
      </c>
      <c r="C2306" s="6" t="s">
        <v>7</v>
      </c>
      <c r="D2306" s="7" t="s">
        <v>13327</v>
      </c>
      <c r="E2306" s="6">
        <v>6</v>
      </c>
      <c r="F2306" s="9">
        <v>44.82</v>
      </c>
      <c r="G2306" s="6" t="s">
        <v>8</v>
      </c>
    </row>
    <row r="2307" spans="1:7" x14ac:dyDescent="0.25">
      <c r="A2307" s="6" t="s">
        <v>12501</v>
      </c>
      <c r="B2307" s="11" t="s">
        <v>4856</v>
      </c>
      <c r="C2307" s="6" t="s">
        <v>7</v>
      </c>
      <c r="D2307" s="7" t="s">
        <v>13327</v>
      </c>
      <c r="E2307" s="6">
        <v>6</v>
      </c>
      <c r="F2307" s="9">
        <v>44.82</v>
      </c>
      <c r="G2307" s="6" t="s">
        <v>8</v>
      </c>
    </row>
    <row r="2308" spans="1:7" x14ac:dyDescent="0.25">
      <c r="A2308" s="6" t="s">
        <v>12502</v>
      </c>
      <c r="B2308" s="11" t="s">
        <v>8707</v>
      </c>
      <c r="C2308" s="6" t="s">
        <v>7</v>
      </c>
      <c r="D2308" s="7" t="s">
        <v>13324</v>
      </c>
      <c r="E2308" s="6">
        <v>6</v>
      </c>
      <c r="F2308" s="9">
        <v>34.29</v>
      </c>
      <c r="G2308" s="6" t="s">
        <v>8</v>
      </c>
    </row>
    <row r="2309" spans="1:7" x14ac:dyDescent="0.25">
      <c r="A2309" s="6" t="s">
        <v>12503</v>
      </c>
      <c r="B2309" s="11" t="s">
        <v>8707</v>
      </c>
      <c r="C2309" s="6" t="s">
        <v>7</v>
      </c>
      <c r="D2309" s="7" t="s">
        <v>13324</v>
      </c>
      <c r="E2309" s="6">
        <v>6</v>
      </c>
      <c r="F2309" s="9">
        <v>34.29</v>
      </c>
      <c r="G2309" s="6" t="s">
        <v>8</v>
      </c>
    </row>
    <row r="2310" spans="1:7" x14ac:dyDescent="0.25">
      <c r="A2310" s="6" t="s">
        <v>12504</v>
      </c>
      <c r="B2310" s="11" t="s">
        <v>8707</v>
      </c>
      <c r="C2310" s="6" t="s">
        <v>7</v>
      </c>
      <c r="D2310" s="7" t="s">
        <v>13324</v>
      </c>
      <c r="E2310" s="6">
        <v>6</v>
      </c>
      <c r="F2310" s="9">
        <v>34.29</v>
      </c>
      <c r="G2310" s="6" t="s">
        <v>8</v>
      </c>
    </row>
    <row r="2311" spans="1:7" x14ac:dyDescent="0.25">
      <c r="A2311" s="6" t="s">
        <v>12505</v>
      </c>
      <c r="B2311" s="11" t="s">
        <v>8707</v>
      </c>
      <c r="C2311" s="6" t="s">
        <v>7</v>
      </c>
      <c r="D2311" s="7" t="s">
        <v>13324</v>
      </c>
      <c r="E2311" s="6">
        <v>6</v>
      </c>
      <c r="F2311" s="9">
        <v>34.29</v>
      </c>
      <c r="G2311" s="6" t="s">
        <v>8</v>
      </c>
    </row>
    <row r="2312" spans="1:7" x14ac:dyDescent="0.25">
      <c r="A2312" s="6" t="s">
        <v>12506</v>
      </c>
      <c r="B2312" s="11" t="s">
        <v>3676</v>
      </c>
      <c r="C2312" s="6" t="s">
        <v>7</v>
      </c>
      <c r="D2312" s="7" t="s">
        <v>13323</v>
      </c>
      <c r="E2312" s="6">
        <v>12</v>
      </c>
      <c r="F2312" s="9">
        <v>128.12</v>
      </c>
      <c r="G2312" s="6" t="s">
        <v>8</v>
      </c>
    </row>
    <row r="2313" spans="1:7" x14ac:dyDescent="0.25">
      <c r="A2313" s="6" t="s">
        <v>12507</v>
      </c>
      <c r="B2313" s="11" t="s">
        <v>8045</v>
      </c>
      <c r="C2313" s="6" t="s">
        <v>7</v>
      </c>
      <c r="D2313" s="7" t="s">
        <v>13323</v>
      </c>
      <c r="E2313" s="6">
        <v>12</v>
      </c>
      <c r="F2313" s="9">
        <v>83.12</v>
      </c>
      <c r="G2313" s="6" t="s">
        <v>8</v>
      </c>
    </row>
    <row r="2314" spans="1:7" x14ac:dyDescent="0.25">
      <c r="A2314" s="6" t="s">
        <v>12508</v>
      </c>
      <c r="B2314" s="11" t="s">
        <v>11982</v>
      </c>
      <c r="C2314" s="6" t="s">
        <v>7</v>
      </c>
      <c r="D2314" s="7" t="s">
        <v>13323</v>
      </c>
      <c r="E2314" s="6">
        <v>12</v>
      </c>
      <c r="F2314" s="9">
        <v>62.29</v>
      </c>
      <c r="G2314" s="6" t="s">
        <v>8</v>
      </c>
    </row>
    <row r="2315" spans="1:7" x14ac:dyDescent="0.25">
      <c r="A2315" s="6" t="s">
        <v>12509</v>
      </c>
      <c r="B2315" s="11" t="s">
        <v>2845</v>
      </c>
      <c r="C2315" s="6" t="s">
        <v>7</v>
      </c>
      <c r="D2315" s="7" t="s">
        <v>13325</v>
      </c>
      <c r="E2315" s="6">
        <v>1</v>
      </c>
      <c r="F2315" s="9">
        <v>85.29</v>
      </c>
      <c r="G2315" s="6" t="s">
        <v>8</v>
      </c>
    </row>
    <row r="2316" spans="1:7" x14ac:dyDescent="0.25">
      <c r="A2316" s="6" t="s">
        <v>12509</v>
      </c>
      <c r="B2316" s="11" t="s">
        <v>2845</v>
      </c>
      <c r="C2316" s="6" t="s">
        <v>7</v>
      </c>
      <c r="D2316" s="7" t="s">
        <v>13323</v>
      </c>
      <c r="E2316" s="6">
        <v>12</v>
      </c>
      <c r="F2316" s="9">
        <v>138.29</v>
      </c>
      <c r="G2316" s="6" t="s">
        <v>8</v>
      </c>
    </row>
    <row r="2317" spans="1:7" x14ac:dyDescent="0.25">
      <c r="A2317" s="6" t="s">
        <v>12510</v>
      </c>
      <c r="B2317" s="11" t="s">
        <v>8786</v>
      </c>
      <c r="C2317" s="6" t="s">
        <v>7</v>
      </c>
      <c r="D2317" s="7" t="s">
        <v>13323</v>
      </c>
      <c r="E2317" s="6">
        <v>12</v>
      </c>
      <c r="F2317" s="9">
        <v>142.29</v>
      </c>
      <c r="G2317" s="6" t="s">
        <v>8</v>
      </c>
    </row>
    <row r="2318" spans="1:7" x14ac:dyDescent="0.25">
      <c r="A2318" s="6" t="s">
        <v>12511</v>
      </c>
      <c r="B2318" s="11" t="s">
        <v>8786</v>
      </c>
      <c r="C2318" s="6" t="s">
        <v>7</v>
      </c>
      <c r="D2318" s="7" t="s">
        <v>13323</v>
      </c>
      <c r="E2318" s="6">
        <v>12</v>
      </c>
      <c r="F2318" s="9">
        <v>128.29</v>
      </c>
      <c r="G2318" s="6" t="s">
        <v>8</v>
      </c>
    </row>
    <row r="2319" spans="1:7" x14ac:dyDescent="0.25">
      <c r="A2319" s="6" t="s">
        <v>12512</v>
      </c>
      <c r="B2319" s="11" t="s">
        <v>11570</v>
      </c>
      <c r="C2319" s="6" t="s">
        <v>7</v>
      </c>
      <c r="D2319" s="7" t="s">
        <v>13323</v>
      </c>
      <c r="E2319" s="6">
        <v>12</v>
      </c>
      <c r="F2319" s="9">
        <v>140.69999999999999</v>
      </c>
      <c r="G2319" s="6" t="s">
        <v>8</v>
      </c>
    </row>
    <row r="2320" spans="1:7" x14ac:dyDescent="0.25">
      <c r="A2320" s="6" t="s">
        <v>12513</v>
      </c>
      <c r="B2320" s="11" t="s">
        <v>11570</v>
      </c>
      <c r="C2320" s="6" t="s">
        <v>7</v>
      </c>
      <c r="D2320" s="7" t="s">
        <v>13323</v>
      </c>
      <c r="E2320" s="6">
        <v>12</v>
      </c>
      <c r="F2320" s="9">
        <v>192.63</v>
      </c>
      <c r="G2320" s="6" t="s">
        <v>8</v>
      </c>
    </row>
    <row r="2321" spans="1:7" x14ac:dyDescent="0.25">
      <c r="A2321" s="6" t="s">
        <v>12514</v>
      </c>
      <c r="B2321" s="11" t="s">
        <v>11570</v>
      </c>
      <c r="C2321" s="6" t="s">
        <v>7</v>
      </c>
      <c r="D2321" s="7" t="s">
        <v>13323</v>
      </c>
      <c r="E2321" s="6">
        <v>12</v>
      </c>
      <c r="F2321" s="9">
        <v>211.97</v>
      </c>
      <c r="G2321" s="6" t="s">
        <v>8</v>
      </c>
    </row>
    <row r="2322" spans="1:7" x14ac:dyDescent="0.25">
      <c r="A2322" s="6" t="s">
        <v>12515</v>
      </c>
      <c r="B2322" s="11" t="s">
        <v>11570</v>
      </c>
      <c r="C2322" s="6" t="s">
        <v>7</v>
      </c>
      <c r="D2322" s="7" t="s">
        <v>13323</v>
      </c>
      <c r="E2322" s="6">
        <v>12</v>
      </c>
      <c r="F2322" s="9">
        <v>193.6</v>
      </c>
      <c r="G2322" s="6" t="s">
        <v>8</v>
      </c>
    </row>
    <row r="2323" spans="1:7" x14ac:dyDescent="0.25">
      <c r="A2323" s="6" t="s">
        <v>12516</v>
      </c>
      <c r="B2323" s="11" t="s">
        <v>8436</v>
      </c>
      <c r="C2323" s="6" t="s">
        <v>7</v>
      </c>
      <c r="D2323" s="7" t="s">
        <v>13323</v>
      </c>
      <c r="E2323" s="6">
        <v>12</v>
      </c>
      <c r="F2323" s="9">
        <v>49</v>
      </c>
      <c r="G2323" s="6" t="s">
        <v>8</v>
      </c>
    </row>
    <row r="2324" spans="1:7" x14ac:dyDescent="0.25">
      <c r="A2324" s="6" t="s">
        <v>12516</v>
      </c>
      <c r="B2324" s="11" t="s">
        <v>8436</v>
      </c>
      <c r="C2324" s="6" t="s">
        <v>7</v>
      </c>
      <c r="D2324" s="7" t="s">
        <v>13323</v>
      </c>
      <c r="E2324" s="6">
        <v>12</v>
      </c>
      <c r="F2324" s="9">
        <v>49</v>
      </c>
      <c r="G2324" s="6" t="s">
        <v>8</v>
      </c>
    </row>
    <row r="2325" spans="1:7" x14ac:dyDescent="0.25">
      <c r="A2325" s="6" t="s">
        <v>12517</v>
      </c>
      <c r="B2325" s="11" t="s">
        <v>10713</v>
      </c>
      <c r="C2325" s="6" t="s">
        <v>7</v>
      </c>
      <c r="D2325" s="7" t="s">
        <v>13323</v>
      </c>
      <c r="E2325" s="6">
        <v>12</v>
      </c>
      <c r="F2325" s="9">
        <v>81.290000000000006</v>
      </c>
      <c r="G2325" s="6" t="s">
        <v>8</v>
      </c>
    </row>
    <row r="2326" spans="1:7" x14ac:dyDescent="0.25">
      <c r="A2326" s="6" t="s">
        <v>12518</v>
      </c>
      <c r="B2326" s="11" t="s">
        <v>8723</v>
      </c>
      <c r="C2326" s="6" t="s">
        <v>7</v>
      </c>
      <c r="D2326" s="7" t="s">
        <v>13323</v>
      </c>
      <c r="E2326" s="6">
        <v>12</v>
      </c>
      <c r="F2326" s="9">
        <v>51.54</v>
      </c>
      <c r="G2326" s="6" t="s">
        <v>8</v>
      </c>
    </row>
    <row r="2327" spans="1:7" x14ac:dyDescent="0.25">
      <c r="A2327" s="6" t="s">
        <v>12519</v>
      </c>
      <c r="B2327" s="11" t="s">
        <v>10107</v>
      </c>
      <c r="C2327" s="6" t="s">
        <v>7</v>
      </c>
      <c r="D2327" s="7" t="s">
        <v>13323</v>
      </c>
      <c r="E2327" s="6">
        <v>12</v>
      </c>
      <c r="F2327" s="9">
        <v>48.07</v>
      </c>
      <c r="G2327" s="6" t="s">
        <v>8</v>
      </c>
    </row>
    <row r="2328" spans="1:7" x14ac:dyDescent="0.25">
      <c r="A2328" s="6" t="s">
        <v>12520</v>
      </c>
      <c r="B2328" s="11" t="s">
        <v>8109</v>
      </c>
      <c r="C2328" s="6" t="s">
        <v>7</v>
      </c>
      <c r="D2328" s="7" t="s">
        <v>13323</v>
      </c>
      <c r="E2328" s="6">
        <v>12</v>
      </c>
      <c r="F2328" s="9">
        <v>189.79</v>
      </c>
      <c r="G2328" s="6" t="s">
        <v>8</v>
      </c>
    </row>
    <row r="2329" spans="1:7" x14ac:dyDescent="0.25">
      <c r="A2329" s="6" t="s">
        <v>12520</v>
      </c>
      <c r="B2329" s="11" t="s">
        <v>8109</v>
      </c>
      <c r="C2329" s="6" t="s">
        <v>7</v>
      </c>
      <c r="D2329" s="7" t="s">
        <v>13323</v>
      </c>
      <c r="E2329" s="6">
        <v>12</v>
      </c>
      <c r="F2329" s="9">
        <v>189.79</v>
      </c>
      <c r="G2329" s="6" t="s">
        <v>8</v>
      </c>
    </row>
    <row r="2330" spans="1:7" x14ac:dyDescent="0.25">
      <c r="A2330" s="6" t="s">
        <v>12521</v>
      </c>
      <c r="B2330" s="11" t="s">
        <v>8723</v>
      </c>
      <c r="C2330" s="6" t="s">
        <v>7</v>
      </c>
      <c r="D2330" s="7" t="s">
        <v>13323</v>
      </c>
      <c r="E2330" s="6">
        <v>12</v>
      </c>
      <c r="F2330" s="9">
        <v>48.5</v>
      </c>
      <c r="G2330" s="6" t="s">
        <v>8</v>
      </c>
    </row>
    <row r="2331" spans="1:7" x14ac:dyDescent="0.25">
      <c r="A2331" s="6" t="s">
        <v>12522</v>
      </c>
      <c r="B2331" s="11" t="s">
        <v>7633</v>
      </c>
      <c r="C2331" s="6" t="s">
        <v>7</v>
      </c>
      <c r="D2331" s="7" t="s">
        <v>13322</v>
      </c>
      <c r="E2331" s="6">
        <v>6</v>
      </c>
      <c r="F2331" s="9">
        <v>210.32</v>
      </c>
      <c r="G2331" s="6" t="s">
        <v>8</v>
      </c>
    </row>
    <row r="2332" spans="1:7" x14ac:dyDescent="0.25">
      <c r="A2332" s="6" t="s">
        <v>12522</v>
      </c>
      <c r="B2332" s="11" t="s">
        <v>7633</v>
      </c>
      <c r="C2332" s="6" t="s">
        <v>7</v>
      </c>
      <c r="D2332" s="7" t="s">
        <v>13322</v>
      </c>
      <c r="E2332" s="6">
        <v>6</v>
      </c>
      <c r="F2332" s="9">
        <v>210.32</v>
      </c>
      <c r="G2332" s="6" t="s">
        <v>8</v>
      </c>
    </row>
    <row r="2333" spans="1:7" x14ac:dyDescent="0.25">
      <c r="A2333" s="6" t="s">
        <v>12522</v>
      </c>
      <c r="B2333" s="11" t="s">
        <v>7633</v>
      </c>
      <c r="C2333" s="6" t="s">
        <v>7</v>
      </c>
      <c r="D2333" s="7" t="s">
        <v>13323</v>
      </c>
      <c r="E2333" s="6">
        <v>12</v>
      </c>
      <c r="F2333" s="9">
        <v>193.84</v>
      </c>
      <c r="G2333" s="6" t="s">
        <v>8</v>
      </c>
    </row>
    <row r="2334" spans="1:7" x14ac:dyDescent="0.25">
      <c r="A2334" s="6" t="s">
        <v>12522</v>
      </c>
      <c r="B2334" s="11" t="s">
        <v>7633</v>
      </c>
      <c r="C2334" s="6" t="s">
        <v>7</v>
      </c>
      <c r="D2334" s="7" t="s">
        <v>13323</v>
      </c>
      <c r="E2334" s="6">
        <v>12</v>
      </c>
      <c r="F2334" s="9">
        <v>193.84</v>
      </c>
      <c r="G2334" s="6" t="s">
        <v>8</v>
      </c>
    </row>
    <row r="2335" spans="1:7" x14ac:dyDescent="0.25">
      <c r="A2335" s="6" t="s">
        <v>12523</v>
      </c>
      <c r="B2335" s="11" t="s">
        <v>10688</v>
      </c>
      <c r="C2335" s="6" t="s">
        <v>7</v>
      </c>
      <c r="D2335" s="7" t="s">
        <v>13328</v>
      </c>
      <c r="E2335" s="6">
        <v>30</v>
      </c>
      <c r="F2335" s="9">
        <v>182.25</v>
      </c>
      <c r="G2335" s="6" t="s">
        <v>8</v>
      </c>
    </row>
    <row r="2336" spans="1:7" x14ac:dyDescent="0.25">
      <c r="A2336" s="6" t="s">
        <v>12523</v>
      </c>
      <c r="B2336" s="11" t="s">
        <v>10688</v>
      </c>
      <c r="C2336" s="6" t="s">
        <v>7</v>
      </c>
      <c r="D2336" s="7" t="s">
        <v>13323</v>
      </c>
      <c r="E2336" s="6">
        <v>12</v>
      </c>
      <c r="F2336" s="9">
        <v>520.5</v>
      </c>
      <c r="G2336" s="6" t="s">
        <v>8</v>
      </c>
    </row>
    <row r="2337" spans="1:7" x14ac:dyDescent="0.25">
      <c r="A2337" s="6" t="s">
        <v>12524</v>
      </c>
      <c r="B2337" s="11" t="s">
        <v>10688</v>
      </c>
      <c r="C2337" s="6" t="s">
        <v>7</v>
      </c>
      <c r="D2337" s="7" t="s">
        <v>13328</v>
      </c>
      <c r="E2337" s="6">
        <v>30</v>
      </c>
      <c r="F2337" s="9">
        <v>152.25</v>
      </c>
      <c r="G2337" s="6" t="s">
        <v>8</v>
      </c>
    </row>
    <row r="2338" spans="1:7" x14ac:dyDescent="0.25">
      <c r="A2338" s="6" t="s">
        <v>12524</v>
      </c>
      <c r="B2338" s="11" t="s">
        <v>10688</v>
      </c>
      <c r="C2338" s="6" t="s">
        <v>7</v>
      </c>
      <c r="D2338" s="7" t="s">
        <v>13323</v>
      </c>
      <c r="E2338" s="6">
        <v>12</v>
      </c>
      <c r="F2338" s="9">
        <v>420.5</v>
      </c>
      <c r="G2338" s="6" t="s">
        <v>8</v>
      </c>
    </row>
    <row r="2339" spans="1:7" x14ac:dyDescent="0.25">
      <c r="A2339" s="6" t="s">
        <v>12525</v>
      </c>
      <c r="B2339" s="11" t="s">
        <v>10688</v>
      </c>
      <c r="C2339" s="6" t="s">
        <v>7</v>
      </c>
      <c r="D2339" s="7" t="s">
        <v>13328</v>
      </c>
      <c r="E2339" s="6">
        <v>30</v>
      </c>
      <c r="F2339" s="9">
        <v>122.25</v>
      </c>
      <c r="G2339" s="6" t="s">
        <v>8</v>
      </c>
    </row>
    <row r="2340" spans="1:7" x14ac:dyDescent="0.25">
      <c r="A2340" s="6" t="s">
        <v>12525</v>
      </c>
      <c r="B2340" s="11" t="s">
        <v>10688</v>
      </c>
      <c r="C2340" s="6" t="s">
        <v>7</v>
      </c>
      <c r="D2340" s="7" t="s">
        <v>13323</v>
      </c>
      <c r="E2340" s="6">
        <v>12</v>
      </c>
      <c r="F2340" s="9">
        <v>370.5</v>
      </c>
      <c r="G2340" s="6" t="s">
        <v>8</v>
      </c>
    </row>
    <row r="2341" spans="1:7" x14ac:dyDescent="0.25">
      <c r="A2341" s="6" t="s">
        <v>12526</v>
      </c>
      <c r="B2341" s="11" t="s">
        <v>11207</v>
      </c>
      <c r="C2341" s="6" t="s">
        <v>7</v>
      </c>
      <c r="D2341" s="7" t="s">
        <v>13329</v>
      </c>
      <c r="E2341" s="6">
        <v>12</v>
      </c>
      <c r="F2341" s="9">
        <v>122.44</v>
      </c>
      <c r="G2341" s="6" t="s">
        <v>8</v>
      </c>
    </row>
    <row r="2342" spans="1:7" x14ac:dyDescent="0.25">
      <c r="A2342" s="6" t="s">
        <v>12526</v>
      </c>
      <c r="B2342" s="11" t="s">
        <v>11207</v>
      </c>
      <c r="C2342" s="6" t="s">
        <v>7</v>
      </c>
      <c r="D2342" s="7" t="s">
        <v>13329</v>
      </c>
      <c r="E2342" s="6">
        <v>12</v>
      </c>
      <c r="F2342" s="9">
        <v>122.44</v>
      </c>
      <c r="G2342" s="6" t="s">
        <v>8</v>
      </c>
    </row>
    <row r="2343" spans="1:7" x14ac:dyDescent="0.25">
      <c r="A2343" s="6" t="s">
        <v>12526</v>
      </c>
      <c r="B2343" s="11" t="s">
        <v>11207</v>
      </c>
      <c r="C2343" s="6" t="s">
        <v>7</v>
      </c>
      <c r="D2343" s="7" t="s">
        <v>13322</v>
      </c>
      <c r="E2343" s="6">
        <v>6</v>
      </c>
      <c r="F2343" s="9">
        <v>88.29</v>
      </c>
      <c r="G2343" s="6" t="s">
        <v>8</v>
      </c>
    </row>
    <row r="2344" spans="1:7" x14ac:dyDescent="0.25">
      <c r="A2344" s="6" t="s">
        <v>12526</v>
      </c>
      <c r="B2344" s="11" t="s">
        <v>11207</v>
      </c>
      <c r="C2344" s="6" t="s">
        <v>7</v>
      </c>
      <c r="D2344" s="7" t="s">
        <v>13322</v>
      </c>
      <c r="E2344" s="6">
        <v>6</v>
      </c>
      <c r="F2344" s="9">
        <v>88.29</v>
      </c>
      <c r="G2344" s="6" t="s">
        <v>8</v>
      </c>
    </row>
    <row r="2345" spans="1:7" x14ac:dyDescent="0.25">
      <c r="A2345" s="6" t="s">
        <v>12526</v>
      </c>
      <c r="B2345" s="11" t="s">
        <v>11207</v>
      </c>
      <c r="C2345" s="6" t="s">
        <v>7</v>
      </c>
      <c r="D2345" s="7" t="s">
        <v>13330</v>
      </c>
      <c r="E2345" s="6">
        <v>48</v>
      </c>
      <c r="F2345" s="9">
        <v>237</v>
      </c>
      <c r="G2345" s="6" t="s">
        <v>8</v>
      </c>
    </row>
    <row r="2346" spans="1:7" x14ac:dyDescent="0.25">
      <c r="A2346" s="6" t="s">
        <v>12526</v>
      </c>
      <c r="B2346" s="11" t="s">
        <v>11207</v>
      </c>
      <c r="C2346" s="6" t="s">
        <v>7</v>
      </c>
      <c r="D2346" s="7" t="s">
        <v>13330</v>
      </c>
      <c r="E2346" s="6">
        <v>48</v>
      </c>
      <c r="F2346" s="9">
        <v>237</v>
      </c>
      <c r="G2346" s="6" t="s">
        <v>8</v>
      </c>
    </row>
    <row r="2347" spans="1:7" x14ac:dyDescent="0.25">
      <c r="A2347" s="6" t="s">
        <v>12526</v>
      </c>
      <c r="B2347" s="11" t="s">
        <v>11207</v>
      </c>
      <c r="C2347" s="6" t="s">
        <v>7</v>
      </c>
      <c r="D2347" s="7" t="s">
        <v>13323</v>
      </c>
      <c r="E2347" s="6">
        <v>12</v>
      </c>
      <c r="F2347" s="9">
        <v>89.78</v>
      </c>
      <c r="G2347" s="6" t="s">
        <v>8</v>
      </c>
    </row>
    <row r="2348" spans="1:7" x14ac:dyDescent="0.25">
      <c r="A2348" s="6" t="s">
        <v>12526</v>
      </c>
      <c r="B2348" s="11" t="s">
        <v>11207</v>
      </c>
      <c r="C2348" s="6" t="s">
        <v>7</v>
      </c>
      <c r="D2348" s="7" t="s">
        <v>13323</v>
      </c>
      <c r="E2348" s="6">
        <v>12</v>
      </c>
      <c r="F2348" s="9">
        <v>89.78</v>
      </c>
      <c r="G2348" s="6" t="s">
        <v>8</v>
      </c>
    </row>
    <row r="2349" spans="1:7" x14ac:dyDescent="0.25">
      <c r="A2349" s="6" t="s">
        <v>12527</v>
      </c>
      <c r="B2349" s="11" t="s">
        <v>10816</v>
      </c>
      <c r="C2349" s="6" t="s">
        <v>7</v>
      </c>
      <c r="D2349" s="7" t="s">
        <v>13328</v>
      </c>
      <c r="E2349" s="6">
        <v>96</v>
      </c>
      <c r="F2349" s="9">
        <v>109.54</v>
      </c>
      <c r="G2349" s="6" t="s">
        <v>8</v>
      </c>
    </row>
    <row r="2350" spans="1:7" x14ac:dyDescent="0.25">
      <c r="A2350" s="6" t="s">
        <v>12527</v>
      </c>
      <c r="B2350" s="11" t="s">
        <v>10816</v>
      </c>
      <c r="C2350" s="6" t="s">
        <v>7</v>
      </c>
      <c r="D2350" s="7" t="s">
        <v>13328</v>
      </c>
      <c r="E2350" s="6">
        <v>96</v>
      </c>
      <c r="F2350" s="9">
        <v>109.54</v>
      </c>
      <c r="G2350" s="6" t="s">
        <v>8</v>
      </c>
    </row>
    <row r="2351" spans="1:7" x14ac:dyDescent="0.25">
      <c r="A2351" s="6" t="s">
        <v>12527</v>
      </c>
      <c r="B2351" s="11" t="s">
        <v>10816</v>
      </c>
      <c r="C2351" s="6" t="s">
        <v>7</v>
      </c>
      <c r="D2351" s="7" t="s">
        <v>13322</v>
      </c>
      <c r="E2351" s="6">
        <v>6</v>
      </c>
      <c r="F2351" s="9">
        <v>86.26</v>
      </c>
      <c r="G2351" s="6" t="s">
        <v>8</v>
      </c>
    </row>
    <row r="2352" spans="1:7" x14ac:dyDescent="0.25">
      <c r="A2352" s="6" t="s">
        <v>12527</v>
      </c>
      <c r="B2352" s="11" t="s">
        <v>10816</v>
      </c>
      <c r="C2352" s="6" t="s">
        <v>7</v>
      </c>
      <c r="D2352" s="7" t="s">
        <v>13322</v>
      </c>
      <c r="E2352" s="6">
        <v>6</v>
      </c>
      <c r="F2352" s="9">
        <v>86.26</v>
      </c>
      <c r="G2352" s="6" t="s">
        <v>8</v>
      </c>
    </row>
    <row r="2353" spans="1:7" x14ac:dyDescent="0.25">
      <c r="A2353" s="6" t="s">
        <v>12527</v>
      </c>
      <c r="B2353" s="11" t="s">
        <v>10816</v>
      </c>
      <c r="C2353" s="6" t="s">
        <v>7</v>
      </c>
      <c r="D2353" s="7" t="s">
        <v>13323</v>
      </c>
      <c r="E2353" s="6">
        <v>12</v>
      </c>
      <c r="F2353" s="9">
        <v>70.930000000000007</v>
      </c>
      <c r="G2353" s="6" t="s">
        <v>8</v>
      </c>
    </row>
    <row r="2354" spans="1:7" x14ac:dyDescent="0.25">
      <c r="A2354" s="6" t="s">
        <v>12527</v>
      </c>
      <c r="B2354" s="11" t="s">
        <v>10816</v>
      </c>
      <c r="C2354" s="6" t="s">
        <v>7</v>
      </c>
      <c r="D2354" s="7" t="s">
        <v>13323</v>
      </c>
      <c r="E2354" s="6">
        <v>12</v>
      </c>
      <c r="F2354" s="9">
        <v>70.930000000000007</v>
      </c>
      <c r="G2354" s="6" t="s">
        <v>8</v>
      </c>
    </row>
    <row r="2355" spans="1:7" x14ac:dyDescent="0.25">
      <c r="A2355" s="6" t="s">
        <v>12528</v>
      </c>
      <c r="B2355" s="11" t="s">
        <v>10816</v>
      </c>
      <c r="C2355" s="6" t="s">
        <v>7</v>
      </c>
      <c r="D2355" s="7" t="s">
        <v>13322</v>
      </c>
      <c r="E2355" s="6">
        <v>6</v>
      </c>
      <c r="F2355" s="9">
        <v>166.63</v>
      </c>
      <c r="G2355" s="6" t="s">
        <v>8</v>
      </c>
    </row>
    <row r="2356" spans="1:7" x14ac:dyDescent="0.25">
      <c r="A2356" s="6" t="s">
        <v>12528</v>
      </c>
      <c r="B2356" s="11" t="s">
        <v>10816</v>
      </c>
      <c r="C2356" s="6" t="s">
        <v>7</v>
      </c>
      <c r="D2356" s="7" t="s">
        <v>13322</v>
      </c>
      <c r="E2356" s="6">
        <v>6</v>
      </c>
      <c r="F2356" s="9">
        <v>166.63</v>
      </c>
      <c r="G2356" s="6" t="s">
        <v>8</v>
      </c>
    </row>
    <row r="2357" spans="1:7" x14ac:dyDescent="0.25">
      <c r="A2357" s="6" t="s">
        <v>12528</v>
      </c>
      <c r="B2357" s="11" t="s">
        <v>10816</v>
      </c>
      <c r="C2357" s="6" t="s">
        <v>7</v>
      </c>
      <c r="D2357" s="7" t="s">
        <v>13323</v>
      </c>
      <c r="E2357" s="6">
        <v>12</v>
      </c>
      <c r="F2357" s="9">
        <v>159.37</v>
      </c>
      <c r="G2357" s="6" t="s">
        <v>8</v>
      </c>
    </row>
    <row r="2358" spans="1:7" x14ac:dyDescent="0.25">
      <c r="A2358" s="6" t="s">
        <v>12528</v>
      </c>
      <c r="B2358" s="11" t="s">
        <v>10816</v>
      </c>
      <c r="C2358" s="6" t="s">
        <v>7</v>
      </c>
      <c r="D2358" s="7" t="s">
        <v>13323</v>
      </c>
      <c r="E2358" s="6">
        <v>12</v>
      </c>
      <c r="F2358" s="9">
        <v>159.37</v>
      </c>
      <c r="G2358" s="6" t="s">
        <v>8</v>
      </c>
    </row>
    <row r="2359" spans="1:7" x14ac:dyDescent="0.25">
      <c r="A2359" s="6" t="s">
        <v>12529</v>
      </c>
      <c r="B2359" s="11" t="s">
        <v>10816</v>
      </c>
      <c r="C2359" s="6" t="s">
        <v>7</v>
      </c>
      <c r="D2359" s="7" t="s">
        <v>13323</v>
      </c>
      <c r="E2359" s="6">
        <v>12</v>
      </c>
      <c r="F2359" s="9">
        <v>455.09</v>
      </c>
      <c r="G2359" s="6" t="s">
        <v>8</v>
      </c>
    </row>
    <row r="2360" spans="1:7" x14ac:dyDescent="0.25">
      <c r="A2360" s="6" t="s">
        <v>12529</v>
      </c>
      <c r="B2360" s="11" t="s">
        <v>10816</v>
      </c>
      <c r="C2360" s="6" t="s">
        <v>7</v>
      </c>
      <c r="D2360" s="7" t="s">
        <v>13323</v>
      </c>
      <c r="E2360" s="6">
        <v>12</v>
      </c>
      <c r="F2360" s="9">
        <v>455.09</v>
      </c>
      <c r="G2360" s="6" t="s">
        <v>8</v>
      </c>
    </row>
    <row r="2361" spans="1:7" x14ac:dyDescent="0.25">
      <c r="A2361" s="6" t="s">
        <v>12530</v>
      </c>
      <c r="B2361" s="11" t="s">
        <v>10816</v>
      </c>
      <c r="C2361" s="6" t="s">
        <v>7</v>
      </c>
      <c r="D2361" s="7" t="s">
        <v>13328</v>
      </c>
      <c r="E2361" s="6">
        <v>96</v>
      </c>
      <c r="F2361" s="9">
        <v>168.2</v>
      </c>
      <c r="G2361" s="6" t="s">
        <v>8</v>
      </c>
    </row>
    <row r="2362" spans="1:7" x14ac:dyDescent="0.25">
      <c r="A2362" s="6" t="s">
        <v>12530</v>
      </c>
      <c r="B2362" s="11" t="s">
        <v>10816</v>
      </c>
      <c r="C2362" s="6" t="s">
        <v>7</v>
      </c>
      <c r="D2362" s="7" t="s">
        <v>13328</v>
      </c>
      <c r="E2362" s="6">
        <v>96</v>
      </c>
      <c r="F2362" s="9">
        <v>168.2</v>
      </c>
      <c r="G2362" s="6" t="s">
        <v>8</v>
      </c>
    </row>
    <row r="2363" spans="1:7" x14ac:dyDescent="0.25">
      <c r="A2363" s="6" t="s">
        <v>12530</v>
      </c>
      <c r="B2363" s="11" t="s">
        <v>10816</v>
      </c>
      <c r="C2363" s="6" t="s">
        <v>7</v>
      </c>
      <c r="D2363" s="7" t="s">
        <v>13323</v>
      </c>
      <c r="E2363" s="6">
        <v>12</v>
      </c>
      <c r="F2363" s="9">
        <v>274.51</v>
      </c>
      <c r="G2363" s="6" t="s">
        <v>8</v>
      </c>
    </row>
    <row r="2364" spans="1:7" x14ac:dyDescent="0.25">
      <c r="A2364" s="6" t="s">
        <v>12530</v>
      </c>
      <c r="B2364" s="11" t="s">
        <v>10816</v>
      </c>
      <c r="C2364" s="6" t="s">
        <v>7</v>
      </c>
      <c r="D2364" s="7" t="s">
        <v>13323</v>
      </c>
      <c r="E2364" s="6">
        <v>12</v>
      </c>
      <c r="F2364" s="9">
        <v>274.51</v>
      </c>
      <c r="G2364" s="6" t="s">
        <v>8</v>
      </c>
    </row>
    <row r="2365" spans="1:7" x14ac:dyDescent="0.25">
      <c r="A2365" s="6" t="s">
        <v>12531</v>
      </c>
      <c r="B2365" s="11" t="s">
        <v>10816</v>
      </c>
      <c r="C2365" s="6" t="s">
        <v>7</v>
      </c>
      <c r="D2365" s="7" t="s">
        <v>13323</v>
      </c>
      <c r="E2365" s="6">
        <v>12</v>
      </c>
      <c r="F2365" s="9">
        <v>159.71</v>
      </c>
      <c r="G2365" s="6" t="s">
        <v>8</v>
      </c>
    </row>
    <row r="2366" spans="1:7" x14ac:dyDescent="0.25">
      <c r="A2366" s="6" t="s">
        <v>12531</v>
      </c>
      <c r="B2366" s="11" t="s">
        <v>10816</v>
      </c>
      <c r="C2366" s="6" t="s">
        <v>7</v>
      </c>
      <c r="D2366" s="7" t="s">
        <v>13323</v>
      </c>
      <c r="E2366" s="6">
        <v>12</v>
      </c>
      <c r="F2366" s="9">
        <v>159.71</v>
      </c>
      <c r="G2366" s="6" t="s">
        <v>8</v>
      </c>
    </row>
    <row r="2367" spans="1:7" x14ac:dyDescent="0.25">
      <c r="A2367" s="6" t="s">
        <v>12532</v>
      </c>
      <c r="B2367" s="11" t="s">
        <v>10816</v>
      </c>
      <c r="C2367" s="6" t="s">
        <v>7</v>
      </c>
      <c r="D2367" s="7" t="s">
        <v>13323</v>
      </c>
      <c r="E2367" s="6">
        <v>12</v>
      </c>
      <c r="F2367" s="9">
        <v>151.27000000000001</v>
      </c>
      <c r="G2367" s="6" t="s">
        <v>8</v>
      </c>
    </row>
    <row r="2368" spans="1:7" x14ac:dyDescent="0.25">
      <c r="A2368" s="6" t="s">
        <v>12532</v>
      </c>
      <c r="B2368" s="11" t="s">
        <v>10816</v>
      </c>
      <c r="C2368" s="6" t="s">
        <v>7</v>
      </c>
      <c r="D2368" s="7" t="s">
        <v>13323</v>
      </c>
      <c r="E2368" s="6">
        <v>12</v>
      </c>
      <c r="F2368" s="9">
        <v>151.27000000000001</v>
      </c>
      <c r="G2368" s="6" t="s">
        <v>8</v>
      </c>
    </row>
    <row r="2369" spans="1:7" x14ac:dyDescent="0.25">
      <c r="A2369" s="6" t="s">
        <v>12533</v>
      </c>
      <c r="B2369" s="11" t="s">
        <v>5591</v>
      </c>
      <c r="C2369" s="6" t="s">
        <v>7</v>
      </c>
      <c r="D2369" s="7" t="s">
        <v>13323</v>
      </c>
      <c r="E2369" s="6">
        <v>12</v>
      </c>
      <c r="F2369" s="9">
        <v>87.12</v>
      </c>
      <c r="G2369" s="6" t="s">
        <v>8</v>
      </c>
    </row>
    <row r="2370" spans="1:7" x14ac:dyDescent="0.25">
      <c r="A2370" s="6" t="s">
        <v>12534</v>
      </c>
      <c r="B2370" s="11" t="s">
        <v>11609</v>
      </c>
      <c r="C2370" s="6" t="s">
        <v>7</v>
      </c>
      <c r="D2370" s="7" t="s">
        <v>13323</v>
      </c>
      <c r="E2370" s="6">
        <v>12</v>
      </c>
      <c r="F2370" s="9">
        <v>106.29</v>
      </c>
      <c r="G2370" s="6" t="s">
        <v>8</v>
      </c>
    </row>
    <row r="2371" spans="1:7" x14ac:dyDescent="0.25">
      <c r="A2371" s="6" t="s">
        <v>12535</v>
      </c>
      <c r="B2371" s="11" t="s">
        <v>7640</v>
      </c>
      <c r="C2371" s="6" t="s">
        <v>7</v>
      </c>
      <c r="D2371" s="7" t="s">
        <v>13323</v>
      </c>
      <c r="E2371" s="6">
        <v>12</v>
      </c>
      <c r="F2371" s="9">
        <v>62.3</v>
      </c>
      <c r="G2371" s="6" t="s">
        <v>8</v>
      </c>
    </row>
    <row r="2372" spans="1:7" x14ac:dyDescent="0.25">
      <c r="A2372" s="6" t="s">
        <v>12536</v>
      </c>
      <c r="B2372" s="11" t="s">
        <v>2911</v>
      </c>
      <c r="C2372" s="6" t="s">
        <v>7</v>
      </c>
      <c r="D2372" s="7" t="s">
        <v>13322</v>
      </c>
      <c r="E2372" s="6">
        <v>6</v>
      </c>
      <c r="F2372" s="9">
        <v>70.62</v>
      </c>
      <c r="G2372" s="6" t="s">
        <v>8</v>
      </c>
    </row>
    <row r="2373" spans="1:7" x14ac:dyDescent="0.25">
      <c r="A2373" s="6" t="s">
        <v>12537</v>
      </c>
      <c r="B2373" s="11" t="s">
        <v>10282</v>
      </c>
      <c r="C2373" s="6" t="s">
        <v>7</v>
      </c>
      <c r="D2373" s="7" t="s">
        <v>13322</v>
      </c>
      <c r="E2373" s="6">
        <v>6</v>
      </c>
      <c r="F2373" s="9">
        <v>57.62</v>
      </c>
      <c r="G2373" s="6" t="s">
        <v>8</v>
      </c>
    </row>
    <row r="2374" spans="1:7" x14ac:dyDescent="0.25">
      <c r="A2374" s="6" t="s">
        <v>12537</v>
      </c>
      <c r="B2374" s="11" t="s">
        <v>10282</v>
      </c>
      <c r="C2374" s="6" t="s">
        <v>7</v>
      </c>
      <c r="D2374" s="7" t="s">
        <v>13323</v>
      </c>
      <c r="E2374" s="6">
        <v>12</v>
      </c>
      <c r="F2374" s="9">
        <v>56.32</v>
      </c>
      <c r="G2374" s="6" t="s">
        <v>8</v>
      </c>
    </row>
    <row r="2375" spans="1:7" x14ac:dyDescent="0.25">
      <c r="A2375" s="6" t="s">
        <v>3590</v>
      </c>
      <c r="B2375" s="11" t="s">
        <v>3590</v>
      </c>
      <c r="C2375" s="6" t="s">
        <v>7</v>
      </c>
      <c r="D2375" s="7" t="s">
        <v>13322</v>
      </c>
      <c r="E2375" s="6">
        <v>6</v>
      </c>
      <c r="F2375" s="9">
        <v>58.62</v>
      </c>
      <c r="G2375" s="6" t="s">
        <v>8</v>
      </c>
    </row>
    <row r="2376" spans="1:7" x14ac:dyDescent="0.25">
      <c r="A2376" s="6" t="s">
        <v>3590</v>
      </c>
      <c r="B2376" s="11" t="s">
        <v>3590</v>
      </c>
      <c r="C2376" s="6" t="s">
        <v>7</v>
      </c>
      <c r="D2376" s="7" t="s">
        <v>13323</v>
      </c>
      <c r="E2376" s="6">
        <v>12</v>
      </c>
      <c r="F2376" s="9">
        <v>55.62</v>
      </c>
      <c r="G2376" s="6" t="s">
        <v>8</v>
      </c>
    </row>
    <row r="2377" spans="1:7" x14ac:dyDescent="0.25">
      <c r="A2377" s="6" t="s">
        <v>3651</v>
      </c>
      <c r="B2377" s="11" t="s">
        <v>3651</v>
      </c>
      <c r="C2377" s="6" t="s">
        <v>7</v>
      </c>
      <c r="D2377" s="7" t="s">
        <v>13323</v>
      </c>
      <c r="E2377" s="6">
        <v>12</v>
      </c>
      <c r="F2377" s="9">
        <v>119.62</v>
      </c>
      <c r="G2377" s="6" t="s">
        <v>8</v>
      </c>
    </row>
    <row r="2378" spans="1:7" x14ac:dyDescent="0.25">
      <c r="A2378" s="6" t="s">
        <v>12538</v>
      </c>
      <c r="B2378" s="11" t="s">
        <v>7198</v>
      </c>
      <c r="C2378" s="6" t="s">
        <v>7</v>
      </c>
      <c r="D2378" s="7" t="s">
        <v>13323</v>
      </c>
      <c r="E2378" s="6">
        <v>12</v>
      </c>
      <c r="F2378" s="9">
        <v>161.38</v>
      </c>
      <c r="G2378" s="6" t="s">
        <v>8</v>
      </c>
    </row>
    <row r="2379" spans="1:7" x14ac:dyDescent="0.25">
      <c r="A2379" s="6" t="s">
        <v>12538</v>
      </c>
      <c r="B2379" s="11" t="s">
        <v>7198</v>
      </c>
      <c r="C2379" s="6" t="s">
        <v>7</v>
      </c>
      <c r="D2379" s="7" t="s">
        <v>13323</v>
      </c>
      <c r="E2379" s="6">
        <v>12</v>
      </c>
      <c r="F2379" s="9">
        <v>161.38</v>
      </c>
      <c r="G2379" s="6" t="s">
        <v>8</v>
      </c>
    </row>
    <row r="2380" spans="1:7" x14ac:dyDescent="0.25">
      <c r="A2380" s="6" t="s">
        <v>12538</v>
      </c>
      <c r="B2380" s="11" t="s">
        <v>7198</v>
      </c>
      <c r="C2380" s="6" t="s">
        <v>7</v>
      </c>
      <c r="D2380" s="7" t="s">
        <v>13323</v>
      </c>
      <c r="E2380" s="6">
        <v>12</v>
      </c>
      <c r="F2380" s="9">
        <v>161.38</v>
      </c>
      <c r="G2380" s="6" t="s">
        <v>8</v>
      </c>
    </row>
    <row r="2381" spans="1:7" x14ac:dyDescent="0.25">
      <c r="A2381" s="6" t="s">
        <v>12539</v>
      </c>
      <c r="B2381" s="11" t="s">
        <v>7198</v>
      </c>
      <c r="C2381" s="6" t="s">
        <v>7</v>
      </c>
      <c r="D2381" s="7" t="s">
        <v>13323</v>
      </c>
      <c r="E2381" s="6">
        <v>12</v>
      </c>
      <c r="F2381" s="9">
        <v>199.39</v>
      </c>
      <c r="G2381" s="6" t="s">
        <v>8</v>
      </c>
    </row>
    <row r="2382" spans="1:7" x14ac:dyDescent="0.25">
      <c r="A2382" s="6" t="s">
        <v>12539</v>
      </c>
      <c r="B2382" s="11" t="s">
        <v>7198</v>
      </c>
      <c r="C2382" s="6" t="s">
        <v>7</v>
      </c>
      <c r="D2382" s="7" t="s">
        <v>13323</v>
      </c>
      <c r="E2382" s="6">
        <v>12</v>
      </c>
      <c r="F2382" s="9">
        <v>199.39</v>
      </c>
      <c r="G2382" s="6" t="s">
        <v>8</v>
      </c>
    </row>
    <row r="2383" spans="1:7" x14ac:dyDescent="0.25">
      <c r="A2383" s="6" t="s">
        <v>12539</v>
      </c>
      <c r="B2383" s="11" t="s">
        <v>7198</v>
      </c>
      <c r="C2383" s="6" t="s">
        <v>7</v>
      </c>
      <c r="D2383" s="7" t="s">
        <v>13323</v>
      </c>
      <c r="E2383" s="6">
        <v>12</v>
      </c>
      <c r="F2383" s="9">
        <v>199.39</v>
      </c>
      <c r="G2383" s="6" t="s">
        <v>8</v>
      </c>
    </row>
    <row r="2384" spans="1:7" x14ac:dyDescent="0.25">
      <c r="A2384" s="6" t="s">
        <v>12540</v>
      </c>
      <c r="B2384" s="11" t="s">
        <v>7191</v>
      </c>
      <c r="C2384" s="6" t="s">
        <v>7</v>
      </c>
      <c r="D2384" s="7" t="s">
        <v>13323</v>
      </c>
      <c r="E2384" s="6">
        <v>12</v>
      </c>
      <c r="F2384" s="9">
        <v>167.51</v>
      </c>
      <c r="G2384" s="6" t="s">
        <v>8</v>
      </c>
    </row>
    <row r="2385" spans="1:7" x14ac:dyDescent="0.25">
      <c r="A2385" s="6" t="s">
        <v>12540</v>
      </c>
      <c r="B2385" s="11" t="s">
        <v>7191</v>
      </c>
      <c r="C2385" s="6" t="s">
        <v>7</v>
      </c>
      <c r="D2385" s="7" t="s">
        <v>13323</v>
      </c>
      <c r="E2385" s="6">
        <v>12</v>
      </c>
      <c r="F2385" s="9">
        <v>167.51</v>
      </c>
      <c r="G2385" s="6" t="s">
        <v>8</v>
      </c>
    </row>
    <row r="2386" spans="1:7" x14ac:dyDescent="0.25">
      <c r="A2386" s="6" t="s">
        <v>12541</v>
      </c>
      <c r="B2386" s="11" t="s">
        <v>7240</v>
      </c>
      <c r="C2386" s="6" t="s">
        <v>7</v>
      </c>
      <c r="D2386" s="7" t="s">
        <v>13323</v>
      </c>
      <c r="E2386" s="6">
        <v>12</v>
      </c>
      <c r="F2386" s="9">
        <v>146.29</v>
      </c>
      <c r="G2386" s="6" t="s">
        <v>8</v>
      </c>
    </row>
    <row r="2387" spans="1:7" x14ac:dyDescent="0.25">
      <c r="A2387" s="6" t="s">
        <v>12542</v>
      </c>
      <c r="B2387" s="11" t="s">
        <v>8045</v>
      </c>
      <c r="C2387" s="6" t="s">
        <v>7</v>
      </c>
      <c r="D2387" s="7" t="s">
        <v>13323</v>
      </c>
      <c r="E2387" s="6">
        <v>12</v>
      </c>
      <c r="F2387" s="9">
        <v>83.12</v>
      </c>
      <c r="G2387" s="6" t="s">
        <v>8</v>
      </c>
    </row>
    <row r="2388" spans="1:7" x14ac:dyDescent="0.25">
      <c r="A2388" s="6" t="s">
        <v>12543</v>
      </c>
      <c r="B2388" s="11" t="s">
        <v>8143</v>
      </c>
      <c r="C2388" s="6" t="s">
        <v>7</v>
      </c>
      <c r="D2388" s="7" t="s">
        <v>13324</v>
      </c>
      <c r="E2388" s="6">
        <v>6</v>
      </c>
      <c r="F2388" s="9">
        <v>32.33</v>
      </c>
      <c r="G2388" s="6" t="s">
        <v>8</v>
      </c>
    </row>
    <row r="2389" spans="1:7" x14ac:dyDescent="0.25">
      <c r="A2389" s="6" t="s">
        <v>12543</v>
      </c>
      <c r="B2389" s="11" t="s">
        <v>8143</v>
      </c>
      <c r="C2389" s="6" t="s">
        <v>7</v>
      </c>
      <c r="D2389" s="7" t="s">
        <v>13324</v>
      </c>
      <c r="E2389" s="6">
        <v>6</v>
      </c>
      <c r="F2389" s="9">
        <v>32.33</v>
      </c>
      <c r="G2389" s="6" t="s">
        <v>8</v>
      </c>
    </row>
    <row r="2390" spans="1:7" x14ac:dyDescent="0.25">
      <c r="A2390" s="6" t="s">
        <v>12543</v>
      </c>
      <c r="B2390" s="11" t="s">
        <v>8143</v>
      </c>
      <c r="C2390" s="6" t="s">
        <v>7</v>
      </c>
      <c r="D2390" s="7" t="s">
        <v>13323</v>
      </c>
      <c r="E2390" s="6">
        <v>12</v>
      </c>
      <c r="F2390" s="9">
        <v>34.979999999999997</v>
      </c>
      <c r="G2390" s="6" t="s">
        <v>8</v>
      </c>
    </row>
    <row r="2391" spans="1:7" x14ac:dyDescent="0.25">
      <c r="A2391" s="6" t="s">
        <v>12543</v>
      </c>
      <c r="B2391" s="11" t="s">
        <v>8143</v>
      </c>
      <c r="C2391" s="6" t="s">
        <v>7</v>
      </c>
      <c r="D2391" s="7" t="s">
        <v>13323</v>
      </c>
      <c r="E2391" s="6">
        <v>12</v>
      </c>
      <c r="F2391" s="9">
        <v>34.979999999999997</v>
      </c>
      <c r="G2391" s="6" t="s">
        <v>8</v>
      </c>
    </row>
    <row r="2392" spans="1:7" x14ac:dyDescent="0.25">
      <c r="A2392" s="6" t="s">
        <v>12544</v>
      </c>
      <c r="B2392" s="11" t="s">
        <v>6377</v>
      </c>
      <c r="C2392" s="6" t="s">
        <v>7</v>
      </c>
      <c r="D2392" s="7" t="s">
        <v>13323</v>
      </c>
      <c r="E2392" s="6">
        <v>12</v>
      </c>
      <c r="F2392" s="9">
        <v>89.82</v>
      </c>
      <c r="G2392" s="6" t="s">
        <v>8</v>
      </c>
    </row>
    <row r="2393" spans="1:7" x14ac:dyDescent="0.25">
      <c r="A2393" s="6" t="s">
        <v>12544</v>
      </c>
      <c r="B2393" s="11" t="s">
        <v>6377</v>
      </c>
      <c r="C2393" s="6" t="s">
        <v>7</v>
      </c>
      <c r="D2393" s="7" t="s">
        <v>13323</v>
      </c>
      <c r="E2393" s="6">
        <v>12</v>
      </c>
      <c r="F2393" s="9">
        <v>89.82</v>
      </c>
      <c r="G2393" s="6" t="s">
        <v>8</v>
      </c>
    </row>
    <row r="2394" spans="1:7" x14ac:dyDescent="0.25">
      <c r="A2394" s="6" t="s">
        <v>12545</v>
      </c>
      <c r="B2394" s="11" t="s">
        <v>6377</v>
      </c>
      <c r="C2394" s="6" t="s">
        <v>7</v>
      </c>
      <c r="D2394" s="7" t="s">
        <v>13323</v>
      </c>
      <c r="E2394" s="6">
        <v>12</v>
      </c>
      <c r="F2394" s="9">
        <v>91.44</v>
      </c>
      <c r="G2394" s="6" t="s">
        <v>8</v>
      </c>
    </row>
    <row r="2395" spans="1:7" x14ac:dyDescent="0.25">
      <c r="A2395" s="6" t="s">
        <v>12545</v>
      </c>
      <c r="B2395" s="11" t="s">
        <v>6377</v>
      </c>
      <c r="C2395" s="6" t="s">
        <v>7</v>
      </c>
      <c r="D2395" s="7" t="s">
        <v>13323</v>
      </c>
      <c r="E2395" s="6">
        <v>12</v>
      </c>
      <c r="F2395" s="9">
        <v>91.44</v>
      </c>
      <c r="G2395" s="6" t="s">
        <v>8</v>
      </c>
    </row>
    <row r="2396" spans="1:7" x14ac:dyDescent="0.25">
      <c r="A2396" s="6" t="s">
        <v>12546</v>
      </c>
      <c r="B2396" s="11" t="s">
        <v>6377</v>
      </c>
      <c r="C2396" s="6" t="s">
        <v>7</v>
      </c>
      <c r="D2396" s="7" t="s">
        <v>13323</v>
      </c>
      <c r="E2396" s="6">
        <v>12</v>
      </c>
      <c r="F2396" s="9">
        <v>92.49</v>
      </c>
      <c r="G2396" s="6" t="s">
        <v>8</v>
      </c>
    </row>
    <row r="2397" spans="1:7" x14ac:dyDescent="0.25">
      <c r="A2397" s="6" t="s">
        <v>12546</v>
      </c>
      <c r="B2397" s="11" t="s">
        <v>6377</v>
      </c>
      <c r="C2397" s="6" t="s">
        <v>7</v>
      </c>
      <c r="D2397" s="7" t="s">
        <v>13323</v>
      </c>
      <c r="E2397" s="6">
        <v>12</v>
      </c>
      <c r="F2397" s="9">
        <v>92.49</v>
      </c>
      <c r="G2397" s="6" t="s">
        <v>8</v>
      </c>
    </row>
    <row r="2398" spans="1:7" x14ac:dyDescent="0.25">
      <c r="A2398" s="6" t="s">
        <v>12547</v>
      </c>
      <c r="B2398" s="11" t="s">
        <v>6377</v>
      </c>
      <c r="C2398" s="6" t="s">
        <v>7</v>
      </c>
      <c r="D2398" s="7" t="s">
        <v>13323</v>
      </c>
      <c r="E2398" s="6">
        <v>12</v>
      </c>
      <c r="F2398" s="9">
        <v>111.35</v>
      </c>
      <c r="G2398" s="6" t="s">
        <v>8</v>
      </c>
    </row>
    <row r="2399" spans="1:7" x14ac:dyDescent="0.25">
      <c r="A2399" s="6" t="s">
        <v>12547</v>
      </c>
      <c r="B2399" s="11" t="s">
        <v>6377</v>
      </c>
      <c r="C2399" s="6" t="s">
        <v>7</v>
      </c>
      <c r="D2399" s="7" t="s">
        <v>13323</v>
      </c>
      <c r="E2399" s="6">
        <v>12</v>
      </c>
      <c r="F2399" s="9">
        <v>111.35</v>
      </c>
      <c r="G2399" s="6" t="s">
        <v>8</v>
      </c>
    </row>
    <row r="2400" spans="1:7" x14ac:dyDescent="0.25">
      <c r="A2400" s="6" t="s">
        <v>12548</v>
      </c>
      <c r="B2400" s="11" t="s">
        <v>6377</v>
      </c>
      <c r="C2400" s="6" t="s">
        <v>7</v>
      </c>
      <c r="D2400" s="7" t="s">
        <v>13323</v>
      </c>
      <c r="E2400" s="6">
        <v>12</v>
      </c>
      <c r="F2400" s="9">
        <v>91.87</v>
      </c>
      <c r="G2400" s="6" t="s">
        <v>8</v>
      </c>
    </row>
    <row r="2401" spans="1:7" x14ac:dyDescent="0.25">
      <c r="A2401" s="6" t="s">
        <v>12548</v>
      </c>
      <c r="B2401" s="11" t="s">
        <v>6377</v>
      </c>
      <c r="C2401" s="6" t="s">
        <v>7</v>
      </c>
      <c r="D2401" s="7" t="s">
        <v>13323</v>
      </c>
      <c r="E2401" s="6">
        <v>12</v>
      </c>
      <c r="F2401" s="9">
        <v>91.87</v>
      </c>
      <c r="G2401" s="6" t="s">
        <v>8</v>
      </c>
    </row>
    <row r="2402" spans="1:7" x14ac:dyDescent="0.25">
      <c r="A2402" s="6" t="s">
        <v>12549</v>
      </c>
      <c r="B2402" s="11" t="s">
        <v>6377</v>
      </c>
      <c r="C2402" s="6" t="s">
        <v>7</v>
      </c>
      <c r="D2402" s="7" t="s">
        <v>13323</v>
      </c>
      <c r="E2402" s="6">
        <v>12</v>
      </c>
      <c r="F2402" s="9">
        <v>101.26</v>
      </c>
      <c r="G2402" s="6" t="s">
        <v>8</v>
      </c>
    </row>
    <row r="2403" spans="1:7" x14ac:dyDescent="0.25">
      <c r="A2403" s="6" t="s">
        <v>12549</v>
      </c>
      <c r="B2403" s="11" t="s">
        <v>6377</v>
      </c>
      <c r="C2403" s="6" t="s">
        <v>7</v>
      </c>
      <c r="D2403" s="7" t="s">
        <v>13323</v>
      </c>
      <c r="E2403" s="6">
        <v>12</v>
      </c>
      <c r="F2403" s="9">
        <v>101.26</v>
      </c>
      <c r="G2403" s="6" t="s">
        <v>8</v>
      </c>
    </row>
    <row r="2404" spans="1:7" x14ac:dyDescent="0.25">
      <c r="A2404" s="6" t="s">
        <v>12550</v>
      </c>
      <c r="B2404" s="11" t="s">
        <v>6377</v>
      </c>
      <c r="C2404" s="6" t="s">
        <v>7</v>
      </c>
      <c r="D2404" s="7" t="s">
        <v>13323</v>
      </c>
      <c r="E2404" s="6">
        <v>12</v>
      </c>
      <c r="F2404" s="9">
        <v>88.88</v>
      </c>
      <c r="G2404" s="6" t="s">
        <v>8</v>
      </c>
    </row>
    <row r="2405" spans="1:7" x14ac:dyDescent="0.25">
      <c r="A2405" s="6" t="s">
        <v>12550</v>
      </c>
      <c r="B2405" s="11" t="s">
        <v>6377</v>
      </c>
      <c r="C2405" s="6" t="s">
        <v>7</v>
      </c>
      <c r="D2405" s="7" t="s">
        <v>13323</v>
      </c>
      <c r="E2405" s="6">
        <v>12</v>
      </c>
      <c r="F2405" s="9">
        <v>88.88</v>
      </c>
      <c r="G2405" s="6" t="s">
        <v>8</v>
      </c>
    </row>
    <row r="2406" spans="1:7" x14ac:dyDescent="0.25">
      <c r="A2406" s="6" t="s">
        <v>12551</v>
      </c>
      <c r="B2406" s="11" t="s">
        <v>6377</v>
      </c>
      <c r="C2406" s="6" t="s">
        <v>7</v>
      </c>
      <c r="D2406" s="7" t="s">
        <v>13323</v>
      </c>
      <c r="E2406" s="6">
        <v>12</v>
      </c>
      <c r="F2406" s="9">
        <v>106.58</v>
      </c>
      <c r="G2406" s="6" t="s">
        <v>8</v>
      </c>
    </row>
    <row r="2407" spans="1:7" x14ac:dyDescent="0.25">
      <c r="A2407" s="6" t="s">
        <v>12551</v>
      </c>
      <c r="B2407" s="11" t="s">
        <v>6377</v>
      </c>
      <c r="C2407" s="6" t="s">
        <v>7</v>
      </c>
      <c r="D2407" s="7" t="s">
        <v>13323</v>
      </c>
      <c r="E2407" s="6">
        <v>12</v>
      </c>
      <c r="F2407" s="9">
        <v>106.58</v>
      </c>
      <c r="G2407" s="6" t="s">
        <v>8</v>
      </c>
    </row>
    <row r="2408" spans="1:7" x14ac:dyDescent="0.25">
      <c r="A2408" s="6" t="s">
        <v>12552</v>
      </c>
      <c r="B2408" s="11" t="s">
        <v>6377</v>
      </c>
      <c r="C2408" s="6" t="s">
        <v>7</v>
      </c>
      <c r="D2408" s="7" t="s">
        <v>13323</v>
      </c>
      <c r="E2408" s="6">
        <v>12</v>
      </c>
      <c r="F2408" s="9">
        <v>95.86</v>
      </c>
      <c r="G2408" s="6" t="s">
        <v>8</v>
      </c>
    </row>
    <row r="2409" spans="1:7" x14ac:dyDescent="0.25">
      <c r="A2409" s="6" t="s">
        <v>12552</v>
      </c>
      <c r="B2409" s="11" t="s">
        <v>6377</v>
      </c>
      <c r="C2409" s="6" t="s">
        <v>7</v>
      </c>
      <c r="D2409" s="7" t="s">
        <v>13323</v>
      </c>
      <c r="E2409" s="6">
        <v>12</v>
      </c>
      <c r="F2409" s="9">
        <v>95.86</v>
      </c>
      <c r="G2409" s="6" t="s">
        <v>8</v>
      </c>
    </row>
    <row r="2410" spans="1:7" x14ac:dyDescent="0.25">
      <c r="A2410" s="6" t="s">
        <v>12552</v>
      </c>
      <c r="B2410" s="11" t="s">
        <v>6377</v>
      </c>
      <c r="C2410" s="6" t="s">
        <v>7</v>
      </c>
      <c r="D2410" s="7" t="s">
        <v>13323</v>
      </c>
      <c r="E2410" s="6">
        <v>12</v>
      </c>
      <c r="F2410" s="9">
        <v>95.86</v>
      </c>
      <c r="G2410" s="6" t="s">
        <v>8</v>
      </c>
    </row>
    <row r="2411" spans="1:7" x14ac:dyDescent="0.25">
      <c r="A2411" s="6" t="s">
        <v>12553</v>
      </c>
      <c r="B2411" s="11" t="s">
        <v>6377</v>
      </c>
      <c r="C2411" s="6" t="s">
        <v>7</v>
      </c>
      <c r="D2411" s="7" t="s">
        <v>13323</v>
      </c>
      <c r="E2411" s="6">
        <v>12</v>
      </c>
      <c r="F2411" s="9">
        <v>96.63</v>
      </c>
      <c r="G2411" s="6" t="s">
        <v>8</v>
      </c>
    </row>
    <row r="2412" spans="1:7" x14ac:dyDescent="0.25">
      <c r="A2412" s="6" t="s">
        <v>12553</v>
      </c>
      <c r="B2412" s="11" t="s">
        <v>6377</v>
      </c>
      <c r="C2412" s="6" t="s">
        <v>7</v>
      </c>
      <c r="D2412" s="7" t="s">
        <v>13323</v>
      </c>
      <c r="E2412" s="6">
        <v>12</v>
      </c>
      <c r="F2412" s="9">
        <v>96.63</v>
      </c>
      <c r="G2412" s="6" t="s">
        <v>8</v>
      </c>
    </row>
    <row r="2413" spans="1:7" x14ac:dyDescent="0.25">
      <c r="A2413" s="6" t="s">
        <v>12554</v>
      </c>
      <c r="B2413" s="11" t="s">
        <v>6377</v>
      </c>
      <c r="C2413" s="6" t="s">
        <v>7</v>
      </c>
      <c r="D2413" s="7" t="s">
        <v>13323</v>
      </c>
      <c r="E2413" s="6">
        <v>12</v>
      </c>
      <c r="F2413" s="9">
        <v>83.61</v>
      </c>
      <c r="G2413" s="6" t="s">
        <v>8</v>
      </c>
    </row>
    <row r="2414" spans="1:7" x14ac:dyDescent="0.25">
      <c r="A2414" s="6" t="s">
        <v>12554</v>
      </c>
      <c r="B2414" s="11" t="s">
        <v>6377</v>
      </c>
      <c r="C2414" s="6" t="s">
        <v>7</v>
      </c>
      <c r="D2414" s="7" t="s">
        <v>13323</v>
      </c>
      <c r="E2414" s="6">
        <v>12</v>
      </c>
      <c r="F2414" s="9">
        <v>83.61</v>
      </c>
      <c r="G2414" s="6" t="s">
        <v>8</v>
      </c>
    </row>
    <row r="2415" spans="1:7" x14ac:dyDescent="0.25">
      <c r="A2415" s="6" t="s">
        <v>12555</v>
      </c>
      <c r="B2415" s="11" t="s">
        <v>6377</v>
      </c>
      <c r="C2415" s="6" t="s">
        <v>7</v>
      </c>
      <c r="D2415" s="7" t="s">
        <v>13323</v>
      </c>
      <c r="E2415" s="6">
        <v>12</v>
      </c>
      <c r="F2415" s="9">
        <v>98.42</v>
      </c>
      <c r="G2415" s="6" t="s">
        <v>8</v>
      </c>
    </row>
    <row r="2416" spans="1:7" x14ac:dyDescent="0.25">
      <c r="A2416" s="6" t="s">
        <v>12555</v>
      </c>
      <c r="B2416" s="11" t="s">
        <v>6377</v>
      </c>
      <c r="C2416" s="6" t="s">
        <v>7</v>
      </c>
      <c r="D2416" s="7" t="s">
        <v>13323</v>
      </c>
      <c r="E2416" s="6">
        <v>12</v>
      </c>
      <c r="F2416" s="9">
        <v>98.42</v>
      </c>
      <c r="G2416" s="6" t="s">
        <v>8</v>
      </c>
    </row>
    <row r="2417" spans="1:7" x14ac:dyDescent="0.25">
      <c r="A2417" s="6" t="s">
        <v>12555</v>
      </c>
      <c r="B2417" s="11" t="s">
        <v>6377</v>
      </c>
      <c r="C2417" s="6" t="s">
        <v>7</v>
      </c>
      <c r="D2417" s="7" t="s">
        <v>13323</v>
      </c>
      <c r="E2417" s="6">
        <v>12</v>
      </c>
      <c r="F2417" s="9">
        <v>98.42</v>
      </c>
      <c r="G2417" s="6" t="s">
        <v>8</v>
      </c>
    </row>
    <row r="2418" spans="1:7" x14ac:dyDescent="0.25">
      <c r="A2418" s="6" t="s">
        <v>12556</v>
      </c>
      <c r="B2418" s="11" t="s">
        <v>6377</v>
      </c>
      <c r="C2418" s="6" t="s">
        <v>7</v>
      </c>
      <c r="D2418" s="7" t="s">
        <v>13323</v>
      </c>
      <c r="E2418" s="6">
        <v>12</v>
      </c>
      <c r="F2418" s="9">
        <v>115.05</v>
      </c>
      <c r="G2418" s="6" t="s">
        <v>8</v>
      </c>
    </row>
    <row r="2419" spans="1:7" x14ac:dyDescent="0.25">
      <c r="A2419" s="6" t="s">
        <v>12556</v>
      </c>
      <c r="B2419" s="11" t="s">
        <v>6377</v>
      </c>
      <c r="C2419" s="6" t="s">
        <v>7</v>
      </c>
      <c r="D2419" s="7" t="s">
        <v>13323</v>
      </c>
      <c r="E2419" s="6">
        <v>12</v>
      </c>
      <c r="F2419" s="9">
        <v>115.05</v>
      </c>
      <c r="G2419" s="6" t="s">
        <v>8</v>
      </c>
    </row>
    <row r="2420" spans="1:7" x14ac:dyDescent="0.25">
      <c r="A2420" s="6" t="s">
        <v>12557</v>
      </c>
      <c r="B2420" s="11" t="s">
        <v>6377</v>
      </c>
      <c r="C2420" s="6" t="s">
        <v>7</v>
      </c>
      <c r="D2420" s="7" t="s">
        <v>13323</v>
      </c>
      <c r="E2420" s="6">
        <v>12</v>
      </c>
      <c r="F2420" s="9">
        <v>97.3</v>
      </c>
      <c r="G2420" s="6" t="s">
        <v>8</v>
      </c>
    </row>
    <row r="2421" spans="1:7" x14ac:dyDescent="0.25">
      <c r="A2421" s="6" t="s">
        <v>12557</v>
      </c>
      <c r="B2421" s="11" t="s">
        <v>6377</v>
      </c>
      <c r="C2421" s="6" t="s">
        <v>7</v>
      </c>
      <c r="D2421" s="7" t="s">
        <v>13323</v>
      </c>
      <c r="E2421" s="6">
        <v>12</v>
      </c>
      <c r="F2421" s="9">
        <v>97.3</v>
      </c>
      <c r="G2421" s="6" t="s">
        <v>8</v>
      </c>
    </row>
    <row r="2422" spans="1:7" x14ac:dyDescent="0.25">
      <c r="A2422" s="6" t="s">
        <v>12558</v>
      </c>
      <c r="B2422" s="11" t="s">
        <v>10722</v>
      </c>
      <c r="C2422" s="6" t="s">
        <v>7</v>
      </c>
      <c r="D2422" s="7" t="s">
        <v>13323</v>
      </c>
      <c r="E2422" s="6">
        <v>12</v>
      </c>
      <c r="F2422" s="9">
        <v>52.29</v>
      </c>
      <c r="G2422" s="6" t="s">
        <v>8</v>
      </c>
    </row>
    <row r="2423" spans="1:7" x14ac:dyDescent="0.25">
      <c r="A2423" s="6" t="s">
        <v>12559</v>
      </c>
      <c r="B2423" s="11" t="s">
        <v>11307</v>
      </c>
      <c r="C2423" s="6" t="s">
        <v>7</v>
      </c>
      <c r="D2423" s="7" t="s">
        <v>13323</v>
      </c>
      <c r="E2423" s="6">
        <v>12</v>
      </c>
      <c r="F2423" s="9">
        <v>130.29</v>
      </c>
      <c r="G2423" s="6" t="s">
        <v>8</v>
      </c>
    </row>
    <row r="2424" spans="1:7" x14ac:dyDescent="0.25">
      <c r="A2424" s="6" t="s">
        <v>12560</v>
      </c>
      <c r="B2424" s="11" t="s">
        <v>11307</v>
      </c>
      <c r="C2424" s="6" t="s">
        <v>7</v>
      </c>
      <c r="D2424" s="7" t="s">
        <v>13323</v>
      </c>
      <c r="E2424" s="6">
        <v>12</v>
      </c>
      <c r="F2424" s="9">
        <v>237.4</v>
      </c>
      <c r="G2424" s="6" t="s">
        <v>8</v>
      </c>
    </row>
    <row r="2425" spans="1:7" x14ac:dyDescent="0.25">
      <c r="A2425" s="6" t="s">
        <v>12561</v>
      </c>
      <c r="B2425" s="11" t="s">
        <v>6377</v>
      </c>
      <c r="C2425" s="6" t="s">
        <v>7</v>
      </c>
      <c r="D2425" s="7" t="s">
        <v>13323</v>
      </c>
      <c r="E2425" s="6">
        <v>12</v>
      </c>
      <c r="F2425" s="9">
        <v>89.3</v>
      </c>
      <c r="G2425" s="6" t="s">
        <v>8</v>
      </c>
    </row>
    <row r="2426" spans="1:7" x14ac:dyDescent="0.25">
      <c r="A2426" s="6" t="s">
        <v>12561</v>
      </c>
      <c r="B2426" s="11" t="s">
        <v>6377</v>
      </c>
      <c r="C2426" s="6" t="s">
        <v>7</v>
      </c>
      <c r="D2426" s="7" t="s">
        <v>13323</v>
      </c>
      <c r="E2426" s="6">
        <v>12</v>
      </c>
      <c r="F2426" s="9">
        <v>89.3</v>
      </c>
      <c r="G2426" s="6" t="s">
        <v>8</v>
      </c>
    </row>
    <row r="2427" spans="1:7" x14ac:dyDescent="0.25">
      <c r="A2427" s="6" t="s">
        <v>12562</v>
      </c>
      <c r="B2427" s="11" t="s">
        <v>6377</v>
      </c>
      <c r="C2427" s="6" t="s">
        <v>7</v>
      </c>
      <c r="D2427" s="7" t="s">
        <v>13323</v>
      </c>
      <c r="E2427" s="6">
        <v>12</v>
      </c>
      <c r="F2427" s="9">
        <v>99.33</v>
      </c>
      <c r="G2427" s="6" t="s">
        <v>8</v>
      </c>
    </row>
    <row r="2428" spans="1:7" x14ac:dyDescent="0.25">
      <c r="A2428" s="6" t="s">
        <v>12562</v>
      </c>
      <c r="B2428" s="11" t="s">
        <v>6377</v>
      </c>
      <c r="C2428" s="6" t="s">
        <v>7</v>
      </c>
      <c r="D2428" s="7" t="s">
        <v>13323</v>
      </c>
      <c r="E2428" s="6">
        <v>12</v>
      </c>
      <c r="F2428" s="9">
        <v>99.33</v>
      </c>
      <c r="G2428" s="6" t="s">
        <v>8</v>
      </c>
    </row>
    <row r="2429" spans="1:7" x14ac:dyDescent="0.25">
      <c r="A2429" s="6" t="s">
        <v>12563</v>
      </c>
      <c r="B2429" s="11" t="s">
        <v>6377</v>
      </c>
      <c r="C2429" s="6" t="s">
        <v>7</v>
      </c>
      <c r="D2429" s="7" t="s">
        <v>13323</v>
      </c>
      <c r="E2429" s="6">
        <v>12</v>
      </c>
      <c r="F2429" s="9">
        <v>89.82</v>
      </c>
      <c r="G2429" s="6" t="s">
        <v>8</v>
      </c>
    </row>
    <row r="2430" spans="1:7" x14ac:dyDescent="0.25">
      <c r="A2430" s="6" t="s">
        <v>12563</v>
      </c>
      <c r="B2430" s="11" t="s">
        <v>6377</v>
      </c>
      <c r="C2430" s="6" t="s">
        <v>7</v>
      </c>
      <c r="D2430" s="7" t="s">
        <v>13323</v>
      </c>
      <c r="E2430" s="6">
        <v>12</v>
      </c>
      <c r="F2430" s="9">
        <v>89.82</v>
      </c>
      <c r="G2430" s="6" t="s">
        <v>8</v>
      </c>
    </row>
    <row r="2431" spans="1:7" x14ac:dyDescent="0.25">
      <c r="A2431" s="6" t="s">
        <v>12564</v>
      </c>
      <c r="B2431" s="11" t="s">
        <v>6958</v>
      </c>
      <c r="C2431" s="6" t="s">
        <v>7</v>
      </c>
      <c r="D2431" s="7" t="s">
        <v>13323</v>
      </c>
      <c r="E2431" s="6">
        <v>12</v>
      </c>
      <c r="F2431" s="9">
        <v>55.29</v>
      </c>
      <c r="G2431" s="6" t="s">
        <v>8</v>
      </c>
    </row>
    <row r="2432" spans="1:7" x14ac:dyDescent="0.25">
      <c r="A2432" s="6" t="s">
        <v>12565</v>
      </c>
      <c r="B2432" s="11" t="s">
        <v>8707</v>
      </c>
      <c r="C2432" s="6" t="s">
        <v>7</v>
      </c>
      <c r="D2432" s="7" t="s">
        <v>13324</v>
      </c>
      <c r="E2432" s="6">
        <v>6</v>
      </c>
      <c r="F2432" s="9">
        <v>34.29</v>
      </c>
      <c r="G2432" s="6" t="s">
        <v>8</v>
      </c>
    </row>
    <row r="2433" spans="1:7" x14ac:dyDescent="0.25">
      <c r="A2433" s="6" t="s">
        <v>12566</v>
      </c>
      <c r="B2433" s="11" t="s">
        <v>12161</v>
      </c>
      <c r="C2433" s="6" t="s">
        <v>7</v>
      </c>
      <c r="D2433" s="7" t="s">
        <v>13323</v>
      </c>
      <c r="E2433" s="6">
        <v>12</v>
      </c>
      <c r="F2433" s="9">
        <v>70.290000000000006</v>
      </c>
      <c r="G2433" s="6" t="s">
        <v>8</v>
      </c>
    </row>
    <row r="2434" spans="1:7" x14ac:dyDescent="0.25">
      <c r="A2434" s="6" t="s">
        <v>12380</v>
      </c>
      <c r="B2434" s="11" t="s">
        <v>4690</v>
      </c>
      <c r="C2434" s="6" t="s">
        <v>7</v>
      </c>
      <c r="D2434" s="7" t="s">
        <v>13324</v>
      </c>
      <c r="E2434" s="6">
        <v>6</v>
      </c>
      <c r="F2434" s="9">
        <v>120</v>
      </c>
      <c r="G2434" s="6" t="s">
        <v>8</v>
      </c>
    </row>
    <row r="2435" spans="1:7" x14ac:dyDescent="0.25">
      <c r="A2435" s="6" t="s">
        <v>12380</v>
      </c>
      <c r="B2435" s="11" t="s">
        <v>4690</v>
      </c>
      <c r="C2435" s="6" t="s">
        <v>7</v>
      </c>
      <c r="D2435" s="7" t="s">
        <v>13324</v>
      </c>
      <c r="E2435" s="6">
        <v>6</v>
      </c>
      <c r="F2435" s="9">
        <v>120</v>
      </c>
      <c r="G2435" s="6" t="s">
        <v>8</v>
      </c>
    </row>
    <row r="2436" spans="1:7" x14ac:dyDescent="0.25">
      <c r="A2436" s="6" t="s">
        <v>12380</v>
      </c>
      <c r="B2436" s="11" t="s">
        <v>4690</v>
      </c>
      <c r="C2436" s="6" t="s">
        <v>7</v>
      </c>
      <c r="D2436" s="7" t="s">
        <v>13325</v>
      </c>
      <c r="E2436" s="6">
        <v>1</v>
      </c>
      <c r="F2436" s="9">
        <v>81.67</v>
      </c>
      <c r="G2436" s="6" t="s">
        <v>8</v>
      </c>
    </row>
    <row r="2437" spans="1:7" x14ac:dyDescent="0.25">
      <c r="A2437" s="6" t="s">
        <v>12380</v>
      </c>
      <c r="B2437" s="11" t="s">
        <v>4690</v>
      </c>
      <c r="C2437" s="6" t="s">
        <v>7</v>
      </c>
      <c r="D2437" s="7" t="s">
        <v>13325</v>
      </c>
      <c r="E2437" s="6">
        <v>1</v>
      </c>
      <c r="F2437" s="9">
        <v>81.67</v>
      </c>
      <c r="G2437" s="6" t="s">
        <v>8</v>
      </c>
    </row>
    <row r="2438" spans="1:7" x14ac:dyDescent="0.25">
      <c r="A2438" s="6" t="s">
        <v>12567</v>
      </c>
      <c r="B2438" s="11" t="s">
        <v>11083</v>
      </c>
      <c r="C2438" s="6" t="s">
        <v>7</v>
      </c>
      <c r="D2438" s="7" t="s">
        <v>13323</v>
      </c>
      <c r="E2438" s="6">
        <v>12</v>
      </c>
      <c r="F2438" s="9">
        <v>154.29</v>
      </c>
      <c r="G2438" s="6" t="s">
        <v>8</v>
      </c>
    </row>
    <row r="2439" spans="1:7" x14ac:dyDescent="0.25">
      <c r="A2439" s="6" t="s">
        <v>12568</v>
      </c>
      <c r="B2439" s="11" t="s">
        <v>12216</v>
      </c>
      <c r="C2439" s="6" t="s">
        <v>7</v>
      </c>
      <c r="D2439" s="7" t="s">
        <v>13323</v>
      </c>
      <c r="E2439" s="6">
        <v>12</v>
      </c>
      <c r="F2439" s="9">
        <v>332.96</v>
      </c>
      <c r="G2439" s="6" t="s">
        <v>8</v>
      </c>
    </row>
    <row r="2440" spans="1:7" x14ac:dyDescent="0.25">
      <c r="A2440" s="6" t="s">
        <v>12569</v>
      </c>
      <c r="B2440" s="11" t="s">
        <v>2636</v>
      </c>
      <c r="C2440" s="6" t="s">
        <v>7</v>
      </c>
      <c r="D2440" s="7" t="s">
        <v>13323</v>
      </c>
      <c r="E2440" s="6">
        <v>12</v>
      </c>
      <c r="F2440" s="9">
        <v>201.12</v>
      </c>
      <c r="G2440" s="6" t="s">
        <v>8</v>
      </c>
    </row>
    <row r="2441" spans="1:7" x14ac:dyDescent="0.25">
      <c r="A2441" s="6" t="s">
        <v>12570</v>
      </c>
      <c r="B2441" s="11" t="s">
        <v>10233</v>
      </c>
      <c r="C2441" s="6" t="s">
        <v>7</v>
      </c>
      <c r="D2441" s="7" t="s">
        <v>13323</v>
      </c>
      <c r="E2441" s="6">
        <v>12</v>
      </c>
      <c r="F2441" s="9">
        <v>30.75</v>
      </c>
      <c r="G2441" s="6" t="s">
        <v>8</v>
      </c>
    </row>
    <row r="2442" spans="1:7" x14ac:dyDescent="0.25">
      <c r="A2442" s="6" t="s">
        <v>12571</v>
      </c>
      <c r="B2442" s="11" t="s">
        <v>10233</v>
      </c>
      <c r="C2442" s="6" t="s">
        <v>7</v>
      </c>
      <c r="D2442" s="7" t="s">
        <v>13323</v>
      </c>
      <c r="E2442" s="6">
        <v>12</v>
      </c>
      <c r="F2442" s="9">
        <v>30.75</v>
      </c>
      <c r="G2442" s="6" t="s">
        <v>8</v>
      </c>
    </row>
    <row r="2443" spans="1:7" x14ac:dyDescent="0.25">
      <c r="A2443" s="6" t="s">
        <v>12572</v>
      </c>
      <c r="B2443" s="11" t="s">
        <v>10233</v>
      </c>
      <c r="C2443" s="6" t="s">
        <v>7</v>
      </c>
      <c r="D2443" s="7" t="s">
        <v>13323</v>
      </c>
      <c r="E2443" s="6">
        <v>12</v>
      </c>
      <c r="F2443" s="9">
        <v>30.75</v>
      </c>
      <c r="G2443" s="6" t="s">
        <v>8</v>
      </c>
    </row>
    <row r="2444" spans="1:7" x14ac:dyDescent="0.25">
      <c r="A2444" s="6" t="s">
        <v>12573</v>
      </c>
      <c r="B2444" s="11" t="s">
        <v>10233</v>
      </c>
      <c r="C2444" s="6" t="s">
        <v>7</v>
      </c>
      <c r="D2444" s="7" t="s">
        <v>13323</v>
      </c>
      <c r="E2444" s="6">
        <v>12</v>
      </c>
      <c r="F2444" s="9">
        <v>30.75</v>
      </c>
      <c r="G2444" s="6" t="s">
        <v>8</v>
      </c>
    </row>
    <row r="2445" spans="1:7" x14ac:dyDescent="0.25">
      <c r="A2445" s="6" t="s">
        <v>12574</v>
      </c>
      <c r="B2445" s="11" t="s">
        <v>10233</v>
      </c>
      <c r="C2445" s="6" t="s">
        <v>7</v>
      </c>
      <c r="D2445" s="7" t="s">
        <v>13323</v>
      </c>
      <c r="E2445" s="6">
        <v>12</v>
      </c>
      <c r="F2445" s="9">
        <v>30.75</v>
      </c>
      <c r="G2445" s="6" t="s">
        <v>8</v>
      </c>
    </row>
    <row r="2446" spans="1:7" x14ac:dyDescent="0.25">
      <c r="A2446" s="6" t="s">
        <v>12575</v>
      </c>
      <c r="B2446" s="11" t="s">
        <v>10233</v>
      </c>
      <c r="C2446" s="6" t="s">
        <v>7</v>
      </c>
      <c r="D2446" s="7" t="s">
        <v>13323</v>
      </c>
      <c r="E2446" s="6">
        <v>12</v>
      </c>
      <c r="F2446" s="9">
        <v>30.75</v>
      </c>
      <c r="G2446" s="6" t="s">
        <v>8</v>
      </c>
    </row>
    <row r="2447" spans="1:7" x14ac:dyDescent="0.25">
      <c r="A2447" s="6" t="s">
        <v>12576</v>
      </c>
      <c r="B2447" s="11" t="s">
        <v>11609</v>
      </c>
      <c r="C2447" s="6" t="s">
        <v>7</v>
      </c>
      <c r="D2447" s="7" t="s">
        <v>13323</v>
      </c>
      <c r="E2447" s="6">
        <v>12</v>
      </c>
      <c r="F2447" s="9">
        <v>106.29</v>
      </c>
      <c r="G2447" s="6" t="s">
        <v>8</v>
      </c>
    </row>
    <row r="2448" spans="1:7" x14ac:dyDescent="0.25">
      <c r="A2448" s="6" t="s">
        <v>12577</v>
      </c>
      <c r="B2448" s="11" t="s">
        <v>11609</v>
      </c>
      <c r="C2448" s="6" t="s">
        <v>7</v>
      </c>
      <c r="D2448" s="7" t="s">
        <v>13323</v>
      </c>
      <c r="E2448" s="6">
        <v>12</v>
      </c>
      <c r="F2448" s="9">
        <v>106.29</v>
      </c>
      <c r="G2448" s="6" t="s">
        <v>8</v>
      </c>
    </row>
    <row r="2449" spans="1:7" x14ac:dyDescent="0.25">
      <c r="A2449" s="6" t="s">
        <v>12578</v>
      </c>
      <c r="B2449" s="11" t="s">
        <v>11536</v>
      </c>
      <c r="C2449" s="6" t="s">
        <v>7</v>
      </c>
      <c r="D2449" s="7" t="s">
        <v>13323</v>
      </c>
      <c r="E2449" s="6">
        <v>12</v>
      </c>
      <c r="F2449" s="9">
        <v>64.91</v>
      </c>
      <c r="G2449" s="6" t="s">
        <v>8</v>
      </c>
    </row>
    <row r="2450" spans="1:7" x14ac:dyDescent="0.25">
      <c r="A2450" s="6" t="s">
        <v>12579</v>
      </c>
      <c r="B2450" s="11" t="s">
        <v>8723</v>
      </c>
      <c r="C2450" s="6" t="s">
        <v>7</v>
      </c>
      <c r="D2450" s="7" t="s">
        <v>13323</v>
      </c>
      <c r="E2450" s="6">
        <v>12</v>
      </c>
      <c r="F2450" s="9">
        <v>48.04</v>
      </c>
      <c r="G2450" s="6" t="s">
        <v>8</v>
      </c>
    </row>
    <row r="2451" spans="1:7" x14ac:dyDescent="0.25">
      <c r="A2451" s="6" t="s">
        <v>12580</v>
      </c>
      <c r="B2451" s="11" t="s">
        <v>8723</v>
      </c>
      <c r="C2451" s="6" t="s">
        <v>7</v>
      </c>
      <c r="D2451" s="7" t="s">
        <v>13323</v>
      </c>
      <c r="E2451" s="6">
        <v>12</v>
      </c>
      <c r="F2451" s="9">
        <v>48.22</v>
      </c>
      <c r="G2451" s="6" t="s">
        <v>8</v>
      </c>
    </row>
    <row r="2452" spans="1:7" x14ac:dyDescent="0.25">
      <c r="A2452" s="6" t="s">
        <v>12581</v>
      </c>
      <c r="B2452" s="11" t="s">
        <v>8723</v>
      </c>
      <c r="C2452" s="6" t="s">
        <v>7</v>
      </c>
      <c r="D2452" s="7" t="s">
        <v>13323</v>
      </c>
      <c r="E2452" s="6">
        <v>12</v>
      </c>
      <c r="F2452" s="9">
        <v>48.49</v>
      </c>
      <c r="G2452" s="6" t="s">
        <v>8</v>
      </c>
    </row>
    <row r="2453" spans="1:7" x14ac:dyDescent="0.25">
      <c r="A2453" s="6" t="s">
        <v>12582</v>
      </c>
      <c r="B2453" s="11" t="s">
        <v>9253</v>
      </c>
      <c r="C2453" s="6" t="s">
        <v>7</v>
      </c>
      <c r="D2453" s="7" t="s">
        <v>13323</v>
      </c>
      <c r="E2453" s="6">
        <v>12</v>
      </c>
      <c r="F2453" s="9">
        <v>166.29</v>
      </c>
      <c r="G2453" s="6" t="s">
        <v>8</v>
      </c>
    </row>
    <row r="2454" spans="1:7" x14ac:dyDescent="0.25">
      <c r="A2454" s="6" t="s">
        <v>12583</v>
      </c>
      <c r="B2454" s="11" t="s">
        <v>9253</v>
      </c>
      <c r="C2454" s="6" t="s">
        <v>7</v>
      </c>
      <c r="D2454" s="7" t="s">
        <v>13323</v>
      </c>
      <c r="E2454" s="6">
        <v>12</v>
      </c>
      <c r="F2454" s="9">
        <v>166.29</v>
      </c>
      <c r="G2454" s="6" t="s">
        <v>8</v>
      </c>
    </row>
    <row r="2455" spans="1:7" x14ac:dyDescent="0.25">
      <c r="A2455" s="6" t="s">
        <v>12584</v>
      </c>
      <c r="B2455" s="11" t="s">
        <v>9253</v>
      </c>
      <c r="C2455" s="6" t="s">
        <v>7</v>
      </c>
      <c r="D2455" s="7" t="s">
        <v>13323</v>
      </c>
      <c r="E2455" s="6">
        <v>12</v>
      </c>
      <c r="F2455" s="9">
        <v>166.29</v>
      </c>
      <c r="G2455" s="6" t="s">
        <v>8</v>
      </c>
    </row>
    <row r="2456" spans="1:7" x14ac:dyDescent="0.25">
      <c r="A2456" s="6" t="s">
        <v>12585</v>
      </c>
      <c r="B2456" s="11" t="s">
        <v>9253</v>
      </c>
      <c r="C2456" s="6" t="s">
        <v>7</v>
      </c>
      <c r="D2456" s="7" t="s">
        <v>13323</v>
      </c>
      <c r="E2456" s="6">
        <v>12</v>
      </c>
      <c r="F2456" s="9">
        <v>210.29</v>
      </c>
      <c r="G2456" s="6" t="s">
        <v>8</v>
      </c>
    </row>
    <row r="2457" spans="1:7" x14ac:dyDescent="0.25">
      <c r="A2457" s="6" t="s">
        <v>12586</v>
      </c>
      <c r="B2457" s="11" t="s">
        <v>5572</v>
      </c>
      <c r="C2457" s="6" t="s">
        <v>7</v>
      </c>
      <c r="D2457" s="7" t="s">
        <v>13323</v>
      </c>
      <c r="E2457" s="6">
        <v>12</v>
      </c>
      <c r="F2457" s="9">
        <v>340.29</v>
      </c>
      <c r="G2457" s="6" t="s">
        <v>8</v>
      </c>
    </row>
    <row r="2458" spans="1:7" x14ac:dyDescent="0.25">
      <c r="A2458" s="6" t="s">
        <v>12587</v>
      </c>
      <c r="B2458" s="11" t="s">
        <v>5572</v>
      </c>
      <c r="C2458" s="6" t="s">
        <v>7</v>
      </c>
      <c r="D2458" s="7" t="s">
        <v>13323</v>
      </c>
      <c r="E2458" s="6">
        <v>12</v>
      </c>
      <c r="F2458" s="9">
        <v>400.29</v>
      </c>
      <c r="G2458" s="6" t="s">
        <v>8</v>
      </c>
    </row>
    <row r="2459" spans="1:7" x14ac:dyDescent="0.25">
      <c r="A2459" s="6" t="s">
        <v>12588</v>
      </c>
      <c r="B2459" s="11" t="s">
        <v>11373</v>
      </c>
      <c r="C2459" s="6" t="s">
        <v>7</v>
      </c>
      <c r="D2459" s="7" t="s">
        <v>13323</v>
      </c>
      <c r="E2459" s="6">
        <v>12</v>
      </c>
      <c r="F2459" s="9">
        <v>182.11</v>
      </c>
      <c r="G2459" s="6" t="s">
        <v>8</v>
      </c>
    </row>
    <row r="2460" spans="1:7" x14ac:dyDescent="0.25">
      <c r="A2460" s="6" t="s">
        <v>12589</v>
      </c>
      <c r="B2460" s="11" t="s">
        <v>11373</v>
      </c>
      <c r="C2460" s="6" t="s">
        <v>7</v>
      </c>
      <c r="D2460" s="7" t="s">
        <v>13323</v>
      </c>
      <c r="E2460" s="6">
        <v>12</v>
      </c>
      <c r="F2460" s="9">
        <v>213.29</v>
      </c>
      <c r="G2460" s="6" t="s">
        <v>8</v>
      </c>
    </row>
    <row r="2461" spans="1:7" x14ac:dyDescent="0.25">
      <c r="A2461" s="6" t="s">
        <v>12590</v>
      </c>
      <c r="B2461" s="11" t="s">
        <v>10963</v>
      </c>
      <c r="C2461" s="6" t="s">
        <v>7</v>
      </c>
      <c r="D2461" s="7" t="s">
        <v>13323</v>
      </c>
      <c r="E2461" s="6">
        <v>12</v>
      </c>
      <c r="F2461" s="9">
        <v>367</v>
      </c>
      <c r="G2461" s="6" t="s">
        <v>8</v>
      </c>
    </row>
    <row r="2462" spans="1:7" x14ac:dyDescent="0.25">
      <c r="A2462" s="6" t="s">
        <v>12591</v>
      </c>
      <c r="B2462" s="11" t="s">
        <v>5080</v>
      </c>
      <c r="C2462" s="6" t="s">
        <v>7</v>
      </c>
      <c r="D2462" s="7" t="s">
        <v>13323</v>
      </c>
      <c r="E2462" s="6">
        <v>12</v>
      </c>
      <c r="F2462" s="9">
        <v>184.63</v>
      </c>
      <c r="G2462" s="6" t="s">
        <v>8</v>
      </c>
    </row>
    <row r="2463" spans="1:7" x14ac:dyDescent="0.25">
      <c r="A2463" s="6" t="s">
        <v>12592</v>
      </c>
      <c r="B2463" s="11" t="s">
        <v>5080</v>
      </c>
      <c r="C2463" s="6" t="s">
        <v>7</v>
      </c>
      <c r="D2463" s="7" t="s">
        <v>13323</v>
      </c>
      <c r="E2463" s="6">
        <v>12</v>
      </c>
      <c r="F2463" s="9">
        <v>224.44</v>
      </c>
      <c r="G2463" s="6" t="s">
        <v>8</v>
      </c>
    </row>
    <row r="2464" spans="1:7" x14ac:dyDescent="0.25">
      <c r="A2464" s="6" t="s">
        <v>12593</v>
      </c>
      <c r="B2464" s="11" t="s">
        <v>5080</v>
      </c>
      <c r="C2464" s="6" t="s">
        <v>7</v>
      </c>
      <c r="D2464" s="7" t="s">
        <v>13323</v>
      </c>
      <c r="E2464" s="6">
        <v>12</v>
      </c>
      <c r="F2464" s="9">
        <v>165.19</v>
      </c>
      <c r="G2464" s="6" t="s">
        <v>8</v>
      </c>
    </row>
    <row r="2465" spans="1:7" x14ac:dyDescent="0.25">
      <c r="A2465" s="6" t="s">
        <v>12594</v>
      </c>
      <c r="B2465" s="11" t="s">
        <v>8916</v>
      </c>
      <c r="C2465" s="6" t="s">
        <v>7</v>
      </c>
      <c r="D2465" s="7" t="s">
        <v>13323</v>
      </c>
      <c r="E2465" s="6">
        <v>12</v>
      </c>
      <c r="F2465" s="9">
        <v>61.87</v>
      </c>
      <c r="G2465" s="6" t="s">
        <v>8</v>
      </c>
    </row>
    <row r="2466" spans="1:7" x14ac:dyDescent="0.25">
      <c r="A2466" s="6" t="s">
        <v>12594</v>
      </c>
      <c r="B2466" s="11" t="s">
        <v>8916</v>
      </c>
      <c r="C2466" s="6" t="s">
        <v>7</v>
      </c>
      <c r="D2466" s="7" t="s">
        <v>13323</v>
      </c>
      <c r="E2466" s="6">
        <v>12</v>
      </c>
      <c r="F2466" s="9">
        <v>61.87</v>
      </c>
      <c r="G2466" s="6" t="s">
        <v>8</v>
      </c>
    </row>
    <row r="2467" spans="1:7" x14ac:dyDescent="0.25">
      <c r="A2467" s="6" t="s">
        <v>12595</v>
      </c>
      <c r="B2467" s="11" t="s">
        <v>10364</v>
      </c>
      <c r="C2467" s="6" t="s">
        <v>7</v>
      </c>
      <c r="D2467" s="7" t="s">
        <v>13323</v>
      </c>
      <c r="E2467" s="6">
        <v>12</v>
      </c>
      <c r="F2467" s="9">
        <v>74.33</v>
      </c>
      <c r="G2467" s="6" t="s">
        <v>8</v>
      </c>
    </row>
    <row r="2468" spans="1:7" x14ac:dyDescent="0.25">
      <c r="A2468" s="6" t="s">
        <v>12595</v>
      </c>
      <c r="B2468" s="11" t="s">
        <v>10364</v>
      </c>
      <c r="C2468" s="6" t="s">
        <v>7</v>
      </c>
      <c r="D2468" s="7" t="s">
        <v>13323</v>
      </c>
      <c r="E2468" s="6">
        <v>12</v>
      </c>
      <c r="F2468" s="9">
        <v>74.33</v>
      </c>
      <c r="G2468" s="6" t="s">
        <v>8</v>
      </c>
    </row>
    <row r="2469" spans="1:7" x14ac:dyDescent="0.25">
      <c r="A2469" s="6" t="s">
        <v>12596</v>
      </c>
      <c r="B2469" s="11" t="s">
        <v>10364</v>
      </c>
      <c r="C2469" s="6" t="s">
        <v>7</v>
      </c>
      <c r="D2469" s="7" t="s">
        <v>13323</v>
      </c>
      <c r="E2469" s="6">
        <v>12</v>
      </c>
      <c r="F2469" s="9">
        <v>71.84</v>
      </c>
      <c r="G2469" s="6" t="s">
        <v>8</v>
      </c>
    </row>
    <row r="2470" spans="1:7" x14ac:dyDescent="0.25">
      <c r="A2470" s="6" t="s">
        <v>12596</v>
      </c>
      <c r="B2470" s="11" t="s">
        <v>10364</v>
      </c>
      <c r="C2470" s="6" t="s">
        <v>7</v>
      </c>
      <c r="D2470" s="7" t="s">
        <v>13323</v>
      </c>
      <c r="E2470" s="6">
        <v>12</v>
      </c>
      <c r="F2470" s="9">
        <v>71.84</v>
      </c>
      <c r="G2470" s="6" t="s">
        <v>8</v>
      </c>
    </row>
    <row r="2471" spans="1:7" x14ac:dyDescent="0.25">
      <c r="A2471" s="6" t="s">
        <v>12597</v>
      </c>
      <c r="B2471" s="11" t="s">
        <v>3015</v>
      </c>
      <c r="C2471" s="6" t="s">
        <v>7</v>
      </c>
      <c r="D2471" s="7" t="s">
        <v>13323</v>
      </c>
      <c r="E2471" s="6">
        <v>12</v>
      </c>
      <c r="F2471" s="9">
        <v>51.37</v>
      </c>
      <c r="G2471" s="6" t="s">
        <v>8</v>
      </c>
    </row>
    <row r="2472" spans="1:7" x14ac:dyDescent="0.25">
      <c r="A2472" s="6" t="s">
        <v>12597</v>
      </c>
      <c r="B2472" s="11" t="s">
        <v>3015</v>
      </c>
      <c r="C2472" s="6" t="s">
        <v>7</v>
      </c>
      <c r="D2472" s="7" t="s">
        <v>13323</v>
      </c>
      <c r="E2472" s="6">
        <v>12</v>
      </c>
      <c r="F2472" s="9">
        <v>51.37</v>
      </c>
      <c r="G2472" s="6" t="s">
        <v>8</v>
      </c>
    </row>
    <row r="2473" spans="1:7" x14ac:dyDescent="0.25">
      <c r="A2473" s="6" t="s">
        <v>12598</v>
      </c>
      <c r="B2473" s="11" t="s">
        <v>10364</v>
      </c>
      <c r="C2473" s="6" t="s">
        <v>7</v>
      </c>
      <c r="D2473" s="7" t="s">
        <v>13323</v>
      </c>
      <c r="E2473" s="6">
        <v>12</v>
      </c>
      <c r="F2473" s="9">
        <v>40.35</v>
      </c>
      <c r="G2473" s="6" t="s">
        <v>8</v>
      </c>
    </row>
    <row r="2474" spans="1:7" x14ac:dyDescent="0.25">
      <c r="A2474" s="6" t="s">
        <v>12598</v>
      </c>
      <c r="B2474" s="11" t="s">
        <v>10364</v>
      </c>
      <c r="C2474" s="6" t="s">
        <v>7</v>
      </c>
      <c r="D2474" s="7" t="s">
        <v>13323</v>
      </c>
      <c r="E2474" s="6">
        <v>12</v>
      </c>
      <c r="F2474" s="9">
        <v>40.35</v>
      </c>
      <c r="G2474" s="6" t="s">
        <v>8</v>
      </c>
    </row>
    <row r="2475" spans="1:7" x14ac:dyDescent="0.25">
      <c r="A2475" s="6" t="s">
        <v>12599</v>
      </c>
      <c r="B2475" s="11" t="s">
        <v>7887</v>
      </c>
      <c r="C2475" s="6" t="s">
        <v>7</v>
      </c>
      <c r="D2475" s="7" t="s">
        <v>13328</v>
      </c>
      <c r="E2475" s="6">
        <v>60</v>
      </c>
      <c r="F2475" s="9">
        <v>45.34</v>
      </c>
      <c r="G2475" s="6" t="s">
        <v>8</v>
      </c>
    </row>
    <row r="2476" spans="1:7" x14ac:dyDescent="0.25">
      <c r="A2476" s="6" t="s">
        <v>12599</v>
      </c>
      <c r="B2476" s="11" t="s">
        <v>7887</v>
      </c>
      <c r="C2476" s="6" t="s">
        <v>7</v>
      </c>
      <c r="D2476" s="7" t="s">
        <v>13328</v>
      </c>
      <c r="E2476" s="6">
        <v>60</v>
      </c>
      <c r="F2476" s="9">
        <v>45.34</v>
      </c>
      <c r="G2476" s="6" t="s">
        <v>8</v>
      </c>
    </row>
    <row r="2477" spans="1:7" x14ac:dyDescent="0.25">
      <c r="A2477" s="6" t="s">
        <v>12599</v>
      </c>
      <c r="B2477" s="11" t="s">
        <v>7887</v>
      </c>
      <c r="C2477" s="6" t="s">
        <v>7</v>
      </c>
      <c r="D2477" s="7" t="s">
        <v>13322</v>
      </c>
      <c r="E2477" s="6">
        <v>6</v>
      </c>
      <c r="F2477" s="9">
        <v>72.41</v>
      </c>
      <c r="G2477" s="6" t="s">
        <v>8</v>
      </c>
    </row>
    <row r="2478" spans="1:7" x14ac:dyDescent="0.25">
      <c r="A2478" s="6" t="s">
        <v>12599</v>
      </c>
      <c r="B2478" s="11" t="s">
        <v>7887</v>
      </c>
      <c r="C2478" s="6" t="s">
        <v>7</v>
      </c>
      <c r="D2478" s="7" t="s">
        <v>13322</v>
      </c>
      <c r="E2478" s="6">
        <v>6</v>
      </c>
      <c r="F2478" s="9">
        <v>72.41</v>
      </c>
      <c r="G2478" s="6" t="s">
        <v>8</v>
      </c>
    </row>
    <row r="2479" spans="1:7" x14ac:dyDescent="0.25">
      <c r="A2479" s="6" t="s">
        <v>12599</v>
      </c>
      <c r="B2479" s="11" t="s">
        <v>7887</v>
      </c>
      <c r="C2479" s="6" t="s">
        <v>7</v>
      </c>
      <c r="D2479" s="7" t="s">
        <v>13323</v>
      </c>
      <c r="E2479" s="6">
        <v>12</v>
      </c>
      <c r="F2479" s="9">
        <v>65.61</v>
      </c>
      <c r="G2479" s="6" t="s">
        <v>8</v>
      </c>
    </row>
    <row r="2480" spans="1:7" x14ac:dyDescent="0.25">
      <c r="A2480" s="6" t="s">
        <v>12599</v>
      </c>
      <c r="B2480" s="11" t="s">
        <v>7887</v>
      </c>
      <c r="C2480" s="6" t="s">
        <v>7</v>
      </c>
      <c r="D2480" s="7" t="s">
        <v>13323</v>
      </c>
      <c r="E2480" s="6">
        <v>12</v>
      </c>
      <c r="F2480" s="9">
        <v>65.61</v>
      </c>
      <c r="G2480" s="6" t="s">
        <v>8</v>
      </c>
    </row>
    <row r="2481" spans="1:7" x14ac:dyDescent="0.25">
      <c r="A2481" s="6" t="s">
        <v>12600</v>
      </c>
      <c r="B2481" s="11" t="s">
        <v>9854</v>
      </c>
      <c r="C2481" s="6" t="s">
        <v>7</v>
      </c>
      <c r="D2481" s="7" t="s">
        <v>13323</v>
      </c>
      <c r="E2481" s="6">
        <v>12</v>
      </c>
      <c r="F2481" s="9">
        <v>56.23</v>
      </c>
      <c r="G2481" s="6" t="s">
        <v>8</v>
      </c>
    </row>
    <row r="2482" spans="1:7" x14ac:dyDescent="0.25">
      <c r="A2482" s="6" t="s">
        <v>12600</v>
      </c>
      <c r="B2482" s="11" t="s">
        <v>9854</v>
      </c>
      <c r="C2482" s="6" t="s">
        <v>7</v>
      </c>
      <c r="D2482" s="7" t="s">
        <v>13323</v>
      </c>
      <c r="E2482" s="6">
        <v>12</v>
      </c>
      <c r="F2482" s="9">
        <v>56.23</v>
      </c>
      <c r="G2482" s="6" t="s">
        <v>8</v>
      </c>
    </row>
    <row r="2483" spans="1:7" x14ac:dyDescent="0.25">
      <c r="A2483" s="6" t="s">
        <v>12601</v>
      </c>
      <c r="B2483" s="11" t="s">
        <v>7240</v>
      </c>
      <c r="C2483" s="6" t="s">
        <v>7</v>
      </c>
      <c r="D2483" s="7" t="s">
        <v>13323</v>
      </c>
      <c r="E2483" s="6">
        <v>12</v>
      </c>
      <c r="F2483" s="9">
        <v>190.29</v>
      </c>
      <c r="G2483" s="6" t="s">
        <v>8</v>
      </c>
    </row>
    <row r="2484" spans="1:7" x14ac:dyDescent="0.25">
      <c r="A2484" s="6" t="s">
        <v>12602</v>
      </c>
      <c r="B2484" s="11" t="s">
        <v>10628</v>
      </c>
      <c r="C2484" s="6" t="s">
        <v>7</v>
      </c>
      <c r="D2484" s="7" t="s">
        <v>13323</v>
      </c>
      <c r="E2484" s="6">
        <v>12</v>
      </c>
      <c r="F2484" s="9">
        <v>37.24</v>
      </c>
      <c r="G2484" s="6" t="s">
        <v>8</v>
      </c>
    </row>
    <row r="2485" spans="1:7" x14ac:dyDescent="0.25">
      <c r="A2485" s="6" t="s">
        <v>12603</v>
      </c>
      <c r="B2485" s="11" t="s">
        <v>10628</v>
      </c>
      <c r="C2485" s="6" t="s">
        <v>7</v>
      </c>
      <c r="D2485" s="7" t="s">
        <v>13323</v>
      </c>
      <c r="E2485" s="6">
        <v>12</v>
      </c>
      <c r="F2485" s="9">
        <v>37.24</v>
      </c>
      <c r="G2485" s="6" t="s">
        <v>8</v>
      </c>
    </row>
    <row r="2486" spans="1:7" x14ac:dyDescent="0.25">
      <c r="A2486" s="6" t="s">
        <v>12604</v>
      </c>
      <c r="B2486" s="11" t="s">
        <v>8045</v>
      </c>
      <c r="C2486" s="6" t="s">
        <v>7</v>
      </c>
      <c r="D2486" s="7" t="s">
        <v>13323</v>
      </c>
      <c r="E2486" s="6">
        <v>12</v>
      </c>
      <c r="F2486" s="9">
        <v>115.12</v>
      </c>
      <c r="G2486" s="6" t="s">
        <v>8</v>
      </c>
    </row>
    <row r="2487" spans="1:7" x14ac:dyDescent="0.25">
      <c r="A2487" s="6" t="s">
        <v>12605</v>
      </c>
      <c r="B2487" s="11" t="s">
        <v>6309</v>
      </c>
      <c r="C2487" s="6" t="s">
        <v>7</v>
      </c>
      <c r="D2487" s="7" t="s">
        <v>13328</v>
      </c>
      <c r="E2487" s="6">
        <v>120</v>
      </c>
      <c r="F2487" s="9">
        <v>73.3</v>
      </c>
      <c r="G2487" s="6" t="s">
        <v>8</v>
      </c>
    </row>
    <row r="2488" spans="1:7" x14ac:dyDescent="0.25">
      <c r="A2488" s="6" t="s">
        <v>12605</v>
      </c>
      <c r="B2488" s="11" t="s">
        <v>6309</v>
      </c>
      <c r="C2488" s="6" t="s">
        <v>7</v>
      </c>
      <c r="D2488" s="7" t="s">
        <v>13322</v>
      </c>
      <c r="E2488" s="6">
        <v>6</v>
      </c>
      <c r="F2488" s="9">
        <v>71.94</v>
      </c>
      <c r="G2488" s="6" t="s">
        <v>8</v>
      </c>
    </row>
    <row r="2489" spans="1:7" x14ac:dyDescent="0.25">
      <c r="A2489" s="6" t="s">
        <v>12605</v>
      </c>
      <c r="B2489" s="11" t="s">
        <v>6309</v>
      </c>
      <c r="C2489" s="6" t="s">
        <v>7</v>
      </c>
      <c r="D2489" s="7" t="s">
        <v>13323</v>
      </c>
      <c r="E2489" s="6">
        <v>12</v>
      </c>
      <c r="F2489" s="9">
        <v>71.7</v>
      </c>
      <c r="G2489" s="6" t="s">
        <v>8</v>
      </c>
    </row>
    <row r="2490" spans="1:7" x14ac:dyDescent="0.25">
      <c r="A2490" s="6" t="s">
        <v>12606</v>
      </c>
      <c r="B2490" s="11" t="s">
        <v>8572</v>
      </c>
      <c r="C2490" s="6" t="s">
        <v>7</v>
      </c>
      <c r="D2490" s="7" t="s">
        <v>13323</v>
      </c>
      <c r="E2490" s="6">
        <v>12</v>
      </c>
      <c r="F2490" s="9">
        <v>116.29</v>
      </c>
      <c r="G2490" s="6" t="s">
        <v>8</v>
      </c>
    </row>
    <row r="2491" spans="1:7" x14ac:dyDescent="0.25">
      <c r="A2491" s="6" t="s">
        <v>12607</v>
      </c>
      <c r="B2491" s="11" t="s">
        <v>10364</v>
      </c>
      <c r="C2491" s="6" t="s">
        <v>7</v>
      </c>
      <c r="D2491" s="7" t="s">
        <v>13323</v>
      </c>
      <c r="E2491" s="6">
        <v>12</v>
      </c>
      <c r="F2491" s="9">
        <v>75.599999999999994</v>
      </c>
      <c r="G2491" s="6" t="s">
        <v>8</v>
      </c>
    </row>
    <row r="2492" spans="1:7" x14ac:dyDescent="0.25">
      <c r="A2492" s="6" t="s">
        <v>12607</v>
      </c>
      <c r="B2492" s="11" t="s">
        <v>10364</v>
      </c>
      <c r="C2492" s="6" t="s">
        <v>7</v>
      </c>
      <c r="D2492" s="7" t="s">
        <v>13323</v>
      </c>
      <c r="E2492" s="6">
        <v>12</v>
      </c>
      <c r="F2492" s="9">
        <v>75.599999999999994</v>
      </c>
      <c r="G2492" s="6" t="s">
        <v>8</v>
      </c>
    </row>
    <row r="2493" spans="1:7" x14ac:dyDescent="0.25">
      <c r="A2493" s="6" t="s">
        <v>12608</v>
      </c>
      <c r="B2493" s="11" t="s">
        <v>11268</v>
      </c>
      <c r="C2493" s="6" t="s">
        <v>7</v>
      </c>
      <c r="D2493" s="7" t="s">
        <v>13323</v>
      </c>
      <c r="E2493" s="6">
        <v>12</v>
      </c>
      <c r="F2493" s="9">
        <v>105.64</v>
      </c>
      <c r="G2493" s="6" t="s">
        <v>8</v>
      </c>
    </row>
    <row r="2494" spans="1:7" x14ac:dyDescent="0.25">
      <c r="A2494" s="6" t="s">
        <v>12608</v>
      </c>
      <c r="B2494" s="11" t="s">
        <v>11268</v>
      </c>
      <c r="C2494" s="6" t="s">
        <v>7</v>
      </c>
      <c r="D2494" s="7" t="s">
        <v>13323</v>
      </c>
      <c r="E2494" s="6">
        <v>12</v>
      </c>
      <c r="F2494" s="9">
        <v>105.64</v>
      </c>
      <c r="G2494" s="6" t="s">
        <v>8</v>
      </c>
    </row>
    <row r="2495" spans="1:7" x14ac:dyDescent="0.25">
      <c r="A2495" s="6" t="s">
        <v>12609</v>
      </c>
      <c r="B2495" s="11" t="s">
        <v>6611</v>
      </c>
      <c r="C2495" s="6" t="s">
        <v>7</v>
      </c>
      <c r="D2495" s="7" t="s">
        <v>13328</v>
      </c>
      <c r="E2495" s="6">
        <v>120</v>
      </c>
      <c r="F2495" s="9">
        <v>85.22</v>
      </c>
      <c r="G2495" s="6" t="s">
        <v>8</v>
      </c>
    </row>
    <row r="2496" spans="1:7" x14ac:dyDescent="0.25">
      <c r="A2496" s="6" t="s">
        <v>12609</v>
      </c>
      <c r="B2496" s="11" t="s">
        <v>6611</v>
      </c>
      <c r="C2496" s="6" t="s">
        <v>7</v>
      </c>
      <c r="D2496" s="7" t="s">
        <v>13322</v>
      </c>
      <c r="E2496" s="6">
        <v>6</v>
      </c>
      <c r="F2496" s="9">
        <v>82.52</v>
      </c>
      <c r="G2496" s="6" t="s">
        <v>8</v>
      </c>
    </row>
    <row r="2497" spans="1:7" x14ac:dyDescent="0.25">
      <c r="A2497" s="6" t="s">
        <v>12609</v>
      </c>
      <c r="B2497" s="11" t="s">
        <v>6611</v>
      </c>
      <c r="C2497" s="6" t="s">
        <v>7</v>
      </c>
      <c r="D2497" s="7" t="s">
        <v>13323</v>
      </c>
      <c r="E2497" s="6">
        <v>12</v>
      </c>
      <c r="F2497" s="9">
        <v>86.62</v>
      </c>
      <c r="G2497" s="6" t="s">
        <v>8</v>
      </c>
    </row>
    <row r="2498" spans="1:7" x14ac:dyDescent="0.25">
      <c r="A2498" s="6" t="s">
        <v>12610</v>
      </c>
      <c r="B2498" s="11" t="s">
        <v>2598</v>
      </c>
      <c r="C2498" s="6" t="s">
        <v>7</v>
      </c>
      <c r="D2498" s="7" t="s">
        <v>13323</v>
      </c>
      <c r="E2498" s="6">
        <v>12</v>
      </c>
      <c r="F2498" s="9">
        <v>78.17</v>
      </c>
      <c r="G2498" s="6" t="s">
        <v>8</v>
      </c>
    </row>
    <row r="2499" spans="1:7" x14ac:dyDescent="0.25">
      <c r="A2499" s="6" t="s">
        <v>12611</v>
      </c>
      <c r="B2499" s="11" t="s">
        <v>5450</v>
      </c>
      <c r="C2499" s="6" t="s">
        <v>7</v>
      </c>
      <c r="D2499" s="7" t="s">
        <v>13323</v>
      </c>
      <c r="E2499" s="6">
        <v>12</v>
      </c>
      <c r="F2499" s="9">
        <v>119.12</v>
      </c>
      <c r="G2499" s="6" t="s">
        <v>8</v>
      </c>
    </row>
    <row r="2500" spans="1:7" x14ac:dyDescent="0.25">
      <c r="A2500" s="6" t="s">
        <v>12612</v>
      </c>
      <c r="B2500" s="11" t="s">
        <v>11570</v>
      </c>
      <c r="C2500" s="6" t="s">
        <v>7</v>
      </c>
      <c r="D2500" s="7" t="s">
        <v>13323</v>
      </c>
      <c r="E2500" s="6">
        <v>12</v>
      </c>
      <c r="F2500" s="9">
        <v>172.63</v>
      </c>
      <c r="G2500" s="6" t="s">
        <v>8</v>
      </c>
    </row>
    <row r="2501" spans="1:7" x14ac:dyDescent="0.25">
      <c r="A2501" s="6" t="s">
        <v>12613</v>
      </c>
      <c r="B2501" s="11" t="s">
        <v>8045</v>
      </c>
      <c r="C2501" s="6" t="s">
        <v>7</v>
      </c>
      <c r="D2501" s="7" t="s">
        <v>13323</v>
      </c>
      <c r="E2501" s="6">
        <v>12</v>
      </c>
      <c r="F2501" s="9">
        <v>79.12</v>
      </c>
      <c r="G2501" s="6" t="s">
        <v>8</v>
      </c>
    </row>
    <row r="2502" spans="1:7" x14ac:dyDescent="0.25">
      <c r="A2502" s="6" t="s">
        <v>12614</v>
      </c>
      <c r="B2502" s="11" t="s">
        <v>11089</v>
      </c>
      <c r="C2502" s="6" t="s">
        <v>7</v>
      </c>
      <c r="D2502" s="7" t="s">
        <v>13324</v>
      </c>
      <c r="E2502" s="6">
        <v>6</v>
      </c>
      <c r="F2502" s="9">
        <v>112.4</v>
      </c>
      <c r="G2502" s="6" t="s">
        <v>8</v>
      </c>
    </row>
    <row r="2503" spans="1:7" x14ac:dyDescent="0.25">
      <c r="A2503" s="6" t="s">
        <v>12614</v>
      </c>
      <c r="B2503" s="11" t="s">
        <v>11089</v>
      </c>
      <c r="C2503" s="6" t="s">
        <v>7</v>
      </c>
      <c r="D2503" s="7" t="s">
        <v>13331</v>
      </c>
      <c r="E2503" s="6">
        <v>24</v>
      </c>
      <c r="F2503" s="9">
        <v>55.75</v>
      </c>
      <c r="G2503" s="6" t="s">
        <v>8</v>
      </c>
    </row>
    <row r="2504" spans="1:7" x14ac:dyDescent="0.25">
      <c r="A2504" s="6" t="s">
        <v>12614</v>
      </c>
      <c r="B2504" s="11" t="s">
        <v>11089</v>
      </c>
      <c r="C2504" s="6" t="s">
        <v>7</v>
      </c>
      <c r="D2504" s="7" t="s">
        <v>13323</v>
      </c>
      <c r="E2504" s="6">
        <v>12</v>
      </c>
      <c r="F2504" s="9">
        <v>81.96</v>
      </c>
      <c r="G2504" s="6" t="s">
        <v>8</v>
      </c>
    </row>
    <row r="2505" spans="1:7" x14ac:dyDescent="0.25">
      <c r="A2505" s="6" t="s">
        <v>12615</v>
      </c>
      <c r="B2505" s="11" t="s">
        <v>2327</v>
      </c>
      <c r="C2505" s="6" t="s">
        <v>7</v>
      </c>
      <c r="D2505" s="7" t="s">
        <v>13328</v>
      </c>
      <c r="E2505" s="6">
        <v>120</v>
      </c>
      <c r="F2505" s="9">
        <v>173.77</v>
      </c>
      <c r="G2505" s="6" t="s">
        <v>8</v>
      </c>
    </row>
    <row r="2506" spans="1:7" x14ac:dyDescent="0.25">
      <c r="A2506" s="6" t="s">
        <v>12615</v>
      </c>
      <c r="B2506" s="11" t="s">
        <v>2327</v>
      </c>
      <c r="C2506" s="6" t="s">
        <v>7</v>
      </c>
      <c r="D2506" s="7" t="s">
        <v>13328</v>
      </c>
      <c r="E2506" s="6">
        <v>120</v>
      </c>
      <c r="F2506" s="9">
        <v>173.77</v>
      </c>
      <c r="G2506" s="6" t="s">
        <v>8</v>
      </c>
    </row>
    <row r="2507" spans="1:7" x14ac:dyDescent="0.25">
      <c r="A2507" s="6" t="s">
        <v>12615</v>
      </c>
      <c r="B2507" s="11" t="s">
        <v>2327</v>
      </c>
      <c r="C2507" s="6" t="s">
        <v>7</v>
      </c>
      <c r="D2507" s="7" t="s">
        <v>13330</v>
      </c>
      <c r="E2507" s="6">
        <v>48</v>
      </c>
      <c r="F2507" s="9">
        <v>347.88</v>
      </c>
      <c r="G2507" s="6" t="s">
        <v>8</v>
      </c>
    </row>
    <row r="2508" spans="1:7" x14ac:dyDescent="0.25">
      <c r="A2508" s="6" t="s">
        <v>12615</v>
      </c>
      <c r="B2508" s="11" t="s">
        <v>2327</v>
      </c>
      <c r="C2508" s="6" t="s">
        <v>7</v>
      </c>
      <c r="D2508" s="7" t="s">
        <v>13330</v>
      </c>
      <c r="E2508" s="6">
        <v>48</v>
      </c>
      <c r="F2508" s="9">
        <v>347.88</v>
      </c>
      <c r="G2508" s="6" t="s">
        <v>8</v>
      </c>
    </row>
    <row r="2509" spans="1:7" x14ac:dyDescent="0.25">
      <c r="A2509" s="6" t="s">
        <v>12615</v>
      </c>
      <c r="B2509" s="11" t="s">
        <v>2327</v>
      </c>
      <c r="C2509" s="6" t="s">
        <v>7</v>
      </c>
      <c r="D2509" s="7" t="s">
        <v>13323</v>
      </c>
      <c r="E2509" s="6">
        <v>12</v>
      </c>
      <c r="F2509" s="9">
        <v>248.26</v>
      </c>
      <c r="G2509" s="6" t="s">
        <v>8</v>
      </c>
    </row>
    <row r="2510" spans="1:7" x14ac:dyDescent="0.25">
      <c r="A2510" s="6" t="s">
        <v>12615</v>
      </c>
      <c r="B2510" s="11" t="s">
        <v>2327</v>
      </c>
      <c r="C2510" s="6" t="s">
        <v>7</v>
      </c>
      <c r="D2510" s="7" t="s">
        <v>13323</v>
      </c>
      <c r="E2510" s="6">
        <v>12</v>
      </c>
      <c r="F2510" s="9">
        <v>248.26</v>
      </c>
      <c r="G2510" s="6" t="s">
        <v>8</v>
      </c>
    </row>
    <row r="2511" spans="1:7" x14ac:dyDescent="0.25">
      <c r="A2511" s="6" t="s">
        <v>12616</v>
      </c>
      <c r="B2511" s="11" t="s">
        <v>2327</v>
      </c>
      <c r="C2511" s="6" t="s">
        <v>7</v>
      </c>
      <c r="D2511" s="7" t="s">
        <v>13323</v>
      </c>
      <c r="E2511" s="6">
        <v>12</v>
      </c>
      <c r="F2511" s="9">
        <v>300.33999999999997</v>
      </c>
      <c r="G2511" s="6" t="s">
        <v>8</v>
      </c>
    </row>
    <row r="2512" spans="1:7" x14ac:dyDescent="0.25">
      <c r="A2512" s="6" t="s">
        <v>12616</v>
      </c>
      <c r="B2512" s="11" t="s">
        <v>2327</v>
      </c>
      <c r="C2512" s="6" t="s">
        <v>7</v>
      </c>
      <c r="D2512" s="7" t="s">
        <v>13323</v>
      </c>
      <c r="E2512" s="6">
        <v>12</v>
      </c>
      <c r="F2512" s="9">
        <v>300.33999999999997</v>
      </c>
      <c r="G2512" s="6" t="s">
        <v>8</v>
      </c>
    </row>
    <row r="2513" spans="1:7" x14ac:dyDescent="0.25">
      <c r="A2513" s="6" t="s">
        <v>12617</v>
      </c>
      <c r="B2513" s="11" t="s">
        <v>2636</v>
      </c>
      <c r="C2513" s="6" t="s">
        <v>7</v>
      </c>
      <c r="D2513" s="7" t="s">
        <v>13323</v>
      </c>
      <c r="E2513" s="6">
        <v>12</v>
      </c>
      <c r="F2513" s="9">
        <v>155.12</v>
      </c>
      <c r="G2513" s="6" t="s">
        <v>8</v>
      </c>
    </row>
    <row r="2514" spans="1:7" x14ac:dyDescent="0.25">
      <c r="A2514" s="6" t="s">
        <v>12618</v>
      </c>
      <c r="B2514" s="11" t="s">
        <v>2636</v>
      </c>
      <c r="C2514" s="6" t="s">
        <v>7</v>
      </c>
      <c r="D2514" s="7" t="s">
        <v>13323</v>
      </c>
      <c r="E2514" s="6">
        <v>12</v>
      </c>
      <c r="F2514" s="9">
        <v>299.12</v>
      </c>
      <c r="G2514" s="6" t="s">
        <v>8</v>
      </c>
    </row>
    <row r="2515" spans="1:7" x14ac:dyDescent="0.25">
      <c r="A2515" s="6" t="s">
        <v>12619</v>
      </c>
      <c r="B2515" s="11" t="s">
        <v>10364</v>
      </c>
      <c r="C2515" s="6" t="s">
        <v>7</v>
      </c>
      <c r="D2515" s="7" t="s">
        <v>13323</v>
      </c>
      <c r="E2515" s="6">
        <v>12</v>
      </c>
      <c r="F2515" s="9">
        <v>45.71</v>
      </c>
      <c r="G2515" s="6" t="s">
        <v>8</v>
      </c>
    </row>
    <row r="2516" spans="1:7" x14ac:dyDescent="0.25">
      <c r="A2516" s="6" t="s">
        <v>12619</v>
      </c>
      <c r="B2516" s="11" t="s">
        <v>10364</v>
      </c>
      <c r="C2516" s="6" t="s">
        <v>7</v>
      </c>
      <c r="D2516" s="7" t="s">
        <v>13323</v>
      </c>
      <c r="E2516" s="6">
        <v>12</v>
      </c>
      <c r="F2516" s="9">
        <v>45.71</v>
      </c>
      <c r="G2516" s="6" t="s">
        <v>8</v>
      </c>
    </row>
    <row r="2517" spans="1:7" x14ac:dyDescent="0.25">
      <c r="A2517" s="6" t="s">
        <v>12620</v>
      </c>
      <c r="B2517" s="11" t="s">
        <v>9630</v>
      </c>
      <c r="C2517" s="6" t="s">
        <v>7</v>
      </c>
      <c r="D2517" s="7" t="s">
        <v>13322</v>
      </c>
      <c r="E2517" s="6">
        <v>6</v>
      </c>
      <c r="F2517" s="9">
        <v>80.95</v>
      </c>
      <c r="G2517" s="6" t="s">
        <v>8</v>
      </c>
    </row>
    <row r="2518" spans="1:7" x14ac:dyDescent="0.25">
      <c r="A2518" s="6" t="s">
        <v>12620</v>
      </c>
      <c r="B2518" s="11" t="s">
        <v>9630</v>
      </c>
      <c r="C2518" s="6" t="s">
        <v>7</v>
      </c>
      <c r="D2518" s="7" t="s">
        <v>13323</v>
      </c>
      <c r="E2518" s="6">
        <v>12</v>
      </c>
      <c r="F2518" s="9">
        <v>85.95</v>
      </c>
      <c r="G2518" s="6" t="s">
        <v>8</v>
      </c>
    </row>
    <row r="2519" spans="1:7" x14ac:dyDescent="0.25">
      <c r="A2519" s="6" t="s">
        <v>12621</v>
      </c>
      <c r="B2519" s="11" t="s">
        <v>5618</v>
      </c>
      <c r="C2519" s="6" t="s">
        <v>7</v>
      </c>
      <c r="D2519" s="7" t="s">
        <v>13323</v>
      </c>
      <c r="E2519" s="6">
        <v>12</v>
      </c>
      <c r="F2519" s="9">
        <v>88.29</v>
      </c>
      <c r="G2519" s="6" t="s">
        <v>8</v>
      </c>
    </row>
    <row r="2520" spans="1:7" x14ac:dyDescent="0.25">
      <c r="A2520" s="6" t="s">
        <v>12622</v>
      </c>
      <c r="B2520" s="11" t="s">
        <v>9503</v>
      </c>
      <c r="C2520" s="6" t="s">
        <v>7</v>
      </c>
      <c r="D2520" s="7" t="s">
        <v>13323</v>
      </c>
      <c r="E2520" s="6">
        <v>12</v>
      </c>
      <c r="F2520" s="9">
        <v>70.290000000000006</v>
      </c>
      <c r="G2520" s="6" t="s">
        <v>8</v>
      </c>
    </row>
    <row r="2521" spans="1:7" x14ac:dyDescent="0.25">
      <c r="A2521" s="6" t="s">
        <v>12623</v>
      </c>
      <c r="B2521" s="11" t="s">
        <v>10984</v>
      </c>
      <c r="C2521" s="6" t="s">
        <v>7</v>
      </c>
      <c r="D2521" s="7" t="s">
        <v>13323</v>
      </c>
      <c r="E2521" s="6">
        <v>12</v>
      </c>
      <c r="F2521" s="9">
        <v>86.29</v>
      </c>
      <c r="G2521" s="6" t="s">
        <v>8</v>
      </c>
    </row>
    <row r="2522" spans="1:7" x14ac:dyDescent="0.25">
      <c r="A2522" s="6" t="s">
        <v>12624</v>
      </c>
      <c r="B2522" s="11" t="s">
        <v>10968</v>
      </c>
      <c r="C2522" s="6" t="s">
        <v>7</v>
      </c>
      <c r="D2522" s="7" t="s">
        <v>13323</v>
      </c>
      <c r="E2522" s="6">
        <v>12</v>
      </c>
      <c r="F2522" s="9">
        <v>319.66000000000003</v>
      </c>
      <c r="G2522" s="6" t="s">
        <v>8</v>
      </c>
    </row>
    <row r="2523" spans="1:7" x14ac:dyDescent="0.25">
      <c r="A2523" s="6" t="s">
        <v>12624</v>
      </c>
      <c r="B2523" s="11" t="s">
        <v>10968</v>
      </c>
      <c r="C2523" s="6" t="s">
        <v>7</v>
      </c>
      <c r="D2523" s="7" t="s">
        <v>13323</v>
      </c>
      <c r="E2523" s="6">
        <v>12</v>
      </c>
      <c r="F2523" s="9">
        <v>319.66000000000003</v>
      </c>
      <c r="G2523" s="6" t="s">
        <v>8</v>
      </c>
    </row>
    <row r="2524" spans="1:7" x14ac:dyDescent="0.25">
      <c r="A2524" s="6" t="s">
        <v>12625</v>
      </c>
      <c r="B2524" s="11" t="s">
        <v>7406</v>
      </c>
      <c r="C2524" s="6" t="s">
        <v>7</v>
      </c>
      <c r="D2524" s="7" t="s">
        <v>13323</v>
      </c>
      <c r="E2524" s="6">
        <v>12</v>
      </c>
      <c r="F2524" s="9">
        <v>188.24</v>
      </c>
      <c r="G2524" s="6" t="s">
        <v>8</v>
      </c>
    </row>
    <row r="2525" spans="1:7" x14ac:dyDescent="0.25">
      <c r="A2525" s="6" t="s">
        <v>12625</v>
      </c>
      <c r="B2525" s="11" t="s">
        <v>7406</v>
      </c>
      <c r="C2525" s="6" t="s">
        <v>7</v>
      </c>
      <c r="D2525" s="7" t="s">
        <v>13323</v>
      </c>
      <c r="E2525" s="6">
        <v>12</v>
      </c>
      <c r="F2525" s="9">
        <v>188.24</v>
      </c>
      <c r="G2525" s="6" t="s">
        <v>8</v>
      </c>
    </row>
    <row r="2526" spans="1:7" x14ac:dyDescent="0.25">
      <c r="A2526" s="6" t="s">
        <v>12626</v>
      </c>
      <c r="B2526" s="11" t="s">
        <v>7406</v>
      </c>
      <c r="C2526" s="6" t="s">
        <v>7</v>
      </c>
      <c r="D2526" s="7" t="s">
        <v>13323</v>
      </c>
      <c r="E2526" s="6">
        <v>12</v>
      </c>
      <c r="F2526" s="9">
        <v>193.98</v>
      </c>
      <c r="G2526" s="6" t="s">
        <v>8</v>
      </c>
    </row>
    <row r="2527" spans="1:7" x14ac:dyDescent="0.25">
      <c r="A2527" s="6" t="s">
        <v>12626</v>
      </c>
      <c r="B2527" s="11" t="s">
        <v>7406</v>
      </c>
      <c r="C2527" s="6" t="s">
        <v>7</v>
      </c>
      <c r="D2527" s="7" t="s">
        <v>13323</v>
      </c>
      <c r="E2527" s="6">
        <v>12</v>
      </c>
      <c r="F2527" s="9">
        <v>193.98</v>
      </c>
      <c r="G2527" s="6" t="s">
        <v>8</v>
      </c>
    </row>
    <row r="2528" spans="1:7" x14ac:dyDescent="0.25">
      <c r="A2528" s="6" t="s">
        <v>12627</v>
      </c>
      <c r="B2528" s="11" t="s">
        <v>7406</v>
      </c>
      <c r="C2528" s="6" t="s">
        <v>7</v>
      </c>
      <c r="D2528" s="7" t="s">
        <v>13323</v>
      </c>
      <c r="E2528" s="6">
        <v>12</v>
      </c>
      <c r="F2528" s="9">
        <v>165.72</v>
      </c>
      <c r="G2528" s="6" t="s">
        <v>8</v>
      </c>
    </row>
    <row r="2529" spans="1:7" x14ac:dyDescent="0.25">
      <c r="A2529" s="6" t="s">
        <v>12627</v>
      </c>
      <c r="B2529" s="11" t="s">
        <v>7406</v>
      </c>
      <c r="C2529" s="6" t="s">
        <v>7</v>
      </c>
      <c r="D2529" s="7" t="s">
        <v>13323</v>
      </c>
      <c r="E2529" s="6">
        <v>12</v>
      </c>
      <c r="F2529" s="9">
        <v>165.72</v>
      </c>
      <c r="G2529" s="6" t="s">
        <v>8</v>
      </c>
    </row>
    <row r="2530" spans="1:7" x14ac:dyDescent="0.25">
      <c r="A2530" s="6" t="s">
        <v>12628</v>
      </c>
      <c r="B2530" s="11" t="s">
        <v>7406</v>
      </c>
      <c r="C2530" s="6" t="s">
        <v>7</v>
      </c>
      <c r="D2530" s="7" t="s">
        <v>13323</v>
      </c>
      <c r="E2530" s="6">
        <v>12</v>
      </c>
      <c r="F2530" s="9">
        <v>165.72</v>
      </c>
      <c r="G2530" s="6" t="s">
        <v>8</v>
      </c>
    </row>
    <row r="2531" spans="1:7" x14ac:dyDescent="0.25">
      <c r="A2531" s="6" t="s">
        <v>12628</v>
      </c>
      <c r="B2531" s="11" t="s">
        <v>7406</v>
      </c>
      <c r="C2531" s="6" t="s">
        <v>7</v>
      </c>
      <c r="D2531" s="7" t="s">
        <v>13323</v>
      </c>
      <c r="E2531" s="6">
        <v>12</v>
      </c>
      <c r="F2531" s="9">
        <v>165.72</v>
      </c>
      <c r="G2531" s="6" t="s">
        <v>8</v>
      </c>
    </row>
    <row r="2532" spans="1:7" x14ac:dyDescent="0.25">
      <c r="A2532" s="6" t="s">
        <v>12629</v>
      </c>
      <c r="B2532" s="11" t="s">
        <v>10713</v>
      </c>
      <c r="C2532" s="6" t="s">
        <v>7</v>
      </c>
      <c r="D2532" s="7" t="s">
        <v>13323</v>
      </c>
      <c r="E2532" s="6">
        <v>12</v>
      </c>
      <c r="F2532" s="9">
        <v>116.85</v>
      </c>
      <c r="G2532" s="6" t="s">
        <v>8</v>
      </c>
    </row>
    <row r="2533" spans="1:7" x14ac:dyDescent="0.25">
      <c r="A2533" s="6" t="s">
        <v>12630</v>
      </c>
      <c r="B2533" s="11" t="s">
        <v>11089</v>
      </c>
      <c r="C2533" s="6" t="s">
        <v>7</v>
      </c>
      <c r="D2533" s="7" t="s">
        <v>13323</v>
      </c>
      <c r="E2533" s="6">
        <v>12</v>
      </c>
      <c r="F2533" s="9">
        <v>81.650000000000006</v>
      </c>
      <c r="G2533" s="6" t="s">
        <v>8</v>
      </c>
    </row>
    <row r="2534" spans="1:7" x14ac:dyDescent="0.25">
      <c r="A2534" s="6" t="s">
        <v>12631</v>
      </c>
      <c r="B2534" s="11" t="s">
        <v>8538</v>
      </c>
      <c r="C2534" s="6" t="s">
        <v>7</v>
      </c>
      <c r="D2534" s="7" t="s">
        <v>13323</v>
      </c>
      <c r="E2534" s="6">
        <v>12</v>
      </c>
      <c r="F2534" s="9">
        <v>274.29000000000002</v>
      </c>
      <c r="G2534" s="6" t="s">
        <v>8</v>
      </c>
    </row>
    <row r="2535" spans="1:7" x14ac:dyDescent="0.25">
      <c r="A2535" s="6" t="s">
        <v>12632</v>
      </c>
      <c r="B2535" s="11" t="s">
        <v>3522</v>
      </c>
      <c r="C2535" s="6" t="s">
        <v>7</v>
      </c>
      <c r="D2535" s="7" t="s">
        <v>13323</v>
      </c>
      <c r="E2535" s="6">
        <v>12</v>
      </c>
      <c r="F2535" s="9">
        <v>51.56</v>
      </c>
      <c r="G2535" s="6" t="s">
        <v>8</v>
      </c>
    </row>
    <row r="2536" spans="1:7" x14ac:dyDescent="0.25">
      <c r="A2536" s="6" t="s">
        <v>12633</v>
      </c>
      <c r="B2536" s="11" t="s">
        <v>6299</v>
      </c>
      <c r="C2536" s="6" t="s">
        <v>7</v>
      </c>
      <c r="D2536" s="7" t="s">
        <v>13323</v>
      </c>
      <c r="E2536" s="6">
        <v>12</v>
      </c>
      <c r="F2536" s="9">
        <v>35.26</v>
      </c>
      <c r="G2536" s="6" t="s">
        <v>8</v>
      </c>
    </row>
    <row r="2537" spans="1:7" x14ac:dyDescent="0.25">
      <c r="A2537" s="6" t="s">
        <v>12634</v>
      </c>
      <c r="B2537" s="11" t="s">
        <v>5618</v>
      </c>
      <c r="C2537" s="6" t="s">
        <v>7</v>
      </c>
      <c r="D2537" s="7" t="s">
        <v>13323</v>
      </c>
      <c r="E2537" s="6">
        <v>12</v>
      </c>
      <c r="F2537" s="9">
        <v>82.29</v>
      </c>
      <c r="G2537" s="6" t="s">
        <v>8</v>
      </c>
    </row>
    <row r="2538" spans="1:7" x14ac:dyDescent="0.25">
      <c r="A2538" s="6" t="s">
        <v>12635</v>
      </c>
      <c r="B2538" s="11" t="s">
        <v>11207</v>
      </c>
      <c r="C2538" s="6" t="s">
        <v>7</v>
      </c>
      <c r="D2538" s="7" t="s">
        <v>13322</v>
      </c>
      <c r="E2538" s="6">
        <v>6</v>
      </c>
      <c r="F2538" s="9">
        <v>90.15</v>
      </c>
      <c r="G2538" s="6" t="s">
        <v>8</v>
      </c>
    </row>
    <row r="2539" spans="1:7" x14ac:dyDescent="0.25">
      <c r="A2539" s="6" t="s">
        <v>12635</v>
      </c>
      <c r="B2539" s="11" t="s">
        <v>11207</v>
      </c>
      <c r="C2539" s="6" t="s">
        <v>7</v>
      </c>
      <c r="D2539" s="7" t="s">
        <v>13322</v>
      </c>
      <c r="E2539" s="6">
        <v>6</v>
      </c>
      <c r="F2539" s="9">
        <v>90.15</v>
      </c>
      <c r="G2539" s="6" t="s">
        <v>8</v>
      </c>
    </row>
    <row r="2540" spans="1:7" x14ac:dyDescent="0.25">
      <c r="A2540" s="6" t="s">
        <v>12635</v>
      </c>
      <c r="B2540" s="11" t="s">
        <v>11207</v>
      </c>
      <c r="C2540" s="6" t="s">
        <v>7</v>
      </c>
      <c r="D2540" s="7" t="s">
        <v>13323</v>
      </c>
      <c r="E2540" s="6">
        <v>12</v>
      </c>
      <c r="F2540" s="9">
        <v>96.07</v>
      </c>
      <c r="G2540" s="6" t="s">
        <v>8</v>
      </c>
    </row>
    <row r="2541" spans="1:7" x14ac:dyDescent="0.25">
      <c r="A2541" s="6" t="s">
        <v>12635</v>
      </c>
      <c r="B2541" s="11" t="s">
        <v>11207</v>
      </c>
      <c r="C2541" s="6" t="s">
        <v>7</v>
      </c>
      <c r="D2541" s="7" t="s">
        <v>13323</v>
      </c>
      <c r="E2541" s="6">
        <v>12</v>
      </c>
      <c r="F2541" s="9">
        <v>96.07</v>
      </c>
      <c r="G2541" s="6" t="s">
        <v>8</v>
      </c>
    </row>
    <row r="2542" spans="1:7" x14ac:dyDescent="0.25">
      <c r="A2542" s="6" t="s">
        <v>12636</v>
      </c>
      <c r="B2542" s="11" t="s">
        <v>11063</v>
      </c>
      <c r="C2542" s="6" t="s">
        <v>7</v>
      </c>
      <c r="D2542" s="7" t="s">
        <v>13323</v>
      </c>
      <c r="E2542" s="6">
        <v>12</v>
      </c>
      <c r="F2542" s="9">
        <v>156.55000000000001</v>
      </c>
      <c r="G2542" s="6" t="s">
        <v>8</v>
      </c>
    </row>
    <row r="2543" spans="1:7" x14ac:dyDescent="0.25">
      <c r="A2543" s="6" t="s">
        <v>12637</v>
      </c>
      <c r="B2543" s="11" t="s">
        <v>11063</v>
      </c>
      <c r="C2543" s="6" t="s">
        <v>7</v>
      </c>
      <c r="D2543" s="7" t="s">
        <v>13323</v>
      </c>
      <c r="E2543" s="6">
        <v>12</v>
      </c>
      <c r="F2543" s="9">
        <v>125.25</v>
      </c>
      <c r="G2543" s="6" t="s">
        <v>8</v>
      </c>
    </row>
    <row r="2544" spans="1:7" x14ac:dyDescent="0.25">
      <c r="A2544" s="6" t="s">
        <v>12638</v>
      </c>
      <c r="B2544" s="11" t="s">
        <v>5572</v>
      </c>
      <c r="C2544" s="6" t="s">
        <v>7</v>
      </c>
      <c r="D2544" s="7" t="s">
        <v>13323</v>
      </c>
      <c r="E2544" s="6">
        <v>12</v>
      </c>
      <c r="F2544" s="9">
        <v>411.29</v>
      </c>
      <c r="G2544" s="6" t="s">
        <v>8</v>
      </c>
    </row>
    <row r="2545" spans="1:7" x14ac:dyDescent="0.25">
      <c r="A2545" s="6" t="s">
        <v>12639</v>
      </c>
      <c r="B2545" s="11" t="s">
        <v>10713</v>
      </c>
      <c r="C2545" s="6" t="s">
        <v>7</v>
      </c>
      <c r="D2545" s="7" t="s">
        <v>13323</v>
      </c>
      <c r="E2545" s="6">
        <v>12</v>
      </c>
      <c r="F2545" s="9">
        <v>124.29</v>
      </c>
      <c r="G2545" s="6" t="s">
        <v>8</v>
      </c>
    </row>
    <row r="2546" spans="1:7" x14ac:dyDescent="0.25">
      <c r="A2546" s="6" t="s">
        <v>12640</v>
      </c>
      <c r="B2546" s="11" t="s">
        <v>11207</v>
      </c>
      <c r="C2546" s="6" t="s">
        <v>7</v>
      </c>
      <c r="D2546" s="7" t="s">
        <v>13322</v>
      </c>
      <c r="E2546" s="6">
        <v>6</v>
      </c>
      <c r="F2546" s="9">
        <v>92.36</v>
      </c>
      <c r="G2546" s="6" t="s">
        <v>8</v>
      </c>
    </row>
    <row r="2547" spans="1:7" x14ac:dyDescent="0.25">
      <c r="A2547" s="6" t="s">
        <v>12640</v>
      </c>
      <c r="B2547" s="11" t="s">
        <v>11207</v>
      </c>
      <c r="C2547" s="6" t="s">
        <v>7</v>
      </c>
      <c r="D2547" s="7" t="s">
        <v>13322</v>
      </c>
      <c r="E2547" s="6">
        <v>6</v>
      </c>
      <c r="F2547" s="9">
        <v>92.36</v>
      </c>
      <c r="G2547" s="6" t="s">
        <v>8</v>
      </c>
    </row>
    <row r="2548" spans="1:7" x14ac:dyDescent="0.25">
      <c r="A2548" s="6" t="s">
        <v>12640</v>
      </c>
      <c r="B2548" s="11" t="s">
        <v>11207</v>
      </c>
      <c r="C2548" s="6" t="s">
        <v>7</v>
      </c>
      <c r="D2548" s="7" t="s">
        <v>13323</v>
      </c>
      <c r="E2548" s="6">
        <v>12</v>
      </c>
      <c r="F2548" s="9">
        <v>98.76</v>
      </c>
      <c r="G2548" s="6" t="s">
        <v>8</v>
      </c>
    </row>
    <row r="2549" spans="1:7" x14ac:dyDescent="0.25">
      <c r="A2549" s="6" t="s">
        <v>12640</v>
      </c>
      <c r="B2549" s="11" t="s">
        <v>11207</v>
      </c>
      <c r="C2549" s="6" t="s">
        <v>7</v>
      </c>
      <c r="D2549" s="7" t="s">
        <v>13323</v>
      </c>
      <c r="E2549" s="6">
        <v>12</v>
      </c>
      <c r="F2549" s="9">
        <v>98.76</v>
      </c>
      <c r="G2549" s="6" t="s">
        <v>8</v>
      </c>
    </row>
    <row r="2550" spans="1:7" x14ac:dyDescent="0.25">
      <c r="A2550" s="6" t="s">
        <v>12641</v>
      </c>
      <c r="B2550" s="11" t="s">
        <v>5450</v>
      </c>
      <c r="C2550" s="6" t="s">
        <v>7</v>
      </c>
      <c r="D2550" s="7" t="s">
        <v>13323</v>
      </c>
      <c r="E2550" s="6">
        <v>12</v>
      </c>
      <c r="F2550" s="9">
        <v>176.12</v>
      </c>
      <c r="G2550" s="6" t="s">
        <v>8</v>
      </c>
    </row>
    <row r="2551" spans="1:7" x14ac:dyDescent="0.25">
      <c r="A2551" s="6" t="s">
        <v>12642</v>
      </c>
      <c r="B2551" s="11" t="s">
        <v>10107</v>
      </c>
      <c r="C2551" s="6" t="s">
        <v>7</v>
      </c>
      <c r="D2551" s="7" t="s">
        <v>13326</v>
      </c>
      <c r="E2551" s="6">
        <v>6</v>
      </c>
      <c r="F2551" s="9">
        <v>63.16</v>
      </c>
      <c r="G2551" s="6" t="s">
        <v>8</v>
      </c>
    </row>
    <row r="2552" spans="1:7" x14ac:dyDescent="0.25">
      <c r="A2552" s="6" t="s">
        <v>12643</v>
      </c>
      <c r="B2552" s="11" t="s">
        <v>10107</v>
      </c>
      <c r="C2552" s="6" t="s">
        <v>7</v>
      </c>
      <c r="D2552" s="7" t="s">
        <v>13326</v>
      </c>
      <c r="E2552" s="6">
        <v>12</v>
      </c>
      <c r="F2552" s="9">
        <v>83.95</v>
      </c>
      <c r="G2552" s="6" t="s">
        <v>8</v>
      </c>
    </row>
    <row r="2553" spans="1:7" x14ac:dyDescent="0.25">
      <c r="A2553" s="6" t="s">
        <v>12643</v>
      </c>
      <c r="B2553" s="11" t="s">
        <v>10107</v>
      </c>
      <c r="C2553" s="6" t="s">
        <v>7</v>
      </c>
      <c r="D2553" s="7" t="s">
        <v>13323</v>
      </c>
      <c r="E2553" s="6">
        <v>12</v>
      </c>
      <c r="F2553" s="9">
        <v>128.11000000000001</v>
      </c>
      <c r="G2553" s="6" t="s">
        <v>8</v>
      </c>
    </row>
    <row r="2554" spans="1:7" x14ac:dyDescent="0.25">
      <c r="A2554" s="6" t="s">
        <v>12644</v>
      </c>
      <c r="B2554" s="11" t="s">
        <v>10107</v>
      </c>
      <c r="C2554" s="6" t="s">
        <v>7</v>
      </c>
      <c r="D2554" s="7" t="s">
        <v>13323</v>
      </c>
      <c r="E2554" s="6">
        <v>12</v>
      </c>
      <c r="F2554" s="9">
        <v>244.69</v>
      </c>
      <c r="G2554" s="6" t="s">
        <v>8</v>
      </c>
    </row>
    <row r="2555" spans="1:7" x14ac:dyDescent="0.25">
      <c r="A2555" s="6" t="s">
        <v>12645</v>
      </c>
      <c r="B2555" s="11" t="s">
        <v>10107</v>
      </c>
      <c r="C2555" s="6" t="s">
        <v>7</v>
      </c>
      <c r="D2555" s="7" t="s">
        <v>13326</v>
      </c>
      <c r="E2555" s="6">
        <v>12</v>
      </c>
      <c r="F2555" s="9">
        <v>63.93</v>
      </c>
      <c r="G2555" s="6" t="s">
        <v>8</v>
      </c>
    </row>
    <row r="2556" spans="1:7" x14ac:dyDescent="0.25">
      <c r="A2556" s="6" t="s">
        <v>12645</v>
      </c>
      <c r="B2556" s="11" t="s">
        <v>10107</v>
      </c>
      <c r="C2556" s="6" t="s">
        <v>7</v>
      </c>
      <c r="D2556" s="7" t="s">
        <v>13323</v>
      </c>
      <c r="E2556" s="6">
        <v>12</v>
      </c>
      <c r="F2556" s="9">
        <v>95.98</v>
      </c>
      <c r="G2556" s="6" t="s">
        <v>8</v>
      </c>
    </row>
    <row r="2557" spans="1:7" x14ac:dyDescent="0.25">
      <c r="A2557" s="6" t="s">
        <v>12646</v>
      </c>
      <c r="B2557" s="11" t="s">
        <v>10107</v>
      </c>
      <c r="C2557" s="6" t="s">
        <v>7</v>
      </c>
      <c r="D2557" s="7" t="s">
        <v>13323</v>
      </c>
      <c r="E2557" s="6">
        <v>4</v>
      </c>
      <c r="F2557" s="9">
        <v>67.63</v>
      </c>
      <c r="G2557" s="6" t="s">
        <v>8</v>
      </c>
    </row>
    <row r="2558" spans="1:7" x14ac:dyDescent="0.25">
      <c r="A2558" s="6" t="s">
        <v>12647</v>
      </c>
      <c r="B2558" s="11" t="s">
        <v>10107</v>
      </c>
      <c r="C2558" s="6" t="s">
        <v>7</v>
      </c>
      <c r="D2558" s="7" t="s">
        <v>13323</v>
      </c>
      <c r="E2558" s="6">
        <v>12</v>
      </c>
      <c r="F2558" s="9">
        <v>106.22</v>
      </c>
      <c r="G2558" s="6" t="s">
        <v>8</v>
      </c>
    </row>
    <row r="2559" spans="1:7" x14ac:dyDescent="0.25">
      <c r="A2559" s="6" t="s">
        <v>12648</v>
      </c>
      <c r="B2559" s="11" t="s">
        <v>10107</v>
      </c>
      <c r="C2559" s="6" t="s">
        <v>7</v>
      </c>
      <c r="D2559" s="7" t="s">
        <v>13323</v>
      </c>
      <c r="E2559" s="6">
        <v>12</v>
      </c>
      <c r="F2559" s="9">
        <v>72.33</v>
      </c>
      <c r="G2559" s="6" t="s">
        <v>8</v>
      </c>
    </row>
    <row r="2560" spans="1:7" x14ac:dyDescent="0.25">
      <c r="A2560" s="6" t="s">
        <v>12649</v>
      </c>
      <c r="B2560" s="11" t="s">
        <v>10107</v>
      </c>
      <c r="C2560" s="6" t="s">
        <v>7</v>
      </c>
      <c r="D2560" s="7" t="s">
        <v>13323</v>
      </c>
      <c r="E2560" s="6">
        <v>12</v>
      </c>
      <c r="F2560" s="9">
        <v>70.209999999999994</v>
      </c>
      <c r="G2560" s="6" t="s">
        <v>8</v>
      </c>
    </row>
    <row r="2561" spans="1:7" x14ac:dyDescent="0.25">
      <c r="A2561" s="6" t="s">
        <v>12650</v>
      </c>
      <c r="B2561" s="11" t="s">
        <v>10107</v>
      </c>
      <c r="C2561" s="6" t="s">
        <v>7</v>
      </c>
      <c r="D2561" s="7" t="s">
        <v>13323</v>
      </c>
      <c r="E2561" s="6">
        <v>12</v>
      </c>
      <c r="F2561" s="9">
        <v>84.87</v>
      </c>
      <c r="G2561" s="6" t="s">
        <v>8</v>
      </c>
    </row>
    <row r="2562" spans="1:7" x14ac:dyDescent="0.25">
      <c r="A2562" s="6" t="s">
        <v>12650</v>
      </c>
      <c r="B2562" s="11" t="s">
        <v>10107</v>
      </c>
      <c r="C2562" s="6" t="s">
        <v>7</v>
      </c>
      <c r="D2562" s="7" t="s">
        <v>13323</v>
      </c>
      <c r="E2562" s="6">
        <v>12</v>
      </c>
      <c r="F2562" s="9">
        <v>84.87</v>
      </c>
      <c r="G2562" s="6" t="s">
        <v>8</v>
      </c>
    </row>
    <row r="2563" spans="1:7" x14ac:dyDescent="0.25">
      <c r="A2563" s="6" t="s">
        <v>12651</v>
      </c>
      <c r="B2563" s="11" t="s">
        <v>3015</v>
      </c>
      <c r="C2563" s="6" t="s">
        <v>7</v>
      </c>
      <c r="D2563" s="7" t="s">
        <v>13323</v>
      </c>
      <c r="E2563" s="6">
        <v>12</v>
      </c>
      <c r="F2563" s="9">
        <v>42.99</v>
      </c>
      <c r="G2563" s="6" t="s">
        <v>8</v>
      </c>
    </row>
    <row r="2564" spans="1:7" x14ac:dyDescent="0.25">
      <c r="A2564" s="6" t="s">
        <v>12651</v>
      </c>
      <c r="B2564" s="11" t="s">
        <v>3015</v>
      </c>
      <c r="C2564" s="6" t="s">
        <v>7</v>
      </c>
      <c r="D2564" s="7" t="s">
        <v>13323</v>
      </c>
      <c r="E2564" s="6">
        <v>12</v>
      </c>
      <c r="F2564" s="9">
        <v>42.99</v>
      </c>
      <c r="G2564" s="6" t="s">
        <v>8</v>
      </c>
    </row>
    <row r="2565" spans="1:7" x14ac:dyDescent="0.25">
      <c r="A2565" s="6" t="s">
        <v>12652</v>
      </c>
      <c r="B2565" s="11" t="s">
        <v>9447</v>
      </c>
      <c r="C2565" s="6" t="s">
        <v>7</v>
      </c>
      <c r="D2565" s="7" t="s">
        <v>13323</v>
      </c>
      <c r="E2565" s="6">
        <v>6</v>
      </c>
      <c r="F2565" s="9">
        <v>61.68</v>
      </c>
      <c r="G2565" s="6" t="s">
        <v>8</v>
      </c>
    </row>
    <row r="2566" spans="1:7" x14ac:dyDescent="0.25">
      <c r="A2566" s="6" t="s">
        <v>12653</v>
      </c>
      <c r="B2566" s="11" t="s">
        <v>9447</v>
      </c>
      <c r="C2566" s="6" t="s">
        <v>7</v>
      </c>
      <c r="D2566" s="7" t="s">
        <v>13323</v>
      </c>
      <c r="E2566" s="6">
        <v>6</v>
      </c>
      <c r="F2566" s="9">
        <v>58.57</v>
      </c>
      <c r="G2566" s="6" t="s">
        <v>8</v>
      </c>
    </row>
    <row r="2567" spans="1:7" x14ac:dyDescent="0.25">
      <c r="A2567" s="6" t="s">
        <v>12654</v>
      </c>
      <c r="B2567" s="11" t="s">
        <v>9447</v>
      </c>
      <c r="C2567" s="6" t="s">
        <v>7</v>
      </c>
      <c r="D2567" s="7" t="s">
        <v>13323</v>
      </c>
      <c r="E2567" s="6">
        <v>12</v>
      </c>
      <c r="F2567" s="9">
        <v>71.12</v>
      </c>
      <c r="G2567" s="6" t="s">
        <v>8</v>
      </c>
    </row>
    <row r="2568" spans="1:7" x14ac:dyDescent="0.25">
      <c r="A2568" s="6" t="s">
        <v>12655</v>
      </c>
      <c r="B2568" s="11" t="s">
        <v>9447</v>
      </c>
      <c r="C2568" s="6" t="s">
        <v>7</v>
      </c>
      <c r="D2568" s="7" t="s">
        <v>13323</v>
      </c>
      <c r="E2568" s="6">
        <v>12</v>
      </c>
      <c r="F2568" s="9">
        <v>56.78</v>
      </c>
      <c r="G2568" s="6" t="s">
        <v>8</v>
      </c>
    </row>
    <row r="2569" spans="1:7" x14ac:dyDescent="0.25">
      <c r="A2569" s="6" t="s">
        <v>12656</v>
      </c>
      <c r="B2569" s="11" t="s">
        <v>9447</v>
      </c>
      <c r="C2569" s="6" t="s">
        <v>7</v>
      </c>
      <c r="D2569" s="7" t="s">
        <v>13323</v>
      </c>
      <c r="E2569" s="6">
        <v>12</v>
      </c>
      <c r="F2569" s="9">
        <v>56.78</v>
      </c>
      <c r="G2569" s="6" t="s">
        <v>8</v>
      </c>
    </row>
    <row r="2570" spans="1:7" x14ac:dyDescent="0.25">
      <c r="A2570" s="6" t="s">
        <v>12657</v>
      </c>
      <c r="B2570" s="11" t="s">
        <v>9447</v>
      </c>
      <c r="C2570" s="6" t="s">
        <v>7</v>
      </c>
      <c r="D2570" s="7" t="s">
        <v>13323</v>
      </c>
      <c r="E2570" s="6">
        <v>12</v>
      </c>
      <c r="F2570" s="9">
        <v>56.78</v>
      </c>
      <c r="G2570" s="6" t="s">
        <v>8</v>
      </c>
    </row>
    <row r="2571" spans="1:7" x14ac:dyDescent="0.25">
      <c r="A2571" s="6" t="s">
        <v>12658</v>
      </c>
      <c r="B2571" s="11" t="s">
        <v>5503</v>
      </c>
      <c r="C2571" s="6" t="s">
        <v>7</v>
      </c>
      <c r="D2571" s="7" t="s">
        <v>13323</v>
      </c>
      <c r="E2571" s="6">
        <v>12</v>
      </c>
      <c r="F2571" s="9">
        <v>49.15</v>
      </c>
      <c r="G2571" s="6" t="s">
        <v>8</v>
      </c>
    </row>
    <row r="2572" spans="1:7" x14ac:dyDescent="0.25">
      <c r="A2572" s="6" t="s">
        <v>12658</v>
      </c>
      <c r="B2572" s="11" t="s">
        <v>5503</v>
      </c>
      <c r="C2572" s="6" t="s">
        <v>7</v>
      </c>
      <c r="D2572" s="7" t="s">
        <v>13323</v>
      </c>
      <c r="E2572" s="6">
        <v>12</v>
      </c>
      <c r="F2572" s="9">
        <v>49.15</v>
      </c>
      <c r="G2572" s="6" t="s">
        <v>8</v>
      </c>
    </row>
    <row r="2573" spans="1:7" x14ac:dyDescent="0.25">
      <c r="A2573" s="6" t="s">
        <v>12659</v>
      </c>
      <c r="B2573" s="11" t="s">
        <v>10473</v>
      </c>
      <c r="C2573" s="6" t="s">
        <v>7</v>
      </c>
      <c r="D2573" s="7" t="s">
        <v>13323</v>
      </c>
      <c r="E2573" s="6">
        <v>12</v>
      </c>
      <c r="F2573" s="9">
        <v>431.3</v>
      </c>
      <c r="G2573" s="6" t="s">
        <v>8</v>
      </c>
    </row>
    <row r="2574" spans="1:7" x14ac:dyDescent="0.25">
      <c r="A2574" s="6" t="s">
        <v>12660</v>
      </c>
      <c r="B2574" s="11" t="s">
        <v>10473</v>
      </c>
      <c r="C2574" s="6" t="s">
        <v>7</v>
      </c>
      <c r="D2574" s="7" t="s">
        <v>13323</v>
      </c>
      <c r="E2574" s="6">
        <v>12</v>
      </c>
      <c r="F2574" s="9">
        <v>378.12</v>
      </c>
      <c r="G2574" s="6" t="s">
        <v>8</v>
      </c>
    </row>
    <row r="2575" spans="1:7" x14ac:dyDescent="0.25">
      <c r="A2575" s="6" t="s">
        <v>12661</v>
      </c>
      <c r="B2575" s="11" t="s">
        <v>10473</v>
      </c>
      <c r="C2575" s="6" t="s">
        <v>7</v>
      </c>
      <c r="D2575" s="7" t="s">
        <v>13323</v>
      </c>
      <c r="E2575" s="6">
        <v>12</v>
      </c>
      <c r="F2575" s="9">
        <v>101</v>
      </c>
      <c r="G2575" s="6" t="s">
        <v>8</v>
      </c>
    </row>
    <row r="2576" spans="1:7" x14ac:dyDescent="0.25">
      <c r="A2576" s="6" t="s">
        <v>12662</v>
      </c>
      <c r="B2576" s="11" t="s">
        <v>5503</v>
      </c>
      <c r="C2576" s="6" t="s">
        <v>7</v>
      </c>
      <c r="D2576" s="7" t="s">
        <v>13323</v>
      </c>
      <c r="E2576" s="6">
        <v>12</v>
      </c>
      <c r="F2576" s="9">
        <v>45.35</v>
      </c>
      <c r="G2576" s="6" t="s">
        <v>8</v>
      </c>
    </row>
    <row r="2577" spans="1:7" x14ac:dyDescent="0.25">
      <c r="A2577" s="6" t="s">
        <v>12662</v>
      </c>
      <c r="B2577" s="11" t="s">
        <v>5503</v>
      </c>
      <c r="C2577" s="6" t="s">
        <v>7</v>
      </c>
      <c r="D2577" s="7" t="s">
        <v>13323</v>
      </c>
      <c r="E2577" s="6">
        <v>12</v>
      </c>
      <c r="F2577" s="9">
        <v>45.35</v>
      </c>
      <c r="G2577" s="6" t="s">
        <v>8</v>
      </c>
    </row>
    <row r="2578" spans="1:7" x14ac:dyDescent="0.25">
      <c r="A2578" s="6" t="s">
        <v>12662</v>
      </c>
      <c r="B2578" s="11" t="s">
        <v>5503</v>
      </c>
      <c r="C2578" s="6" t="s">
        <v>7</v>
      </c>
      <c r="D2578" s="7" t="s">
        <v>13323</v>
      </c>
      <c r="E2578" s="6">
        <v>12</v>
      </c>
      <c r="F2578" s="9">
        <v>45.35</v>
      </c>
      <c r="G2578" s="6" t="s">
        <v>8</v>
      </c>
    </row>
    <row r="2579" spans="1:7" x14ac:dyDescent="0.25">
      <c r="A2579" s="6" t="s">
        <v>12663</v>
      </c>
      <c r="B2579" s="11" t="s">
        <v>10107</v>
      </c>
      <c r="C2579" s="6" t="s">
        <v>7</v>
      </c>
      <c r="D2579" s="7" t="s">
        <v>13323</v>
      </c>
      <c r="E2579" s="6">
        <v>12</v>
      </c>
      <c r="F2579" s="9">
        <v>86.66</v>
      </c>
      <c r="G2579" s="6" t="s">
        <v>8</v>
      </c>
    </row>
    <row r="2580" spans="1:7" x14ac:dyDescent="0.25">
      <c r="A2580" s="6" t="s">
        <v>12664</v>
      </c>
      <c r="B2580" s="11" t="s">
        <v>8045</v>
      </c>
      <c r="C2580" s="6" t="s">
        <v>7</v>
      </c>
      <c r="D2580" s="7" t="s">
        <v>13323</v>
      </c>
      <c r="E2580" s="6">
        <v>12</v>
      </c>
      <c r="F2580" s="9">
        <v>83.72</v>
      </c>
      <c r="G2580" s="6" t="s">
        <v>8</v>
      </c>
    </row>
    <row r="2581" spans="1:7" x14ac:dyDescent="0.25">
      <c r="A2581" s="6" t="s">
        <v>12665</v>
      </c>
      <c r="B2581" s="11" t="s">
        <v>6097</v>
      </c>
      <c r="C2581" s="6" t="s">
        <v>7</v>
      </c>
      <c r="D2581" s="7" t="s">
        <v>13323</v>
      </c>
      <c r="E2581" s="6">
        <v>12</v>
      </c>
      <c r="F2581" s="9">
        <v>83.12</v>
      </c>
      <c r="G2581" s="6" t="s">
        <v>8</v>
      </c>
    </row>
    <row r="2582" spans="1:7" x14ac:dyDescent="0.25">
      <c r="A2582" s="6" t="s">
        <v>12666</v>
      </c>
      <c r="B2582" s="11" t="s">
        <v>6097</v>
      </c>
      <c r="C2582" s="6" t="s">
        <v>7</v>
      </c>
      <c r="D2582" s="7" t="s">
        <v>13323</v>
      </c>
      <c r="E2582" s="6">
        <v>12</v>
      </c>
      <c r="F2582" s="9">
        <v>95.12</v>
      </c>
      <c r="G2582" s="6" t="s">
        <v>8</v>
      </c>
    </row>
    <row r="2583" spans="1:7" x14ac:dyDescent="0.25">
      <c r="A2583" s="6" t="s">
        <v>12667</v>
      </c>
      <c r="B2583" s="11" t="s">
        <v>12216</v>
      </c>
      <c r="C2583" s="6" t="s">
        <v>7</v>
      </c>
      <c r="D2583" s="7" t="s">
        <v>13323</v>
      </c>
      <c r="E2583" s="6">
        <v>12</v>
      </c>
      <c r="F2583" s="9">
        <v>245.96</v>
      </c>
      <c r="G2583" s="6" t="s">
        <v>8</v>
      </c>
    </row>
    <row r="2584" spans="1:7" x14ac:dyDescent="0.25">
      <c r="A2584" s="6" t="s">
        <v>12668</v>
      </c>
      <c r="B2584" s="11" t="s">
        <v>12216</v>
      </c>
      <c r="C2584" s="6" t="s">
        <v>7</v>
      </c>
      <c r="D2584" s="7" t="s">
        <v>13323</v>
      </c>
      <c r="E2584" s="6">
        <v>12</v>
      </c>
      <c r="F2584" s="9">
        <v>377.96</v>
      </c>
      <c r="G2584" s="6" t="s">
        <v>8</v>
      </c>
    </row>
    <row r="2585" spans="1:7" x14ac:dyDescent="0.25">
      <c r="A2585" s="6" t="s">
        <v>12669</v>
      </c>
      <c r="B2585" s="11" t="s">
        <v>11089</v>
      </c>
      <c r="C2585" s="6" t="s">
        <v>7</v>
      </c>
      <c r="D2585" s="7" t="s">
        <v>13323</v>
      </c>
      <c r="E2585" s="6">
        <v>12</v>
      </c>
      <c r="F2585" s="9">
        <v>80.599999999999994</v>
      </c>
      <c r="G2585" s="6" t="s">
        <v>8</v>
      </c>
    </row>
    <row r="2586" spans="1:7" x14ac:dyDescent="0.25">
      <c r="A2586" s="6" t="s">
        <v>12670</v>
      </c>
      <c r="B2586" s="11" t="s">
        <v>7887</v>
      </c>
      <c r="C2586" s="6" t="s">
        <v>7</v>
      </c>
      <c r="D2586" s="7" t="s">
        <v>13322</v>
      </c>
      <c r="E2586" s="6">
        <v>6</v>
      </c>
      <c r="F2586" s="9">
        <v>139.97999999999999</v>
      </c>
      <c r="G2586" s="6" t="s">
        <v>8</v>
      </c>
    </row>
    <row r="2587" spans="1:7" x14ac:dyDescent="0.25">
      <c r="A2587" s="6" t="s">
        <v>12670</v>
      </c>
      <c r="B2587" s="11" t="s">
        <v>7887</v>
      </c>
      <c r="C2587" s="6" t="s">
        <v>7</v>
      </c>
      <c r="D2587" s="7" t="s">
        <v>13322</v>
      </c>
      <c r="E2587" s="6">
        <v>6</v>
      </c>
      <c r="F2587" s="9">
        <v>139.97999999999999</v>
      </c>
      <c r="G2587" s="6" t="s">
        <v>8</v>
      </c>
    </row>
    <row r="2588" spans="1:7" x14ac:dyDescent="0.25">
      <c r="A2588" s="6" t="s">
        <v>12670</v>
      </c>
      <c r="B2588" s="11" t="s">
        <v>7887</v>
      </c>
      <c r="C2588" s="6" t="s">
        <v>7</v>
      </c>
      <c r="D2588" s="7" t="s">
        <v>13323</v>
      </c>
      <c r="E2588" s="6">
        <v>12</v>
      </c>
      <c r="F2588" s="9">
        <v>122.63</v>
      </c>
      <c r="G2588" s="6" t="s">
        <v>8</v>
      </c>
    </row>
    <row r="2589" spans="1:7" x14ac:dyDescent="0.25">
      <c r="A2589" s="6" t="s">
        <v>12670</v>
      </c>
      <c r="B2589" s="11" t="s">
        <v>7887</v>
      </c>
      <c r="C2589" s="6" t="s">
        <v>7</v>
      </c>
      <c r="D2589" s="7" t="s">
        <v>13323</v>
      </c>
      <c r="E2589" s="6">
        <v>12</v>
      </c>
      <c r="F2589" s="9">
        <v>122.63</v>
      </c>
      <c r="G2589" s="6" t="s">
        <v>8</v>
      </c>
    </row>
    <row r="2590" spans="1:7" x14ac:dyDescent="0.25">
      <c r="A2590" s="6" t="s">
        <v>12671</v>
      </c>
      <c r="B2590" s="11" t="s">
        <v>7887</v>
      </c>
      <c r="C2590" s="6" t="s">
        <v>7</v>
      </c>
      <c r="D2590" s="7" t="s">
        <v>13323</v>
      </c>
      <c r="E2590" s="6">
        <v>12</v>
      </c>
      <c r="F2590" s="9">
        <v>213.92</v>
      </c>
      <c r="G2590" s="6" t="s">
        <v>8</v>
      </c>
    </row>
    <row r="2591" spans="1:7" x14ac:dyDescent="0.25">
      <c r="A2591" s="6" t="s">
        <v>12671</v>
      </c>
      <c r="B2591" s="11" t="s">
        <v>7887</v>
      </c>
      <c r="C2591" s="6" t="s">
        <v>7</v>
      </c>
      <c r="D2591" s="7" t="s">
        <v>13323</v>
      </c>
      <c r="E2591" s="6">
        <v>12</v>
      </c>
      <c r="F2591" s="9">
        <v>213.92</v>
      </c>
      <c r="G2591" s="6" t="s">
        <v>8</v>
      </c>
    </row>
    <row r="2592" spans="1:7" x14ac:dyDescent="0.25">
      <c r="A2592" s="6" t="s">
        <v>12672</v>
      </c>
      <c r="B2592" s="11" t="s">
        <v>7887</v>
      </c>
      <c r="C2592" s="6" t="s">
        <v>7</v>
      </c>
      <c r="D2592" s="7" t="s">
        <v>13323</v>
      </c>
      <c r="E2592" s="6">
        <v>12</v>
      </c>
      <c r="F2592" s="9">
        <v>270.99</v>
      </c>
      <c r="G2592" s="6" t="s">
        <v>8</v>
      </c>
    </row>
    <row r="2593" spans="1:7" x14ac:dyDescent="0.25">
      <c r="A2593" s="6" t="s">
        <v>12672</v>
      </c>
      <c r="B2593" s="11" t="s">
        <v>7887</v>
      </c>
      <c r="C2593" s="6" t="s">
        <v>7</v>
      </c>
      <c r="D2593" s="7" t="s">
        <v>13323</v>
      </c>
      <c r="E2593" s="6">
        <v>12</v>
      </c>
      <c r="F2593" s="9">
        <v>270.99</v>
      </c>
      <c r="G2593" s="6" t="s">
        <v>8</v>
      </c>
    </row>
    <row r="2594" spans="1:7" x14ac:dyDescent="0.25">
      <c r="A2594" s="6" t="s">
        <v>12673</v>
      </c>
      <c r="B2594" s="11" t="s">
        <v>3159</v>
      </c>
      <c r="C2594" s="6" t="s">
        <v>7</v>
      </c>
      <c r="D2594" s="7" t="s">
        <v>13323</v>
      </c>
      <c r="E2594" s="6">
        <v>12</v>
      </c>
      <c r="F2594" s="9">
        <v>49.29</v>
      </c>
      <c r="G2594" s="6" t="s">
        <v>8</v>
      </c>
    </row>
    <row r="2595" spans="1:7" x14ac:dyDescent="0.25">
      <c r="A2595" s="6" t="s">
        <v>12674</v>
      </c>
      <c r="B2595" s="11" t="s">
        <v>3159</v>
      </c>
      <c r="C2595" s="6" t="s">
        <v>7</v>
      </c>
      <c r="D2595" s="7" t="s">
        <v>13323</v>
      </c>
      <c r="E2595" s="6">
        <v>12</v>
      </c>
      <c r="F2595" s="9">
        <v>49.29</v>
      </c>
      <c r="G2595" s="6" t="s">
        <v>8</v>
      </c>
    </row>
    <row r="2596" spans="1:7" x14ac:dyDescent="0.25">
      <c r="A2596" s="6" t="s">
        <v>12675</v>
      </c>
      <c r="B2596" s="11" t="s">
        <v>3159</v>
      </c>
      <c r="C2596" s="6" t="s">
        <v>7</v>
      </c>
      <c r="D2596" s="7" t="s">
        <v>13323</v>
      </c>
      <c r="E2596" s="6">
        <v>12</v>
      </c>
      <c r="F2596" s="9">
        <v>49.29</v>
      </c>
      <c r="G2596" s="6" t="s">
        <v>8</v>
      </c>
    </row>
    <row r="2597" spans="1:7" x14ac:dyDescent="0.25">
      <c r="A2597" s="6" t="s">
        <v>12676</v>
      </c>
      <c r="B2597" s="11" t="s">
        <v>3169</v>
      </c>
      <c r="C2597" s="6" t="s">
        <v>7</v>
      </c>
      <c r="D2597" s="7" t="s">
        <v>13324</v>
      </c>
      <c r="E2597" s="6">
        <v>8</v>
      </c>
      <c r="F2597" s="9">
        <v>37.54</v>
      </c>
      <c r="G2597" s="6" t="s">
        <v>8</v>
      </c>
    </row>
    <row r="2598" spans="1:7" x14ac:dyDescent="0.25">
      <c r="A2598" s="6" t="s">
        <v>12676</v>
      </c>
      <c r="B2598" s="11" t="s">
        <v>3169</v>
      </c>
      <c r="C2598" s="6" t="s">
        <v>7</v>
      </c>
      <c r="D2598" s="7" t="s">
        <v>13332</v>
      </c>
      <c r="E2598" s="6">
        <v>4</v>
      </c>
      <c r="F2598" s="9">
        <v>38.72</v>
      </c>
      <c r="G2598" s="6" t="s">
        <v>8</v>
      </c>
    </row>
    <row r="2599" spans="1:7" x14ac:dyDescent="0.25">
      <c r="A2599" s="6" t="s">
        <v>12676</v>
      </c>
      <c r="B2599" s="11" t="s">
        <v>3169</v>
      </c>
      <c r="C2599" s="6" t="s">
        <v>7</v>
      </c>
      <c r="D2599" s="7" t="s">
        <v>13323</v>
      </c>
      <c r="E2599" s="6">
        <v>12</v>
      </c>
      <c r="F2599" s="9">
        <v>34.29</v>
      </c>
      <c r="G2599" s="6" t="s">
        <v>8</v>
      </c>
    </row>
    <row r="2600" spans="1:7" x14ac:dyDescent="0.25">
      <c r="A2600" s="6" t="s">
        <v>12677</v>
      </c>
      <c r="B2600" s="11" t="s">
        <v>7728</v>
      </c>
      <c r="C2600" s="6" t="s">
        <v>7</v>
      </c>
      <c r="D2600" s="7" t="s">
        <v>13323</v>
      </c>
      <c r="E2600" s="6">
        <v>12</v>
      </c>
      <c r="F2600" s="9">
        <v>148.29</v>
      </c>
      <c r="G2600" s="6" t="s">
        <v>8</v>
      </c>
    </row>
    <row r="2601" spans="1:7" x14ac:dyDescent="0.25">
      <c r="A2601" s="6" t="s">
        <v>12678</v>
      </c>
      <c r="B2601" s="11" t="s">
        <v>3724</v>
      </c>
      <c r="C2601" s="6" t="s">
        <v>7</v>
      </c>
      <c r="D2601" s="7" t="s">
        <v>13323</v>
      </c>
      <c r="E2601" s="6">
        <v>12</v>
      </c>
      <c r="F2601" s="9">
        <v>59.29</v>
      </c>
      <c r="G2601" s="6" t="s">
        <v>8</v>
      </c>
    </row>
    <row r="2602" spans="1:7" x14ac:dyDescent="0.25">
      <c r="A2602" s="6" t="s">
        <v>12679</v>
      </c>
      <c r="B2602" s="11" t="s">
        <v>3724</v>
      </c>
      <c r="C2602" s="6" t="s">
        <v>7</v>
      </c>
      <c r="D2602" s="7" t="s">
        <v>13323</v>
      </c>
      <c r="E2602" s="6">
        <v>12</v>
      </c>
      <c r="F2602" s="9">
        <v>54.29</v>
      </c>
      <c r="G2602" s="6" t="s">
        <v>8</v>
      </c>
    </row>
    <row r="2603" spans="1:7" x14ac:dyDescent="0.25">
      <c r="A2603" s="6" t="s">
        <v>12680</v>
      </c>
      <c r="B2603" s="11" t="s">
        <v>10050</v>
      </c>
      <c r="C2603" s="6" t="s">
        <v>7</v>
      </c>
      <c r="D2603" s="7" t="s">
        <v>13325</v>
      </c>
      <c r="E2603" s="6">
        <v>6</v>
      </c>
      <c r="F2603" s="9">
        <v>55.29</v>
      </c>
      <c r="G2603" s="6" t="s">
        <v>8</v>
      </c>
    </row>
    <row r="2604" spans="1:7" x14ac:dyDescent="0.25">
      <c r="A2604" s="6" t="s">
        <v>12681</v>
      </c>
      <c r="B2604" s="11" t="s">
        <v>10050</v>
      </c>
      <c r="C2604" s="6" t="s">
        <v>7</v>
      </c>
      <c r="D2604" s="7" t="s">
        <v>13325</v>
      </c>
      <c r="E2604" s="6">
        <v>6</v>
      </c>
      <c r="F2604" s="9">
        <v>55.29</v>
      </c>
      <c r="G2604" s="6" t="s">
        <v>8</v>
      </c>
    </row>
    <row r="2605" spans="1:7" x14ac:dyDescent="0.25">
      <c r="A2605" s="6" t="s">
        <v>12682</v>
      </c>
      <c r="B2605" s="11" t="s">
        <v>10050</v>
      </c>
      <c r="C2605" s="6" t="s">
        <v>7</v>
      </c>
      <c r="D2605" s="7" t="s">
        <v>13325</v>
      </c>
      <c r="E2605" s="6">
        <v>6</v>
      </c>
      <c r="F2605" s="9">
        <v>55.29</v>
      </c>
      <c r="G2605" s="6" t="s">
        <v>8</v>
      </c>
    </row>
    <row r="2606" spans="1:7" x14ac:dyDescent="0.25">
      <c r="A2606" s="6" t="s">
        <v>12683</v>
      </c>
      <c r="B2606" s="11" t="s">
        <v>2285</v>
      </c>
      <c r="C2606" s="6" t="s">
        <v>7</v>
      </c>
      <c r="D2606" s="7" t="s">
        <v>13322</v>
      </c>
      <c r="E2606" s="6">
        <v>6</v>
      </c>
      <c r="F2606" s="9">
        <v>246.11</v>
      </c>
      <c r="G2606" s="6" t="s">
        <v>8</v>
      </c>
    </row>
    <row r="2607" spans="1:7" x14ac:dyDescent="0.25">
      <c r="A2607" s="6" t="s">
        <v>12683</v>
      </c>
      <c r="B2607" s="11" t="s">
        <v>2285</v>
      </c>
      <c r="C2607" s="6" t="s">
        <v>7</v>
      </c>
      <c r="D2607" s="7" t="s">
        <v>13323</v>
      </c>
      <c r="E2607" s="6">
        <v>12</v>
      </c>
      <c r="F2607" s="9">
        <v>246.17</v>
      </c>
      <c r="G2607" s="6" t="s">
        <v>8</v>
      </c>
    </row>
    <row r="2608" spans="1:7" x14ac:dyDescent="0.25">
      <c r="A2608" s="6" t="s">
        <v>12684</v>
      </c>
      <c r="B2608" s="11" t="s">
        <v>7460</v>
      </c>
      <c r="C2608" s="6" t="s">
        <v>7</v>
      </c>
      <c r="D2608" s="7" t="s">
        <v>13323</v>
      </c>
      <c r="E2608" s="6">
        <v>12</v>
      </c>
      <c r="F2608" s="9">
        <v>87.29</v>
      </c>
      <c r="G2608" s="6" t="s">
        <v>8</v>
      </c>
    </row>
    <row r="2609" spans="1:7" x14ac:dyDescent="0.25">
      <c r="A2609" s="6" t="s">
        <v>12685</v>
      </c>
      <c r="B2609" s="11" t="s">
        <v>2374</v>
      </c>
      <c r="C2609" s="6" t="s">
        <v>7</v>
      </c>
      <c r="D2609" s="7" t="s">
        <v>13329</v>
      </c>
      <c r="E2609" s="6">
        <v>12</v>
      </c>
      <c r="F2609" s="9">
        <v>229.08</v>
      </c>
      <c r="G2609" s="6" t="s">
        <v>8</v>
      </c>
    </row>
    <row r="2610" spans="1:7" x14ac:dyDescent="0.25">
      <c r="A2610" s="6" t="s">
        <v>12685</v>
      </c>
      <c r="B2610" s="11" t="s">
        <v>2374</v>
      </c>
      <c r="C2610" s="6" t="s">
        <v>7</v>
      </c>
      <c r="D2610" s="7" t="s">
        <v>13329</v>
      </c>
      <c r="E2610" s="6">
        <v>12</v>
      </c>
      <c r="F2610" s="9">
        <v>229.08</v>
      </c>
      <c r="G2610" s="6" t="s">
        <v>8</v>
      </c>
    </row>
    <row r="2611" spans="1:7" x14ac:dyDescent="0.25">
      <c r="A2611" s="6" t="s">
        <v>12685</v>
      </c>
      <c r="B2611" s="11" t="s">
        <v>2374</v>
      </c>
      <c r="C2611" s="6" t="s">
        <v>7</v>
      </c>
      <c r="D2611" s="7" t="s">
        <v>13322</v>
      </c>
      <c r="E2611" s="6">
        <v>24</v>
      </c>
      <c r="F2611" s="9">
        <v>793.14</v>
      </c>
      <c r="G2611" s="6" t="s">
        <v>8</v>
      </c>
    </row>
    <row r="2612" spans="1:7" x14ac:dyDescent="0.25">
      <c r="A2612" s="6" t="s">
        <v>12685</v>
      </c>
      <c r="B2612" s="11" t="s">
        <v>2374</v>
      </c>
      <c r="C2612" s="6" t="s">
        <v>7</v>
      </c>
      <c r="D2612" s="7" t="s">
        <v>13322</v>
      </c>
      <c r="E2612" s="6">
        <v>24</v>
      </c>
      <c r="F2612" s="9">
        <v>793.14</v>
      </c>
      <c r="G2612" s="6" t="s">
        <v>8</v>
      </c>
    </row>
    <row r="2613" spans="1:7" x14ac:dyDescent="0.25">
      <c r="A2613" s="6" t="s">
        <v>12685</v>
      </c>
      <c r="B2613" s="11" t="s">
        <v>2374</v>
      </c>
      <c r="C2613" s="6" t="s">
        <v>7</v>
      </c>
      <c r="D2613" s="7" t="s">
        <v>13323</v>
      </c>
      <c r="E2613" s="6">
        <v>12</v>
      </c>
      <c r="F2613" s="9">
        <v>193.68</v>
      </c>
      <c r="G2613" s="6" t="s">
        <v>8</v>
      </c>
    </row>
    <row r="2614" spans="1:7" x14ac:dyDescent="0.25">
      <c r="A2614" s="6" t="s">
        <v>12685</v>
      </c>
      <c r="B2614" s="11" t="s">
        <v>2374</v>
      </c>
      <c r="C2614" s="6" t="s">
        <v>7</v>
      </c>
      <c r="D2614" s="7" t="s">
        <v>13323</v>
      </c>
      <c r="E2614" s="6">
        <v>12</v>
      </c>
      <c r="F2614" s="9">
        <v>193.68</v>
      </c>
      <c r="G2614" s="6" t="s">
        <v>8</v>
      </c>
    </row>
    <row r="2615" spans="1:7" x14ac:dyDescent="0.25">
      <c r="A2615" s="6" t="s">
        <v>12686</v>
      </c>
      <c r="B2615" s="11" t="s">
        <v>2374</v>
      </c>
      <c r="C2615" s="6" t="s">
        <v>7</v>
      </c>
      <c r="D2615" s="7" t="s">
        <v>13322</v>
      </c>
      <c r="E2615" s="6">
        <v>24</v>
      </c>
      <c r="F2615" s="9">
        <v>1142.52</v>
      </c>
      <c r="G2615" s="6" t="s">
        <v>8</v>
      </c>
    </row>
    <row r="2616" spans="1:7" x14ac:dyDescent="0.25">
      <c r="A2616" s="6" t="s">
        <v>12686</v>
      </c>
      <c r="B2616" s="11" t="s">
        <v>2374</v>
      </c>
      <c r="C2616" s="6" t="s">
        <v>7</v>
      </c>
      <c r="D2616" s="7" t="s">
        <v>13322</v>
      </c>
      <c r="E2616" s="6">
        <v>24</v>
      </c>
      <c r="F2616" s="9">
        <v>1142.52</v>
      </c>
      <c r="G2616" s="6" t="s">
        <v>8</v>
      </c>
    </row>
    <row r="2617" spans="1:7" x14ac:dyDescent="0.25">
      <c r="A2617" s="6" t="s">
        <v>12686</v>
      </c>
      <c r="B2617" s="11" t="s">
        <v>2374</v>
      </c>
      <c r="C2617" s="6" t="s">
        <v>7</v>
      </c>
      <c r="D2617" s="7" t="s">
        <v>13330</v>
      </c>
      <c r="E2617" s="6">
        <v>48</v>
      </c>
      <c r="F2617" s="9">
        <v>322.68</v>
      </c>
      <c r="G2617" s="6" t="s">
        <v>8</v>
      </c>
    </row>
    <row r="2618" spans="1:7" x14ac:dyDescent="0.25">
      <c r="A2618" s="6" t="s">
        <v>12686</v>
      </c>
      <c r="B2618" s="11" t="s">
        <v>2374</v>
      </c>
      <c r="C2618" s="6" t="s">
        <v>7</v>
      </c>
      <c r="D2618" s="7" t="s">
        <v>13323</v>
      </c>
      <c r="E2618" s="6">
        <v>12</v>
      </c>
      <c r="F2618" s="9">
        <v>278.36</v>
      </c>
      <c r="G2618" s="6" t="s">
        <v>8</v>
      </c>
    </row>
    <row r="2619" spans="1:7" x14ac:dyDescent="0.25">
      <c r="A2619" s="6" t="s">
        <v>12686</v>
      </c>
      <c r="B2619" s="11" t="s">
        <v>2374</v>
      </c>
      <c r="C2619" s="6" t="s">
        <v>7</v>
      </c>
      <c r="D2619" s="7" t="s">
        <v>13323</v>
      </c>
      <c r="E2619" s="6">
        <v>12</v>
      </c>
      <c r="F2619" s="9">
        <v>278.36</v>
      </c>
      <c r="G2619" s="6" t="s">
        <v>8</v>
      </c>
    </row>
    <row r="2620" spans="1:7" x14ac:dyDescent="0.25">
      <c r="A2620" s="6" t="s">
        <v>12687</v>
      </c>
      <c r="B2620" s="11" t="s">
        <v>2374</v>
      </c>
      <c r="C2620" s="6" t="s">
        <v>7</v>
      </c>
      <c r="D2620" s="7" t="s">
        <v>13323</v>
      </c>
      <c r="E2620" s="6">
        <v>12</v>
      </c>
      <c r="F2620" s="9">
        <v>677.86</v>
      </c>
      <c r="G2620" s="6" t="s">
        <v>8</v>
      </c>
    </row>
    <row r="2621" spans="1:7" x14ac:dyDescent="0.25">
      <c r="A2621" s="6" t="s">
        <v>12687</v>
      </c>
      <c r="B2621" s="11" t="s">
        <v>2374</v>
      </c>
      <c r="C2621" s="6" t="s">
        <v>7</v>
      </c>
      <c r="D2621" s="7" t="s">
        <v>13323</v>
      </c>
      <c r="E2621" s="6">
        <v>12</v>
      </c>
      <c r="F2621" s="9">
        <v>677.86</v>
      </c>
      <c r="G2621" s="6" t="s">
        <v>8</v>
      </c>
    </row>
    <row r="2622" spans="1:7" x14ac:dyDescent="0.25">
      <c r="A2622" s="6" t="s">
        <v>12688</v>
      </c>
      <c r="B2622" s="11" t="s">
        <v>8547</v>
      </c>
      <c r="C2622" s="6" t="s">
        <v>7</v>
      </c>
      <c r="D2622" s="7" t="s">
        <v>13323</v>
      </c>
      <c r="E2622" s="6">
        <v>12</v>
      </c>
      <c r="F2622" s="9">
        <v>229.88</v>
      </c>
      <c r="G2622" s="6" t="s">
        <v>8</v>
      </c>
    </row>
    <row r="2623" spans="1:7" x14ac:dyDescent="0.25">
      <c r="A2623" s="6" t="s">
        <v>12688</v>
      </c>
      <c r="B2623" s="11" t="s">
        <v>8547</v>
      </c>
      <c r="C2623" s="6" t="s">
        <v>7</v>
      </c>
      <c r="D2623" s="7" t="s">
        <v>13323</v>
      </c>
      <c r="E2623" s="6">
        <v>12</v>
      </c>
      <c r="F2623" s="9">
        <v>229.88</v>
      </c>
      <c r="G2623" s="6" t="s">
        <v>8</v>
      </c>
    </row>
    <row r="2624" spans="1:7" x14ac:dyDescent="0.25">
      <c r="A2624" s="6" t="s">
        <v>12689</v>
      </c>
      <c r="B2624" s="11" t="s">
        <v>8547</v>
      </c>
      <c r="C2624" s="6" t="s">
        <v>7</v>
      </c>
      <c r="D2624" s="7" t="s">
        <v>13323</v>
      </c>
      <c r="E2624" s="6">
        <v>12</v>
      </c>
      <c r="F2624" s="9">
        <v>303.33999999999997</v>
      </c>
      <c r="G2624" s="6" t="s">
        <v>8</v>
      </c>
    </row>
    <row r="2625" spans="1:7" x14ac:dyDescent="0.25">
      <c r="A2625" s="6" t="s">
        <v>12689</v>
      </c>
      <c r="B2625" s="11" t="s">
        <v>8547</v>
      </c>
      <c r="C2625" s="6" t="s">
        <v>7</v>
      </c>
      <c r="D2625" s="7" t="s">
        <v>13323</v>
      </c>
      <c r="E2625" s="6">
        <v>12</v>
      </c>
      <c r="F2625" s="9">
        <v>303.33999999999997</v>
      </c>
      <c r="G2625" s="6" t="s">
        <v>8</v>
      </c>
    </row>
    <row r="2626" spans="1:7" x14ac:dyDescent="0.25">
      <c r="A2626" s="6" t="s">
        <v>12690</v>
      </c>
      <c r="B2626" s="11" t="s">
        <v>8707</v>
      </c>
      <c r="C2626" s="6" t="s">
        <v>7</v>
      </c>
      <c r="D2626" s="7" t="s">
        <v>13324</v>
      </c>
      <c r="E2626" s="6">
        <v>6</v>
      </c>
      <c r="F2626" s="9">
        <v>34.29</v>
      </c>
      <c r="G2626" s="6" t="s">
        <v>8</v>
      </c>
    </row>
    <row r="2627" spans="1:7" x14ac:dyDescent="0.25">
      <c r="A2627" s="6" t="s">
        <v>12691</v>
      </c>
      <c r="B2627" s="11" t="s">
        <v>9586</v>
      </c>
      <c r="C2627" s="6" t="s">
        <v>7</v>
      </c>
      <c r="D2627" s="7" t="s">
        <v>13323</v>
      </c>
      <c r="E2627" s="6">
        <v>12</v>
      </c>
      <c r="F2627" s="9">
        <v>143.12</v>
      </c>
      <c r="G2627" s="6" t="s">
        <v>8</v>
      </c>
    </row>
    <row r="2628" spans="1:7" x14ac:dyDescent="0.25">
      <c r="A2628" s="6" t="s">
        <v>12692</v>
      </c>
      <c r="B2628" s="11" t="s">
        <v>10473</v>
      </c>
      <c r="C2628" s="6" t="s">
        <v>7</v>
      </c>
      <c r="D2628" s="7" t="s">
        <v>13323</v>
      </c>
      <c r="E2628" s="6">
        <v>6</v>
      </c>
      <c r="F2628" s="9">
        <v>1233.28</v>
      </c>
      <c r="G2628" s="6" t="s">
        <v>8</v>
      </c>
    </row>
    <row r="2629" spans="1:7" x14ac:dyDescent="0.25">
      <c r="A2629" s="6" t="s">
        <v>12693</v>
      </c>
      <c r="B2629" s="11" t="s">
        <v>10473</v>
      </c>
      <c r="C2629" s="6" t="s">
        <v>7</v>
      </c>
      <c r="D2629" s="7" t="s">
        <v>13323</v>
      </c>
      <c r="E2629" s="6">
        <v>12</v>
      </c>
      <c r="F2629" s="9">
        <v>421.12</v>
      </c>
      <c r="G2629" s="6" t="s">
        <v>8</v>
      </c>
    </row>
    <row r="2630" spans="1:7" x14ac:dyDescent="0.25">
      <c r="A2630" s="6" t="s">
        <v>12694</v>
      </c>
      <c r="B2630" s="11" t="s">
        <v>8143</v>
      </c>
      <c r="C2630" s="6" t="s">
        <v>7</v>
      </c>
      <c r="D2630" s="7" t="s">
        <v>13323</v>
      </c>
      <c r="E2630" s="6">
        <v>12</v>
      </c>
      <c r="F2630" s="9">
        <v>44.21</v>
      </c>
      <c r="G2630" s="6" t="s">
        <v>8</v>
      </c>
    </row>
    <row r="2631" spans="1:7" x14ac:dyDescent="0.25">
      <c r="A2631" s="6" t="s">
        <v>12694</v>
      </c>
      <c r="B2631" s="11" t="s">
        <v>8143</v>
      </c>
      <c r="C2631" s="6" t="s">
        <v>7</v>
      </c>
      <c r="D2631" s="7" t="s">
        <v>13323</v>
      </c>
      <c r="E2631" s="6">
        <v>12</v>
      </c>
      <c r="F2631" s="9">
        <v>44.21</v>
      </c>
      <c r="G2631" s="6" t="s">
        <v>8</v>
      </c>
    </row>
    <row r="2632" spans="1:7" x14ac:dyDescent="0.25">
      <c r="A2632" s="6" t="s">
        <v>12695</v>
      </c>
      <c r="B2632" s="11" t="s">
        <v>8143</v>
      </c>
      <c r="C2632" s="6" t="s">
        <v>7</v>
      </c>
      <c r="D2632" s="7" t="s">
        <v>13323</v>
      </c>
      <c r="E2632" s="6">
        <v>12</v>
      </c>
      <c r="F2632" s="9">
        <v>54.69</v>
      </c>
      <c r="G2632" s="6" t="s">
        <v>8</v>
      </c>
    </row>
    <row r="2633" spans="1:7" x14ac:dyDescent="0.25">
      <c r="A2633" s="6" t="s">
        <v>12695</v>
      </c>
      <c r="B2633" s="11" t="s">
        <v>8143</v>
      </c>
      <c r="C2633" s="6" t="s">
        <v>7</v>
      </c>
      <c r="D2633" s="7" t="s">
        <v>13323</v>
      </c>
      <c r="E2633" s="6">
        <v>12</v>
      </c>
      <c r="F2633" s="9">
        <v>54.69</v>
      </c>
      <c r="G2633" s="6" t="s">
        <v>8</v>
      </c>
    </row>
    <row r="2634" spans="1:7" x14ac:dyDescent="0.25">
      <c r="A2634" s="6" t="s">
        <v>12696</v>
      </c>
      <c r="B2634" s="11" t="s">
        <v>8916</v>
      </c>
      <c r="C2634" s="6" t="s">
        <v>7</v>
      </c>
      <c r="D2634" s="7" t="s">
        <v>13323</v>
      </c>
      <c r="E2634" s="6">
        <v>12</v>
      </c>
      <c r="F2634" s="9">
        <v>53.27</v>
      </c>
      <c r="G2634" s="6" t="s">
        <v>8</v>
      </c>
    </row>
    <row r="2635" spans="1:7" x14ac:dyDescent="0.25">
      <c r="A2635" s="6" t="s">
        <v>12696</v>
      </c>
      <c r="B2635" s="11" t="s">
        <v>8916</v>
      </c>
      <c r="C2635" s="6" t="s">
        <v>7</v>
      </c>
      <c r="D2635" s="7" t="s">
        <v>13323</v>
      </c>
      <c r="E2635" s="6">
        <v>12</v>
      </c>
      <c r="F2635" s="9">
        <v>53.27</v>
      </c>
      <c r="G2635" s="6" t="s">
        <v>8</v>
      </c>
    </row>
    <row r="2636" spans="1:7" x14ac:dyDescent="0.25">
      <c r="A2636" s="6" t="s">
        <v>12697</v>
      </c>
      <c r="B2636" s="11" t="s">
        <v>8786</v>
      </c>
      <c r="C2636" s="6" t="s">
        <v>7</v>
      </c>
      <c r="D2636" s="7" t="s">
        <v>13323</v>
      </c>
      <c r="E2636" s="6">
        <v>12</v>
      </c>
      <c r="F2636" s="9">
        <v>150.29</v>
      </c>
      <c r="G2636" s="6" t="s">
        <v>8</v>
      </c>
    </row>
    <row r="2637" spans="1:7" x14ac:dyDescent="0.25">
      <c r="A2637" s="6" t="s">
        <v>12698</v>
      </c>
      <c r="B2637" s="11" t="s">
        <v>7728</v>
      </c>
      <c r="C2637" s="6" t="s">
        <v>7</v>
      </c>
      <c r="D2637" s="7" t="s">
        <v>13323</v>
      </c>
      <c r="E2637" s="6">
        <v>12</v>
      </c>
      <c r="F2637" s="9">
        <v>95.42</v>
      </c>
      <c r="G2637" s="6" t="s">
        <v>8</v>
      </c>
    </row>
    <row r="2638" spans="1:7" x14ac:dyDescent="0.25">
      <c r="A2638" s="6" t="s">
        <v>12699</v>
      </c>
      <c r="B2638" s="11" t="s">
        <v>3296</v>
      </c>
      <c r="C2638" s="6" t="s">
        <v>7</v>
      </c>
      <c r="D2638" s="7" t="s">
        <v>13322</v>
      </c>
      <c r="E2638" s="6">
        <v>6</v>
      </c>
      <c r="F2638" s="9">
        <v>88.3</v>
      </c>
      <c r="G2638" s="6" t="s">
        <v>8</v>
      </c>
    </row>
    <row r="2639" spans="1:7" x14ac:dyDescent="0.25">
      <c r="A2639" s="6" t="s">
        <v>12699</v>
      </c>
      <c r="B2639" s="11" t="s">
        <v>3296</v>
      </c>
      <c r="C2639" s="6" t="s">
        <v>7</v>
      </c>
      <c r="D2639" s="7" t="s">
        <v>13323</v>
      </c>
      <c r="E2639" s="6">
        <v>12</v>
      </c>
      <c r="F2639" s="9">
        <v>112.3</v>
      </c>
      <c r="G2639" s="6" t="s">
        <v>8</v>
      </c>
    </row>
    <row r="2640" spans="1:7" x14ac:dyDescent="0.25">
      <c r="A2640" s="6" t="s">
        <v>12700</v>
      </c>
      <c r="B2640" s="11" t="s">
        <v>10724</v>
      </c>
      <c r="C2640" s="6" t="s">
        <v>7</v>
      </c>
      <c r="D2640" s="7" t="s">
        <v>13324</v>
      </c>
      <c r="E2640" s="6">
        <v>6</v>
      </c>
      <c r="F2640" s="9">
        <v>74.680000000000007</v>
      </c>
      <c r="G2640" s="6" t="s">
        <v>8</v>
      </c>
    </row>
    <row r="2641" spans="1:7" x14ac:dyDescent="0.25">
      <c r="A2641" s="6" t="s">
        <v>12700</v>
      </c>
      <c r="B2641" s="11" t="s">
        <v>10724</v>
      </c>
      <c r="C2641" s="6" t="s">
        <v>7</v>
      </c>
      <c r="D2641" s="7" t="s">
        <v>13328</v>
      </c>
      <c r="E2641" s="6">
        <v>96</v>
      </c>
      <c r="F2641" s="9">
        <v>66.489999999999995</v>
      </c>
      <c r="G2641" s="6" t="s">
        <v>8</v>
      </c>
    </row>
    <row r="2642" spans="1:7" x14ac:dyDescent="0.25">
      <c r="A2642" s="6" t="s">
        <v>12700</v>
      </c>
      <c r="B2642" s="11" t="s">
        <v>10724</v>
      </c>
      <c r="C2642" s="6" t="s">
        <v>7</v>
      </c>
      <c r="D2642" s="7" t="s">
        <v>13323</v>
      </c>
      <c r="E2642" s="6">
        <v>12</v>
      </c>
      <c r="F2642" s="9">
        <v>75.62</v>
      </c>
      <c r="G2642" s="6" t="s">
        <v>8</v>
      </c>
    </row>
    <row r="2643" spans="1:7" x14ac:dyDescent="0.25">
      <c r="A2643" s="6" t="s">
        <v>12701</v>
      </c>
      <c r="B2643" s="11" t="s">
        <v>6611</v>
      </c>
      <c r="C2643" s="6" t="s">
        <v>7</v>
      </c>
      <c r="D2643" s="7" t="s">
        <v>13328</v>
      </c>
      <c r="E2643" s="6">
        <v>120</v>
      </c>
      <c r="F2643" s="9">
        <v>85.22</v>
      </c>
      <c r="G2643" s="6" t="s">
        <v>8</v>
      </c>
    </row>
    <row r="2644" spans="1:7" x14ac:dyDescent="0.25">
      <c r="A2644" s="6" t="s">
        <v>12701</v>
      </c>
      <c r="B2644" s="11" t="s">
        <v>6611</v>
      </c>
      <c r="C2644" s="6" t="s">
        <v>7</v>
      </c>
      <c r="D2644" s="7" t="s">
        <v>13323</v>
      </c>
      <c r="E2644" s="6">
        <v>12</v>
      </c>
      <c r="F2644" s="9">
        <v>86.62</v>
      </c>
      <c r="G2644" s="6" t="s">
        <v>8</v>
      </c>
    </row>
    <row r="2645" spans="1:7" x14ac:dyDescent="0.25">
      <c r="A2645" s="6" t="s">
        <v>12702</v>
      </c>
      <c r="B2645" s="11" t="s">
        <v>10688</v>
      </c>
      <c r="C2645" s="6" t="s">
        <v>7</v>
      </c>
      <c r="D2645" s="7" t="s">
        <v>13323</v>
      </c>
      <c r="E2645" s="6">
        <v>12</v>
      </c>
      <c r="F2645" s="9">
        <v>160.25</v>
      </c>
      <c r="G2645" s="6" t="s">
        <v>8</v>
      </c>
    </row>
    <row r="2646" spans="1:7" x14ac:dyDescent="0.25">
      <c r="A2646" s="6" t="s">
        <v>12703</v>
      </c>
      <c r="B2646" s="11" t="s">
        <v>10688</v>
      </c>
      <c r="C2646" s="6" t="s">
        <v>7</v>
      </c>
      <c r="D2646" s="7" t="s">
        <v>13323</v>
      </c>
      <c r="E2646" s="6">
        <v>12</v>
      </c>
      <c r="F2646" s="9">
        <v>2720.5</v>
      </c>
      <c r="G2646" s="6" t="s">
        <v>8</v>
      </c>
    </row>
    <row r="2647" spans="1:7" x14ac:dyDescent="0.25">
      <c r="A2647" s="6" t="s">
        <v>12704</v>
      </c>
      <c r="B2647" s="11" t="s">
        <v>2362</v>
      </c>
      <c r="C2647" s="6" t="s">
        <v>7</v>
      </c>
      <c r="D2647" s="7" t="s">
        <v>13323</v>
      </c>
      <c r="E2647" s="6">
        <v>12</v>
      </c>
      <c r="F2647" s="9">
        <v>45.98</v>
      </c>
      <c r="G2647" s="6" t="s">
        <v>8</v>
      </c>
    </row>
    <row r="2648" spans="1:7" x14ac:dyDescent="0.25">
      <c r="A2648" s="6" t="s">
        <v>12705</v>
      </c>
      <c r="B2648" s="11" t="s">
        <v>2362</v>
      </c>
      <c r="C2648" s="6" t="s">
        <v>7</v>
      </c>
      <c r="D2648" s="7" t="s">
        <v>13323</v>
      </c>
      <c r="E2648" s="6">
        <v>12</v>
      </c>
      <c r="F2648" s="9">
        <v>45.98</v>
      </c>
      <c r="G2648" s="6" t="s">
        <v>8</v>
      </c>
    </row>
    <row r="2649" spans="1:7" x14ac:dyDescent="0.25">
      <c r="A2649" s="6" t="s">
        <v>12706</v>
      </c>
      <c r="B2649" s="11" t="s">
        <v>2362</v>
      </c>
      <c r="C2649" s="6" t="s">
        <v>7</v>
      </c>
      <c r="D2649" s="7" t="s">
        <v>13323</v>
      </c>
      <c r="E2649" s="6">
        <v>12</v>
      </c>
      <c r="F2649" s="9">
        <v>45.98</v>
      </c>
      <c r="G2649" s="6" t="s">
        <v>8</v>
      </c>
    </row>
    <row r="2650" spans="1:7" x14ac:dyDescent="0.25">
      <c r="A2650" s="6" t="s">
        <v>12707</v>
      </c>
      <c r="B2650" s="11" t="s">
        <v>10663</v>
      </c>
      <c r="C2650" s="6" t="s">
        <v>7</v>
      </c>
      <c r="D2650" s="7" t="s">
        <v>13323</v>
      </c>
      <c r="E2650" s="6">
        <v>12</v>
      </c>
      <c r="F2650" s="9">
        <v>160.29</v>
      </c>
      <c r="G2650" s="6" t="s">
        <v>8</v>
      </c>
    </row>
    <row r="2651" spans="1:7" x14ac:dyDescent="0.25">
      <c r="A2651" s="6" t="s">
        <v>12708</v>
      </c>
      <c r="B2651" s="11" t="s">
        <v>11600</v>
      </c>
      <c r="C2651" s="6" t="s">
        <v>7</v>
      </c>
      <c r="D2651" s="7" t="s">
        <v>13324</v>
      </c>
      <c r="E2651" s="6">
        <v>6</v>
      </c>
      <c r="F2651" s="9">
        <v>72.290000000000006</v>
      </c>
      <c r="G2651" s="6" t="s">
        <v>8</v>
      </c>
    </row>
    <row r="2652" spans="1:7" x14ac:dyDescent="0.25">
      <c r="A2652" s="6" t="s">
        <v>12708</v>
      </c>
      <c r="B2652" s="11" t="s">
        <v>11600</v>
      </c>
      <c r="C2652" s="6" t="s">
        <v>7</v>
      </c>
      <c r="D2652" s="7" t="s">
        <v>13323</v>
      </c>
      <c r="E2652" s="6">
        <v>12</v>
      </c>
      <c r="F2652" s="9">
        <v>69.34</v>
      </c>
      <c r="G2652" s="6" t="s">
        <v>8</v>
      </c>
    </row>
    <row r="2653" spans="1:7" x14ac:dyDescent="0.25">
      <c r="A2653" s="6" t="s">
        <v>12709</v>
      </c>
      <c r="B2653" s="11" t="s">
        <v>11578</v>
      </c>
      <c r="C2653" s="6" t="s">
        <v>7</v>
      </c>
      <c r="D2653" s="7" t="s">
        <v>13323</v>
      </c>
      <c r="E2653" s="6">
        <v>12</v>
      </c>
      <c r="F2653" s="9">
        <v>118.29</v>
      </c>
      <c r="G2653" s="6" t="s">
        <v>8</v>
      </c>
    </row>
    <row r="2654" spans="1:7" x14ac:dyDescent="0.25">
      <c r="A2654" s="6" t="s">
        <v>12710</v>
      </c>
      <c r="B2654" s="11" t="s">
        <v>6097</v>
      </c>
      <c r="C2654" s="6" t="s">
        <v>7</v>
      </c>
      <c r="D2654" s="7" t="s">
        <v>13323</v>
      </c>
      <c r="E2654" s="6">
        <v>12</v>
      </c>
      <c r="F2654" s="9">
        <v>83.12</v>
      </c>
      <c r="G2654" s="6" t="s">
        <v>8</v>
      </c>
    </row>
    <row r="2655" spans="1:7" x14ac:dyDescent="0.25">
      <c r="A2655" s="6" t="s">
        <v>12711</v>
      </c>
      <c r="B2655" s="11" t="s">
        <v>10895</v>
      </c>
      <c r="C2655" s="6" t="s">
        <v>7</v>
      </c>
      <c r="D2655" s="7" t="s">
        <v>13323</v>
      </c>
      <c r="E2655" s="6">
        <v>12</v>
      </c>
      <c r="F2655" s="9">
        <v>209.6</v>
      </c>
      <c r="G2655" s="6" t="s">
        <v>8</v>
      </c>
    </row>
    <row r="2656" spans="1:7" x14ac:dyDescent="0.25">
      <c r="A2656" s="6" t="s">
        <v>12712</v>
      </c>
      <c r="B2656" s="11" t="s">
        <v>6279</v>
      </c>
      <c r="C2656" s="6" t="s">
        <v>7</v>
      </c>
      <c r="D2656" s="7" t="s">
        <v>13323</v>
      </c>
      <c r="E2656" s="6">
        <v>12</v>
      </c>
      <c r="F2656" s="9">
        <v>156.68</v>
      </c>
      <c r="G2656" s="6" t="s">
        <v>8</v>
      </c>
    </row>
    <row r="2657" spans="1:7" x14ac:dyDescent="0.25">
      <c r="A2657" s="6" t="s">
        <v>12712</v>
      </c>
      <c r="B2657" s="11" t="s">
        <v>6279</v>
      </c>
      <c r="C2657" s="6" t="s">
        <v>7</v>
      </c>
      <c r="D2657" s="7" t="s">
        <v>13323</v>
      </c>
      <c r="E2657" s="6">
        <v>12</v>
      </c>
      <c r="F2657" s="9">
        <v>156.68</v>
      </c>
      <c r="G2657" s="6" t="s">
        <v>8</v>
      </c>
    </row>
    <row r="2658" spans="1:7" x14ac:dyDescent="0.25">
      <c r="A2658" s="6" t="s">
        <v>12713</v>
      </c>
      <c r="B2658" s="11" t="s">
        <v>6279</v>
      </c>
      <c r="C2658" s="6" t="s">
        <v>7</v>
      </c>
      <c r="D2658" s="7" t="s">
        <v>13323</v>
      </c>
      <c r="E2658" s="6">
        <v>12</v>
      </c>
      <c r="F2658" s="9">
        <v>214.26</v>
      </c>
      <c r="G2658" s="6" t="s">
        <v>8</v>
      </c>
    </row>
    <row r="2659" spans="1:7" x14ac:dyDescent="0.25">
      <c r="A2659" s="6" t="s">
        <v>12713</v>
      </c>
      <c r="B2659" s="11" t="s">
        <v>6279</v>
      </c>
      <c r="C2659" s="6" t="s">
        <v>7</v>
      </c>
      <c r="D2659" s="7" t="s">
        <v>13323</v>
      </c>
      <c r="E2659" s="6">
        <v>12</v>
      </c>
      <c r="F2659" s="9">
        <v>214.26</v>
      </c>
      <c r="G2659" s="6" t="s">
        <v>8</v>
      </c>
    </row>
    <row r="2660" spans="1:7" x14ac:dyDescent="0.25">
      <c r="A2660" s="6" t="s">
        <v>12714</v>
      </c>
      <c r="B2660" s="11" t="s">
        <v>3484</v>
      </c>
      <c r="C2660" s="6" t="s">
        <v>7</v>
      </c>
      <c r="D2660" s="7" t="s">
        <v>13328</v>
      </c>
      <c r="E2660" s="6">
        <v>120</v>
      </c>
      <c r="F2660" s="9">
        <v>73.16</v>
      </c>
      <c r="G2660" s="6" t="s">
        <v>8</v>
      </c>
    </row>
    <row r="2661" spans="1:7" x14ac:dyDescent="0.25">
      <c r="A2661" s="6" t="s">
        <v>12714</v>
      </c>
      <c r="B2661" s="11" t="s">
        <v>3484</v>
      </c>
      <c r="C2661" s="6" t="s">
        <v>7</v>
      </c>
      <c r="D2661" s="7" t="s">
        <v>13323</v>
      </c>
      <c r="E2661" s="6">
        <v>12</v>
      </c>
      <c r="F2661" s="9">
        <v>75.22</v>
      </c>
      <c r="G2661" s="6" t="s">
        <v>8</v>
      </c>
    </row>
    <row r="2662" spans="1:7" x14ac:dyDescent="0.25">
      <c r="A2662" s="6" t="s">
        <v>12715</v>
      </c>
      <c r="B2662" s="11" t="s">
        <v>10816</v>
      </c>
      <c r="C2662" s="6" t="s">
        <v>7</v>
      </c>
      <c r="D2662" s="7" t="s">
        <v>13323</v>
      </c>
      <c r="E2662" s="6">
        <v>12</v>
      </c>
      <c r="F2662" s="9">
        <v>165.31</v>
      </c>
      <c r="G2662" s="6" t="s">
        <v>8</v>
      </c>
    </row>
    <row r="2663" spans="1:7" x14ac:dyDescent="0.25">
      <c r="A2663" s="6" t="s">
        <v>12715</v>
      </c>
      <c r="B2663" s="11" t="s">
        <v>10816</v>
      </c>
      <c r="C2663" s="6" t="s">
        <v>7</v>
      </c>
      <c r="D2663" s="7" t="s">
        <v>13323</v>
      </c>
      <c r="E2663" s="6">
        <v>12</v>
      </c>
      <c r="F2663" s="9">
        <v>165.31</v>
      </c>
      <c r="G2663" s="6" t="s">
        <v>8</v>
      </c>
    </row>
    <row r="2664" spans="1:7" x14ac:dyDescent="0.25">
      <c r="A2664" s="6" t="s">
        <v>12716</v>
      </c>
      <c r="B2664" s="11" t="s">
        <v>7538</v>
      </c>
      <c r="C2664" s="6" t="s">
        <v>7</v>
      </c>
      <c r="D2664" s="7" t="s">
        <v>13323</v>
      </c>
      <c r="E2664" s="6">
        <v>12</v>
      </c>
      <c r="F2664" s="9">
        <v>65.650000000000006</v>
      </c>
      <c r="G2664" s="6" t="s">
        <v>8</v>
      </c>
    </row>
    <row r="2665" spans="1:7" x14ac:dyDescent="0.25">
      <c r="A2665" s="6" t="s">
        <v>12716</v>
      </c>
      <c r="B2665" s="11" t="s">
        <v>7538</v>
      </c>
      <c r="C2665" s="6" t="s">
        <v>7</v>
      </c>
      <c r="D2665" s="7" t="s">
        <v>13323</v>
      </c>
      <c r="E2665" s="6">
        <v>12</v>
      </c>
      <c r="F2665" s="9">
        <v>65.650000000000006</v>
      </c>
      <c r="G2665" s="6" t="s">
        <v>8</v>
      </c>
    </row>
    <row r="2666" spans="1:7" x14ac:dyDescent="0.25">
      <c r="A2666" s="6" t="s">
        <v>12717</v>
      </c>
      <c r="B2666" s="11" t="s">
        <v>7538</v>
      </c>
      <c r="C2666" s="6" t="s">
        <v>7</v>
      </c>
      <c r="D2666" s="7" t="s">
        <v>13323</v>
      </c>
      <c r="E2666" s="6">
        <v>12</v>
      </c>
      <c r="F2666" s="9">
        <v>77.08</v>
      </c>
      <c r="G2666" s="6" t="s">
        <v>8</v>
      </c>
    </row>
    <row r="2667" spans="1:7" x14ac:dyDescent="0.25">
      <c r="A2667" s="6" t="s">
        <v>12717</v>
      </c>
      <c r="B2667" s="11" t="s">
        <v>7538</v>
      </c>
      <c r="C2667" s="6" t="s">
        <v>7</v>
      </c>
      <c r="D2667" s="7" t="s">
        <v>13323</v>
      </c>
      <c r="E2667" s="6">
        <v>12</v>
      </c>
      <c r="F2667" s="9">
        <v>77.08</v>
      </c>
      <c r="G2667" s="6" t="s">
        <v>8</v>
      </c>
    </row>
    <row r="2668" spans="1:7" x14ac:dyDescent="0.25">
      <c r="A2668" s="6" t="s">
        <v>12718</v>
      </c>
      <c r="B2668" s="11" t="s">
        <v>3548</v>
      </c>
      <c r="C2668" s="6" t="s">
        <v>7</v>
      </c>
      <c r="D2668" s="7" t="s">
        <v>13322</v>
      </c>
      <c r="E2668" s="6">
        <v>6</v>
      </c>
      <c r="F2668" s="9">
        <v>85.35</v>
      </c>
      <c r="G2668" s="6" t="s">
        <v>8</v>
      </c>
    </row>
    <row r="2669" spans="1:7" x14ac:dyDescent="0.25">
      <c r="A2669" s="6" t="s">
        <v>12718</v>
      </c>
      <c r="B2669" s="11" t="s">
        <v>3548</v>
      </c>
      <c r="C2669" s="6" t="s">
        <v>7</v>
      </c>
      <c r="D2669" s="7" t="s">
        <v>13323</v>
      </c>
      <c r="E2669" s="6">
        <v>12</v>
      </c>
      <c r="F2669" s="9">
        <v>81.17</v>
      </c>
      <c r="G2669" s="6" t="s">
        <v>8</v>
      </c>
    </row>
    <row r="2670" spans="1:7" x14ac:dyDescent="0.25">
      <c r="A2670" s="6" t="s">
        <v>12719</v>
      </c>
      <c r="B2670" s="11" t="s">
        <v>2285</v>
      </c>
      <c r="C2670" s="6" t="s">
        <v>7</v>
      </c>
      <c r="D2670" s="7" t="s">
        <v>13323</v>
      </c>
      <c r="E2670" s="6">
        <v>12</v>
      </c>
      <c r="F2670" s="9">
        <v>308.33</v>
      </c>
      <c r="G2670" s="6" t="s">
        <v>8</v>
      </c>
    </row>
    <row r="2671" spans="1:7" x14ac:dyDescent="0.25">
      <c r="A2671" s="6" t="s">
        <v>12720</v>
      </c>
      <c r="B2671" s="11" t="s">
        <v>12216</v>
      </c>
      <c r="C2671" s="6" t="s">
        <v>7</v>
      </c>
      <c r="D2671" s="7" t="s">
        <v>13323</v>
      </c>
      <c r="E2671" s="6">
        <v>12</v>
      </c>
      <c r="F2671" s="9">
        <v>332.96</v>
      </c>
      <c r="G2671" s="6" t="s">
        <v>8</v>
      </c>
    </row>
    <row r="2672" spans="1:7" x14ac:dyDescent="0.25">
      <c r="A2672" s="6" t="s">
        <v>12721</v>
      </c>
      <c r="B2672" s="11" t="s">
        <v>8777</v>
      </c>
      <c r="C2672" s="6" t="s">
        <v>7</v>
      </c>
      <c r="D2672" s="7" t="s">
        <v>13322</v>
      </c>
      <c r="E2672" s="6">
        <v>6</v>
      </c>
      <c r="F2672" s="9">
        <v>63.4</v>
      </c>
      <c r="G2672" s="6" t="s">
        <v>8</v>
      </c>
    </row>
    <row r="2673" spans="1:7" x14ac:dyDescent="0.25">
      <c r="A2673" s="6" t="s">
        <v>12721</v>
      </c>
      <c r="B2673" s="11" t="s">
        <v>8777</v>
      </c>
      <c r="C2673" s="6" t="s">
        <v>7</v>
      </c>
      <c r="D2673" s="7" t="s">
        <v>13323</v>
      </c>
      <c r="E2673" s="6">
        <v>12</v>
      </c>
      <c r="F2673" s="9">
        <v>72.7</v>
      </c>
      <c r="G2673" s="6" t="s">
        <v>8</v>
      </c>
    </row>
    <row r="2674" spans="1:7" x14ac:dyDescent="0.25">
      <c r="A2674" s="6" t="s">
        <v>12722</v>
      </c>
      <c r="B2674" s="11" t="s">
        <v>2640</v>
      </c>
      <c r="C2674" s="6" t="s">
        <v>7</v>
      </c>
      <c r="D2674" s="7" t="s">
        <v>13323</v>
      </c>
      <c r="E2674" s="6">
        <v>12</v>
      </c>
      <c r="F2674" s="9">
        <v>49.84</v>
      </c>
      <c r="G2674" s="6" t="s">
        <v>8</v>
      </c>
    </row>
    <row r="2675" spans="1:7" x14ac:dyDescent="0.25">
      <c r="A2675" s="6" t="s">
        <v>12723</v>
      </c>
      <c r="B2675" s="11" t="s">
        <v>2640</v>
      </c>
      <c r="C2675" s="6" t="s">
        <v>7</v>
      </c>
      <c r="D2675" s="7" t="s">
        <v>13323</v>
      </c>
      <c r="E2675" s="6">
        <v>12</v>
      </c>
      <c r="F2675" s="9">
        <v>55.79</v>
      </c>
      <c r="G2675" s="6" t="s">
        <v>8</v>
      </c>
    </row>
    <row r="2676" spans="1:7" x14ac:dyDescent="0.25">
      <c r="A2676" s="6" t="s">
        <v>12724</v>
      </c>
      <c r="B2676" s="11" t="s">
        <v>12246</v>
      </c>
      <c r="C2676" s="6" t="s">
        <v>7</v>
      </c>
      <c r="D2676" s="7" t="s">
        <v>13323</v>
      </c>
      <c r="E2676" s="6">
        <v>12</v>
      </c>
      <c r="F2676" s="9">
        <v>49.84</v>
      </c>
      <c r="G2676" s="6" t="s">
        <v>8</v>
      </c>
    </row>
    <row r="2677" spans="1:7" x14ac:dyDescent="0.25">
      <c r="A2677" s="6" t="s">
        <v>12725</v>
      </c>
      <c r="B2677" s="11" t="s">
        <v>12246</v>
      </c>
      <c r="C2677" s="6" t="s">
        <v>7</v>
      </c>
      <c r="D2677" s="7" t="s">
        <v>13323</v>
      </c>
      <c r="E2677" s="6">
        <v>12</v>
      </c>
      <c r="F2677" s="9">
        <v>55.79</v>
      </c>
      <c r="G2677" s="6" t="s">
        <v>8</v>
      </c>
    </row>
    <row r="2678" spans="1:7" x14ac:dyDescent="0.25">
      <c r="A2678" s="6" t="s">
        <v>12726</v>
      </c>
      <c r="B2678" s="11" t="s">
        <v>8707</v>
      </c>
      <c r="C2678" s="6" t="s">
        <v>7</v>
      </c>
      <c r="D2678" s="7" t="s">
        <v>13324</v>
      </c>
      <c r="E2678" s="6">
        <v>6</v>
      </c>
      <c r="F2678" s="9">
        <v>34.29</v>
      </c>
      <c r="G2678" s="6" t="s">
        <v>8</v>
      </c>
    </row>
    <row r="2679" spans="1:7" x14ac:dyDescent="0.25">
      <c r="A2679" s="6" t="s">
        <v>12727</v>
      </c>
      <c r="B2679" s="11" t="s">
        <v>8707</v>
      </c>
      <c r="C2679" s="6" t="s">
        <v>7</v>
      </c>
      <c r="D2679" s="7" t="s">
        <v>13324</v>
      </c>
      <c r="E2679" s="6">
        <v>6</v>
      </c>
      <c r="F2679" s="9">
        <v>34.29</v>
      </c>
      <c r="G2679" s="6" t="s">
        <v>8</v>
      </c>
    </row>
    <row r="2680" spans="1:7" x14ac:dyDescent="0.25">
      <c r="A2680" s="6" t="s">
        <v>12728</v>
      </c>
      <c r="B2680" s="11" t="s">
        <v>7921</v>
      </c>
      <c r="C2680" s="6" t="s">
        <v>7</v>
      </c>
      <c r="D2680" s="7" t="s">
        <v>13323</v>
      </c>
      <c r="E2680" s="6">
        <v>12</v>
      </c>
      <c r="F2680" s="9">
        <v>100.29</v>
      </c>
      <c r="G2680" s="6" t="s">
        <v>8</v>
      </c>
    </row>
    <row r="2681" spans="1:7" x14ac:dyDescent="0.25">
      <c r="A2681" s="6" t="s">
        <v>12729</v>
      </c>
      <c r="B2681" s="11" t="s">
        <v>7921</v>
      </c>
      <c r="C2681" s="6" t="s">
        <v>7</v>
      </c>
      <c r="D2681" s="7" t="s">
        <v>13323</v>
      </c>
      <c r="E2681" s="6">
        <v>12</v>
      </c>
      <c r="F2681" s="9">
        <v>79.290000000000006</v>
      </c>
      <c r="G2681" s="6" t="s">
        <v>8</v>
      </c>
    </row>
    <row r="2682" spans="1:7" x14ac:dyDescent="0.25">
      <c r="A2682" s="6" t="s">
        <v>12730</v>
      </c>
      <c r="B2682" s="11" t="s">
        <v>10898</v>
      </c>
      <c r="C2682" s="6" t="s">
        <v>7</v>
      </c>
      <c r="D2682" s="7" t="s">
        <v>13323</v>
      </c>
      <c r="E2682" s="6">
        <v>12</v>
      </c>
      <c r="F2682" s="9">
        <v>75.12</v>
      </c>
      <c r="G2682" s="6" t="s">
        <v>8</v>
      </c>
    </row>
    <row r="2683" spans="1:7" x14ac:dyDescent="0.25">
      <c r="A2683" s="6" t="s">
        <v>12731</v>
      </c>
      <c r="B2683" s="11" t="s">
        <v>7422</v>
      </c>
      <c r="C2683" s="6" t="s">
        <v>7</v>
      </c>
      <c r="D2683" s="7" t="s">
        <v>13328</v>
      </c>
      <c r="E2683" s="6">
        <v>120</v>
      </c>
      <c r="F2683" s="9">
        <v>64.290000000000006</v>
      </c>
      <c r="G2683" s="6" t="s">
        <v>8</v>
      </c>
    </row>
    <row r="2684" spans="1:7" x14ac:dyDescent="0.25">
      <c r="A2684" s="6" t="s">
        <v>12731</v>
      </c>
      <c r="B2684" s="11" t="s">
        <v>7422</v>
      </c>
      <c r="C2684" s="6" t="s">
        <v>7</v>
      </c>
      <c r="D2684" s="7" t="s">
        <v>13322</v>
      </c>
      <c r="E2684" s="6">
        <v>6</v>
      </c>
      <c r="F2684" s="9">
        <v>63</v>
      </c>
      <c r="G2684" s="6" t="s">
        <v>8</v>
      </c>
    </row>
    <row r="2685" spans="1:7" x14ac:dyDescent="0.25">
      <c r="A2685" s="6" t="s">
        <v>12731</v>
      </c>
      <c r="B2685" s="11" t="s">
        <v>7422</v>
      </c>
      <c r="C2685" s="6" t="s">
        <v>7</v>
      </c>
      <c r="D2685" s="7" t="s">
        <v>13323</v>
      </c>
      <c r="E2685" s="6">
        <v>12</v>
      </c>
      <c r="F2685" s="9">
        <v>66.290000000000006</v>
      </c>
      <c r="G2685" s="6" t="s">
        <v>8</v>
      </c>
    </row>
    <row r="2686" spans="1:7" x14ac:dyDescent="0.25">
      <c r="A2686" s="6" t="s">
        <v>12732</v>
      </c>
      <c r="B2686" s="11" t="s">
        <v>7422</v>
      </c>
      <c r="C2686" s="6" t="s">
        <v>7</v>
      </c>
      <c r="D2686" s="7" t="s">
        <v>13328</v>
      </c>
      <c r="E2686" s="6">
        <v>120</v>
      </c>
      <c r="F2686" s="9">
        <v>62.29</v>
      </c>
      <c r="G2686" s="6" t="s">
        <v>8</v>
      </c>
    </row>
    <row r="2687" spans="1:7" x14ac:dyDescent="0.25">
      <c r="A2687" s="6" t="s">
        <v>12732</v>
      </c>
      <c r="B2687" s="11" t="s">
        <v>7422</v>
      </c>
      <c r="C2687" s="6" t="s">
        <v>7</v>
      </c>
      <c r="D2687" s="7" t="s">
        <v>13322</v>
      </c>
      <c r="E2687" s="6">
        <v>6</v>
      </c>
      <c r="F2687" s="9">
        <v>52.29</v>
      </c>
      <c r="G2687" s="6" t="s">
        <v>8</v>
      </c>
    </row>
    <row r="2688" spans="1:7" x14ac:dyDescent="0.25">
      <c r="A2688" s="6" t="s">
        <v>12732</v>
      </c>
      <c r="B2688" s="11" t="s">
        <v>7422</v>
      </c>
      <c r="C2688" s="6" t="s">
        <v>7</v>
      </c>
      <c r="D2688" s="7" t="s">
        <v>13323</v>
      </c>
      <c r="E2688" s="6">
        <v>12</v>
      </c>
      <c r="F2688" s="9">
        <v>66.290000000000006</v>
      </c>
      <c r="G2688" s="6" t="s">
        <v>8</v>
      </c>
    </row>
    <row r="2689" spans="1:7" x14ac:dyDescent="0.25">
      <c r="A2689" s="6" t="s">
        <v>12733</v>
      </c>
      <c r="B2689" s="11" t="s">
        <v>7601</v>
      </c>
      <c r="C2689" s="6" t="s">
        <v>7</v>
      </c>
      <c r="D2689" s="7" t="s">
        <v>13323</v>
      </c>
      <c r="E2689" s="6">
        <v>12</v>
      </c>
      <c r="F2689" s="9">
        <v>65.290000000000006</v>
      </c>
      <c r="G2689" s="6" t="s">
        <v>8</v>
      </c>
    </row>
    <row r="2690" spans="1:7" x14ac:dyDescent="0.25">
      <c r="A2690" s="6" t="s">
        <v>12734</v>
      </c>
      <c r="B2690" s="11" t="s">
        <v>5618</v>
      </c>
      <c r="C2690" s="6" t="s">
        <v>7</v>
      </c>
      <c r="D2690" s="7" t="s">
        <v>13323</v>
      </c>
      <c r="E2690" s="6">
        <v>12</v>
      </c>
      <c r="F2690" s="9">
        <v>210.29</v>
      </c>
      <c r="G2690" s="6" t="s">
        <v>8</v>
      </c>
    </row>
    <row r="2691" spans="1:7" x14ac:dyDescent="0.25">
      <c r="A2691" s="6" t="s">
        <v>12735</v>
      </c>
      <c r="B2691" s="11" t="s">
        <v>11063</v>
      </c>
      <c r="C2691" s="6" t="s">
        <v>7</v>
      </c>
      <c r="D2691" s="7" t="s">
        <v>13323</v>
      </c>
      <c r="E2691" s="6">
        <v>12</v>
      </c>
      <c r="F2691" s="9">
        <v>46.88</v>
      </c>
      <c r="G2691" s="6" t="s">
        <v>8</v>
      </c>
    </row>
    <row r="2692" spans="1:7" x14ac:dyDescent="0.25">
      <c r="A2692" s="6" t="s">
        <v>12736</v>
      </c>
      <c r="B2692" s="11" t="s">
        <v>8723</v>
      </c>
      <c r="C2692" s="6" t="s">
        <v>7</v>
      </c>
      <c r="D2692" s="7" t="s">
        <v>13323</v>
      </c>
      <c r="E2692" s="6">
        <v>12</v>
      </c>
      <c r="F2692" s="9">
        <v>45.87</v>
      </c>
      <c r="G2692" s="6" t="s">
        <v>8</v>
      </c>
    </row>
    <row r="2693" spans="1:7" x14ac:dyDescent="0.25">
      <c r="A2693" s="6" t="s">
        <v>12737</v>
      </c>
      <c r="B2693" s="11" t="s">
        <v>2327</v>
      </c>
      <c r="C2693" s="6" t="s">
        <v>7</v>
      </c>
      <c r="D2693" s="7" t="s">
        <v>13323</v>
      </c>
      <c r="E2693" s="6">
        <v>12</v>
      </c>
      <c r="F2693" s="9">
        <v>352.7</v>
      </c>
      <c r="G2693" s="6" t="s">
        <v>8</v>
      </c>
    </row>
    <row r="2694" spans="1:7" x14ac:dyDescent="0.25">
      <c r="A2694" s="6" t="s">
        <v>12737</v>
      </c>
      <c r="B2694" s="11" t="s">
        <v>2327</v>
      </c>
      <c r="C2694" s="6" t="s">
        <v>7</v>
      </c>
      <c r="D2694" s="7" t="s">
        <v>13323</v>
      </c>
      <c r="E2694" s="6">
        <v>12</v>
      </c>
      <c r="F2694" s="9">
        <v>352.7</v>
      </c>
      <c r="G2694" s="6" t="s">
        <v>8</v>
      </c>
    </row>
    <row r="2695" spans="1:7" x14ac:dyDescent="0.25">
      <c r="A2695" s="6" t="s">
        <v>12738</v>
      </c>
      <c r="B2695" s="11" t="s">
        <v>2327</v>
      </c>
      <c r="C2695" s="6" t="s">
        <v>7</v>
      </c>
      <c r="D2695" s="7" t="s">
        <v>13323</v>
      </c>
      <c r="E2695" s="6">
        <v>12</v>
      </c>
      <c r="F2695" s="9">
        <v>352.7</v>
      </c>
      <c r="G2695" s="6" t="s">
        <v>8</v>
      </c>
    </row>
    <row r="2696" spans="1:7" x14ac:dyDescent="0.25">
      <c r="A2696" s="6" t="s">
        <v>12738</v>
      </c>
      <c r="B2696" s="11" t="s">
        <v>2327</v>
      </c>
      <c r="C2696" s="6" t="s">
        <v>7</v>
      </c>
      <c r="D2696" s="7" t="s">
        <v>13323</v>
      </c>
      <c r="E2696" s="6">
        <v>12</v>
      </c>
      <c r="F2696" s="9">
        <v>352.7</v>
      </c>
      <c r="G2696" s="6" t="s">
        <v>8</v>
      </c>
    </row>
    <row r="2697" spans="1:7" x14ac:dyDescent="0.25">
      <c r="A2697" s="6" t="s">
        <v>12739</v>
      </c>
      <c r="B2697" s="11" t="s">
        <v>2327</v>
      </c>
      <c r="C2697" s="6" t="s">
        <v>7</v>
      </c>
      <c r="D2697" s="7" t="s">
        <v>13323</v>
      </c>
      <c r="E2697" s="6">
        <v>12</v>
      </c>
      <c r="F2697" s="9">
        <v>352.7</v>
      </c>
      <c r="G2697" s="6" t="s">
        <v>8</v>
      </c>
    </row>
    <row r="2698" spans="1:7" x14ac:dyDescent="0.25">
      <c r="A2698" s="6" t="s">
        <v>12739</v>
      </c>
      <c r="B2698" s="11" t="s">
        <v>2327</v>
      </c>
      <c r="C2698" s="6" t="s">
        <v>7</v>
      </c>
      <c r="D2698" s="7" t="s">
        <v>13323</v>
      </c>
      <c r="E2698" s="6">
        <v>12</v>
      </c>
      <c r="F2698" s="9">
        <v>352.7</v>
      </c>
      <c r="G2698" s="6" t="s">
        <v>8</v>
      </c>
    </row>
    <row r="2699" spans="1:7" x14ac:dyDescent="0.25">
      <c r="A2699" s="6" t="s">
        <v>12740</v>
      </c>
      <c r="B2699" s="11" t="s">
        <v>6838</v>
      </c>
      <c r="C2699" s="6" t="s">
        <v>7</v>
      </c>
      <c r="D2699" s="7" t="s">
        <v>13323</v>
      </c>
      <c r="E2699" s="6">
        <v>12</v>
      </c>
      <c r="F2699" s="9">
        <v>77.760000000000005</v>
      </c>
      <c r="G2699" s="6" t="s">
        <v>8</v>
      </c>
    </row>
    <row r="2700" spans="1:7" x14ac:dyDescent="0.25">
      <c r="A2700" s="6" t="s">
        <v>12741</v>
      </c>
      <c r="B2700" s="11" t="s">
        <v>6838</v>
      </c>
      <c r="C2700" s="6" t="s">
        <v>7</v>
      </c>
      <c r="D2700" s="7" t="s">
        <v>13323</v>
      </c>
      <c r="E2700" s="6">
        <v>12</v>
      </c>
      <c r="F2700" s="9">
        <v>78.239999999999995</v>
      </c>
      <c r="G2700" s="6" t="s">
        <v>8</v>
      </c>
    </row>
    <row r="2701" spans="1:7" x14ac:dyDescent="0.25">
      <c r="A2701" s="6" t="s">
        <v>12742</v>
      </c>
      <c r="B2701" s="11" t="s">
        <v>2804</v>
      </c>
      <c r="C2701" s="6" t="s">
        <v>7</v>
      </c>
      <c r="D2701" s="7" t="s">
        <v>13323</v>
      </c>
      <c r="E2701" s="6">
        <v>12</v>
      </c>
      <c r="F2701" s="9">
        <v>51.68</v>
      </c>
      <c r="G2701" s="6" t="s">
        <v>8</v>
      </c>
    </row>
    <row r="2702" spans="1:7" x14ac:dyDescent="0.25">
      <c r="A2702" s="6" t="s">
        <v>12742</v>
      </c>
      <c r="B2702" s="11" t="s">
        <v>2804</v>
      </c>
      <c r="C2702" s="6" t="s">
        <v>7</v>
      </c>
      <c r="D2702" s="7" t="s">
        <v>13323</v>
      </c>
      <c r="E2702" s="6">
        <v>12</v>
      </c>
      <c r="F2702" s="9">
        <v>51.68</v>
      </c>
      <c r="G2702" s="6" t="s">
        <v>8</v>
      </c>
    </row>
    <row r="2703" spans="1:7" x14ac:dyDescent="0.25">
      <c r="A2703" s="6" t="s">
        <v>12743</v>
      </c>
      <c r="B2703" s="11" t="s">
        <v>6377</v>
      </c>
      <c r="C2703" s="6" t="s">
        <v>7</v>
      </c>
      <c r="D2703" s="7" t="s">
        <v>13323</v>
      </c>
      <c r="E2703" s="6">
        <v>12</v>
      </c>
      <c r="F2703" s="9">
        <v>77.52</v>
      </c>
      <c r="G2703" s="6" t="s">
        <v>8</v>
      </c>
    </row>
    <row r="2704" spans="1:7" x14ac:dyDescent="0.25">
      <c r="A2704" s="6" t="s">
        <v>12744</v>
      </c>
      <c r="B2704" s="11" t="s">
        <v>6377</v>
      </c>
      <c r="C2704" s="6" t="s">
        <v>7</v>
      </c>
      <c r="D2704" s="7" t="s">
        <v>13323</v>
      </c>
      <c r="E2704" s="6">
        <v>12</v>
      </c>
      <c r="F2704" s="9">
        <v>74.09</v>
      </c>
      <c r="G2704" s="6" t="s">
        <v>8</v>
      </c>
    </row>
    <row r="2705" spans="1:7" x14ac:dyDescent="0.25">
      <c r="A2705" s="6" t="s">
        <v>12745</v>
      </c>
      <c r="B2705" s="11" t="s">
        <v>6611</v>
      </c>
      <c r="C2705" s="6" t="s">
        <v>7</v>
      </c>
      <c r="D2705" s="7" t="s">
        <v>13323</v>
      </c>
      <c r="E2705" s="6">
        <v>12</v>
      </c>
      <c r="F2705" s="9">
        <v>86.62</v>
      </c>
      <c r="G2705" s="6" t="s">
        <v>8</v>
      </c>
    </row>
    <row r="2706" spans="1:7" x14ac:dyDescent="0.25">
      <c r="A2706" s="6" t="s">
        <v>12746</v>
      </c>
      <c r="B2706" s="11" t="s">
        <v>6504</v>
      </c>
      <c r="C2706" s="6" t="s">
        <v>7</v>
      </c>
      <c r="D2706" s="7" t="s">
        <v>13323</v>
      </c>
      <c r="E2706" s="6">
        <v>12</v>
      </c>
      <c r="F2706" s="9">
        <v>480.78</v>
      </c>
      <c r="G2706" s="6" t="s">
        <v>8</v>
      </c>
    </row>
    <row r="2707" spans="1:7" x14ac:dyDescent="0.25">
      <c r="A2707" s="6" t="s">
        <v>12747</v>
      </c>
      <c r="B2707" s="11" t="s">
        <v>2374</v>
      </c>
      <c r="C2707" s="6" t="s">
        <v>7</v>
      </c>
      <c r="D2707" s="7" t="s">
        <v>13323</v>
      </c>
      <c r="E2707" s="6">
        <v>12</v>
      </c>
      <c r="F2707" s="9">
        <v>197.29</v>
      </c>
      <c r="G2707" s="6" t="s">
        <v>8</v>
      </c>
    </row>
    <row r="2708" spans="1:7" x14ac:dyDescent="0.25">
      <c r="A2708" s="6" t="s">
        <v>12747</v>
      </c>
      <c r="B2708" s="11" t="s">
        <v>2374</v>
      </c>
      <c r="C2708" s="6" t="s">
        <v>7</v>
      </c>
      <c r="D2708" s="7" t="s">
        <v>13323</v>
      </c>
      <c r="E2708" s="6">
        <v>12</v>
      </c>
      <c r="F2708" s="9">
        <v>197.29</v>
      </c>
      <c r="G2708" s="6" t="s">
        <v>8</v>
      </c>
    </row>
    <row r="2709" spans="1:7" x14ac:dyDescent="0.25">
      <c r="A2709" s="6" t="s">
        <v>12748</v>
      </c>
      <c r="B2709" s="11" t="s">
        <v>11184</v>
      </c>
      <c r="C2709" s="6" t="s">
        <v>7</v>
      </c>
      <c r="D2709" s="7" t="s">
        <v>13323</v>
      </c>
      <c r="E2709" s="6">
        <v>12</v>
      </c>
      <c r="F2709" s="9">
        <v>188.42</v>
      </c>
      <c r="G2709" s="6" t="s">
        <v>8</v>
      </c>
    </row>
    <row r="2710" spans="1:7" x14ac:dyDescent="0.25">
      <c r="A2710" s="6" t="s">
        <v>12748</v>
      </c>
      <c r="B2710" s="11" t="s">
        <v>11184</v>
      </c>
      <c r="C2710" s="6" t="s">
        <v>7</v>
      </c>
      <c r="D2710" s="7" t="s">
        <v>13323</v>
      </c>
      <c r="E2710" s="6">
        <v>12</v>
      </c>
      <c r="F2710" s="9">
        <v>188.42</v>
      </c>
      <c r="G2710" s="6" t="s">
        <v>8</v>
      </c>
    </row>
    <row r="2711" spans="1:7" x14ac:dyDescent="0.25">
      <c r="A2711" s="6" t="s">
        <v>12749</v>
      </c>
      <c r="B2711" s="11" t="s">
        <v>3169</v>
      </c>
      <c r="C2711" s="6" t="s">
        <v>7</v>
      </c>
      <c r="D2711" s="7" t="s">
        <v>13324</v>
      </c>
      <c r="E2711" s="6">
        <v>8</v>
      </c>
      <c r="F2711" s="9">
        <v>37.54</v>
      </c>
      <c r="G2711" s="6" t="s">
        <v>8</v>
      </c>
    </row>
    <row r="2712" spans="1:7" x14ac:dyDescent="0.25">
      <c r="A2712" s="6" t="s">
        <v>12749</v>
      </c>
      <c r="B2712" s="11" t="s">
        <v>3169</v>
      </c>
      <c r="C2712" s="6" t="s">
        <v>7</v>
      </c>
      <c r="D2712" s="7" t="s">
        <v>13332</v>
      </c>
      <c r="E2712" s="6">
        <v>4</v>
      </c>
      <c r="F2712" s="9">
        <v>37.54</v>
      </c>
      <c r="G2712" s="6" t="s">
        <v>8</v>
      </c>
    </row>
    <row r="2713" spans="1:7" x14ac:dyDescent="0.25">
      <c r="A2713" s="6" t="s">
        <v>12749</v>
      </c>
      <c r="B2713" s="11" t="s">
        <v>3169</v>
      </c>
      <c r="C2713" s="6" t="s">
        <v>7</v>
      </c>
      <c r="D2713" s="7" t="s">
        <v>13323</v>
      </c>
      <c r="E2713" s="6">
        <v>12</v>
      </c>
      <c r="F2713" s="9">
        <v>34.29</v>
      </c>
      <c r="G2713" s="6" t="s">
        <v>8</v>
      </c>
    </row>
    <row r="2714" spans="1:7" x14ac:dyDescent="0.25">
      <c r="A2714" s="6" t="s">
        <v>12750</v>
      </c>
      <c r="B2714" s="11" t="s">
        <v>3169</v>
      </c>
      <c r="C2714" s="6" t="s">
        <v>7</v>
      </c>
      <c r="D2714" s="7" t="s">
        <v>13324</v>
      </c>
      <c r="E2714" s="6">
        <v>8</v>
      </c>
      <c r="F2714" s="9">
        <v>30.7</v>
      </c>
      <c r="G2714" s="6" t="s">
        <v>8</v>
      </c>
    </row>
    <row r="2715" spans="1:7" x14ac:dyDescent="0.25">
      <c r="A2715" s="6" t="s">
        <v>12750</v>
      </c>
      <c r="B2715" s="11" t="s">
        <v>3169</v>
      </c>
      <c r="C2715" s="6" t="s">
        <v>7</v>
      </c>
      <c r="D2715" s="7" t="s">
        <v>13324</v>
      </c>
      <c r="E2715" s="6">
        <v>8</v>
      </c>
      <c r="F2715" s="9">
        <v>30.7</v>
      </c>
      <c r="G2715" s="6" t="s">
        <v>8</v>
      </c>
    </row>
    <row r="2716" spans="1:7" x14ac:dyDescent="0.25">
      <c r="A2716" s="6" t="s">
        <v>12750</v>
      </c>
      <c r="B2716" s="11" t="s">
        <v>3169</v>
      </c>
      <c r="C2716" s="6" t="s">
        <v>7</v>
      </c>
      <c r="D2716" s="7" t="s">
        <v>13332</v>
      </c>
      <c r="E2716" s="6">
        <v>4</v>
      </c>
      <c r="F2716" s="9">
        <v>34.54</v>
      </c>
      <c r="G2716" s="6" t="s">
        <v>8</v>
      </c>
    </row>
    <row r="2717" spans="1:7" x14ac:dyDescent="0.25">
      <c r="A2717" s="6" t="s">
        <v>12750</v>
      </c>
      <c r="B2717" s="11" t="s">
        <v>3169</v>
      </c>
      <c r="C2717" s="6" t="s">
        <v>7</v>
      </c>
      <c r="D2717" s="7" t="s">
        <v>13323</v>
      </c>
      <c r="E2717" s="6">
        <v>12</v>
      </c>
      <c r="F2717" s="9">
        <v>28.29</v>
      </c>
      <c r="G2717" s="6" t="s">
        <v>8</v>
      </c>
    </row>
    <row r="2718" spans="1:7" x14ac:dyDescent="0.25">
      <c r="A2718" s="6" t="s">
        <v>12751</v>
      </c>
      <c r="B2718" s="11" t="s">
        <v>8538</v>
      </c>
      <c r="C2718" s="6" t="s">
        <v>7</v>
      </c>
      <c r="D2718" s="7" t="s">
        <v>13323</v>
      </c>
      <c r="E2718" s="6">
        <v>12</v>
      </c>
      <c r="F2718" s="9">
        <v>190.29</v>
      </c>
      <c r="G2718" s="6" t="s">
        <v>8</v>
      </c>
    </row>
    <row r="2719" spans="1:7" x14ac:dyDescent="0.25">
      <c r="A2719" s="6" t="s">
        <v>12752</v>
      </c>
      <c r="B2719" s="11" t="s">
        <v>7284</v>
      </c>
      <c r="C2719" s="6" t="s">
        <v>7</v>
      </c>
      <c r="D2719" s="7" t="s">
        <v>13323</v>
      </c>
      <c r="E2719" s="6">
        <v>12</v>
      </c>
      <c r="F2719" s="9">
        <v>652.4</v>
      </c>
      <c r="G2719" s="6" t="s">
        <v>8</v>
      </c>
    </row>
    <row r="2720" spans="1:7" x14ac:dyDescent="0.25">
      <c r="A2720" s="6" t="s">
        <v>12752</v>
      </c>
      <c r="B2720" s="11" t="s">
        <v>7284</v>
      </c>
      <c r="C2720" s="6" t="s">
        <v>7</v>
      </c>
      <c r="D2720" s="7" t="s">
        <v>13323</v>
      </c>
      <c r="E2720" s="6">
        <v>12</v>
      </c>
      <c r="F2720" s="9">
        <v>652.4</v>
      </c>
      <c r="G2720" s="6" t="s">
        <v>8</v>
      </c>
    </row>
    <row r="2721" spans="1:7" x14ac:dyDescent="0.25">
      <c r="A2721" s="6" t="s">
        <v>12753</v>
      </c>
      <c r="B2721" s="11" t="s">
        <v>7284</v>
      </c>
      <c r="C2721" s="6" t="s">
        <v>7</v>
      </c>
      <c r="D2721" s="7" t="s">
        <v>13323</v>
      </c>
      <c r="E2721" s="6">
        <v>12</v>
      </c>
      <c r="F2721" s="9">
        <v>216.56</v>
      </c>
      <c r="G2721" s="6" t="s">
        <v>8</v>
      </c>
    </row>
    <row r="2722" spans="1:7" x14ac:dyDescent="0.25">
      <c r="A2722" s="6" t="s">
        <v>12753</v>
      </c>
      <c r="B2722" s="11" t="s">
        <v>7284</v>
      </c>
      <c r="C2722" s="6" t="s">
        <v>7</v>
      </c>
      <c r="D2722" s="7" t="s">
        <v>13323</v>
      </c>
      <c r="E2722" s="6">
        <v>12</v>
      </c>
      <c r="F2722" s="9">
        <v>216.56</v>
      </c>
      <c r="G2722" s="6" t="s">
        <v>8</v>
      </c>
    </row>
    <row r="2723" spans="1:7" x14ac:dyDescent="0.25">
      <c r="A2723" s="6" t="s">
        <v>12754</v>
      </c>
      <c r="B2723" s="11" t="s">
        <v>7284</v>
      </c>
      <c r="C2723" s="6" t="s">
        <v>7</v>
      </c>
      <c r="D2723" s="7" t="s">
        <v>13323</v>
      </c>
      <c r="E2723" s="6">
        <v>12</v>
      </c>
      <c r="F2723" s="9">
        <v>156.46</v>
      </c>
      <c r="G2723" s="6" t="s">
        <v>8</v>
      </c>
    </row>
    <row r="2724" spans="1:7" x14ac:dyDescent="0.25">
      <c r="A2724" s="6" t="s">
        <v>12754</v>
      </c>
      <c r="B2724" s="11" t="s">
        <v>7284</v>
      </c>
      <c r="C2724" s="6" t="s">
        <v>7</v>
      </c>
      <c r="D2724" s="7" t="s">
        <v>13323</v>
      </c>
      <c r="E2724" s="6">
        <v>12</v>
      </c>
      <c r="F2724" s="9">
        <v>156.46</v>
      </c>
      <c r="G2724" s="6" t="s">
        <v>8</v>
      </c>
    </row>
    <row r="2725" spans="1:7" x14ac:dyDescent="0.25">
      <c r="A2725" s="6" t="s">
        <v>12755</v>
      </c>
      <c r="B2725" s="11" t="s">
        <v>11245</v>
      </c>
      <c r="C2725" s="6" t="s">
        <v>7</v>
      </c>
      <c r="D2725" s="7" t="s">
        <v>13323</v>
      </c>
      <c r="E2725" s="6">
        <v>12</v>
      </c>
      <c r="F2725" s="9">
        <v>51.68</v>
      </c>
      <c r="G2725" s="6" t="s">
        <v>8</v>
      </c>
    </row>
    <row r="2726" spans="1:7" x14ac:dyDescent="0.25">
      <c r="A2726" s="6" t="s">
        <v>12755</v>
      </c>
      <c r="B2726" s="11" t="s">
        <v>11245</v>
      </c>
      <c r="C2726" s="6" t="s">
        <v>7</v>
      </c>
      <c r="D2726" s="7" t="s">
        <v>13323</v>
      </c>
      <c r="E2726" s="6">
        <v>12</v>
      </c>
      <c r="F2726" s="9">
        <v>51.68</v>
      </c>
      <c r="G2726" s="6" t="s">
        <v>8</v>
      </c>
    </row>
    <row r="2727" spans="1:7" x14ac:dyDescent="0.25">
      <c r="A2727" s="6" t="s">
        <v>12756</v>
      </c>
      <c r="B2727" s="11" t="s">
        <v>11688</v>
      </c>
      <c r="C2727" s="6" t="s">
        <v>7</v>
      </c>
      <c r="D2727" s="7" t="s">
        <v>13323</v>
      </c>
      <c r="E2727" s="6">
        <v>12</v>
      </c>
      <c r="F2727" s="9">
        <v>66.53</v>
      </c>
      <c r="G2727" s="6" t="s">
        <v>8</v>
      </c>
    </row>
    <row r="2728" spans="1:7" x14ac:dyDescent="0.25">
      <c r="A2728" s="6" t="s">
        <v>12756</v>
      </c>
      <c r="B2728" s="11" t="s">
        <v>11688</v>
      </c>
      <c r="C2728" s="6" t="s">
        <v>7</v>
      </c>
      <c r="D2728" s="7" t="s">
        <v>13323</v>
      </c>
      <c r="E2728" s="6">
        <v>12</v>
      </c>
      <c r="F2728" s="9">
        <v>66.53</v>
      </c>
      <c r="G2728" s="6" t="s">
        <v>8</v>
      </c>
    </row>
    <row r="2729" spans="1:7" x14ac:dyDescent="0.25">
      <c r="A2729" s="6" t="s">
        <v>12757</v>
      </c>
      <c r="B2729" s="11" t="s">
        <v>6377</v>
      </c>
      <c r="C2729" s="6" t="s">
        <v>7</v>
      </c>
      <c r="D2729" s="7" t="s">
        <v>13323</v>
      </c>
      <c r="E2729" s="6">
        <v>12</v>
      </c>
      <c r="F2729" s="9">
        <v>101.24</v>
      </c>
      <c r="G2729" s="6" t="s">
        <v>8</v>
      </c>
    </row>
    <row r="2730" spans="1:7" x14ac:dyDescent="0.25">
      <c r="A2730" s="6" t="s">
        <v>12757</v>
      </c>
      <c r="B2730" s="11" t="s">
        <v>6377</v>
      </c>
      <c r="C2730" s="6" t="s">
        <v>7</v>
      </c>
      <c r="D2730" s="7" t="s">
        <v>13323</v>
      </c>
      <c r="E2730" s="6">
        <v>12</v>
      </c>
      <c r="F2730" s="9">
        <v>101.24</v>
      </c>
      <c r="G2730" s="6" t="s">
        <v>8</v>
      </c>
    </row>
    <row r="2731" spans="1:7" x14ac:dyDescent="0.25">
      <c r="A2731" s="6" t="s">
        <v>12758</v>
      </c>
      <c r="B2731" s="11" t="s">
        <v>6377</v>
      </c>
      <c r="C2731" s="6" t="s">
        <v>7</v>
      </c>
      <c r="D2731" s="7" t="s">
        <v>13323</v>
      </c>
      <c r="E2731" s="6">
        <v>12</v>
      </c>
      <c r="F2731" s="9">
        <v>97.1</v>
      </c>
      <c r="G2731" s="6" t="s">
        <v>8</v>
      </c>
    </row>
    <row r="2732" spans="1:7" x14ac:dyDescent="0.25">
      <c r="A2732" s="6" t="s">
        <v>12758</v>
      </c>
      <c r="B2732" s="11" t="s">
        <v>6377</v>
      </c>
      <c r="C2732" s="6" t="s">
        <v>7</v>
      </c>
      <c r="D2732" s="7" t="s">
        <v>13323</v>
      </c>
      <c r="E2732" s="6">
        <v>12</v>
      </c>
      <c r="F2732" s="9">
        <v>97.1</v>
      </c>
      <c r="G2732" s="6" t="s">
        <v>8</v>
      </c>
    </row>
    <row r="2733" spans="1:7" x14ac:dyDescent="0.25">
      <c r="A2733" s="6" t="s">
        <v>12759</v>
      </c>
      <c r="B2733" s="11" t="s">
        <v>6377</v>
      </c>
      <c r="C2733" s="6" t="s">
        <v>7</v>
      </c>
      <c r="D2733" s="7" t="s">
        <v>13323</v>
      </c>
      <c r="E2733" s="6">
        <v>12</v>
      </c>
      <c r="F2733" s="9">
        <v>106.17</v>
      </c>
      <c r="G2733" s="6" t="s">
        <v>8</v>
      </c>
    </row>
    <row r="2734" spans="1:7" x14ac:dyDescent="0.25">
      <c r="A2734" s="6" t="s">
        <v>12759</v>
      </c>
      <c r="B2734" s="11" t="s">
        <v>6377</v>
      </c>
      <c r="C2734" s="6" t="s">
        <v>7</v>
      </c>
      <c r="D2734" s="7" t="s">
        <v>13323</v>
      </c>
      <c r="E2734" s="6">
        <v>12</v>
      </c>
      <c r="F2734" s="9">
        <v>106.17</v>
      </c>
      <c r="G2734" s="6" t="s">
        <v>8</v>
      </c>
    </row>
    <row r="2735" spans="1:7" x14ac:dyDescent="0.25">
      <c r="A2735" s="6" t="s">
        <v>12760</v>
      </c>
      <c r="B2735" s="11" t="s">
        <v>6377</v>
      </c>
      <c r="C2735" s="6" t="s">
        <v>7</v>
      </c>
      <c r="D2735" s="7" t="s">
        <v>13323</v>
      </c>
      <c r="E2735" s="6">
        <v>12</v>
      </c>
      <c r="F2735" s="9">
        <v>94.86</v>
      </c>
      <c r="G2735" s="6" t="s">
        <v>8</v>
      </c>
    </row>
    <row r="2736" spans="1:7" x14ac:dyDescent="0.25">
      <c r="A2736" s="6" t="s">
        <v>12760</v>
      </c>
      <c r="B2736" s="11" t="s">
        <v>6377</v>
      </c>
      <c r="C2736" s="6" t="s">
        <v>7</v>
      </c>
      <c r="D2736" s="7" t="s">
        <v>13323</v>
      </c>
      <c r="E2736" s="6">
        <v>12</v>
      </c>
      <c r="F2736" s="9">
        <v>94.86</v>
      </c>
      <c r="G2736" s="6" t="s">
        <v>8</v>
      </c>
    </row>
    <row r="2737" spans="1:7" x14ac:dyDescent="0.25">
      <c r="A2737" s="6" t="s">
        <v>12761</v>
      </c>
      <c r="B2737" s="11" t="s">
        <v>3517</v>
      </c>
      <c r="C2737" s="6" t="s">
        <v>7</v>
      </c>
      <c r="D2737" s="7" t="s">
        <v>13323</v>
      </c>
      <c r="E2737" s="6">
        <v>12</v>
      </c>
      <c r="F2737" s="9">
        <v>55.06</v>
      </c>
      <c r="G2737" s="6" t="s">
        <v>8</v>
      </c>
    </row>
    <row r="2738" spans="1:7" x14ac:dyDescent="0.25">
      <c r="A2738" s="6" t="s">
        <v>12762</v>
      </c>
      <c r="B2738" s="11" t="s">
        <v>3517</v>
      </c>
      <c r="C2738" s="6" t="s">
        <v>7</v>
      </c>
      <c r="D2738" s="7" t="s">
        <v>13323</v>
      </c>
      <c r="E2738" s="6">
        <v>12</v>
      </c>
      <c r="F2738" s="9">
        <v>55.06</v>
      </c>
      <c r="G2738" s="6" t="s">
        <v>8</v>
      </c>
    </row>
    <row r="2739" spans="1:7" x14ac:dyDescent="0.25">
      <c r="A2739" s="6" t="s">
        <v>12763</v>
      </c>
      <c r="B2739" s="11" t="s">
        <v>3517</v>
      </c>
      <c r="C2739" s="6" t="s">
        <v>7</v>
      </c>
      <c r="D2739" s="7" t="s">
        <v>13323</v>
      </c>
      <c r="E2739" s="6">
        <v>12</v>
      </c>
      <c r="F2739" s="9">
        <v>67.599999999999994</v>
      </c>
      <c r="G2739" s="6" t="s">
        <v>8</v>
      </c>
    </row>
    <row r="2740" spans="1:7" x14ac:dyDescent="0.25">
      <c r="A2740" s="6" t="s">
        <v>12764</v>
      </c>
      <c r="B2740" s="11" t="s">
        <v>7728</v>
      </c>
      <c r="C2740" s="6" t="s">
        <v>7</v>
      </c>
      <c r="D2740" s="7" t="s">
        <v>13324</v>
      </c>
      <c r="E2740" s="6">
        <v>6</v>
      </c>
      <c r="F2740" s="9">
        <v>65.930000000000007</v>
      </c>
      <c r="G2740" s="6" t="s">
        <v>8</v>
      </c>
    </row>
    <row r="2741" spans="1:7" x14ac:dyDescent="0.25">
      <c r="A2741" s="6" t="s">
        <v>12764</v>
      </c>
      <c r="B2741" s="11" t="s">
        <v>7728</v>
      </c>
      <c r="C2741" s="6" t="s">
        <v>7</v>
      </c>
      <c r="D2741" s="7" t="s">
        <v>13323</v>
      </c>
      <c r="E2741" s="6">
        <v>12</v>
      </c>
      <c r="F2741" s="9">
        <v>72.78</v>
      </c>
      <c r="G2741" s="6" t="s">
        <v>8</v>
      </c>
    </row>
    <row r="2742" spans="1:7" x14ac:dyDescent="0.25">
      <c r="A2742" s="6" t="s">
        <v>12765</v>
      </c>
      <c r="B2742" s="11" t="s">
        <v>7728</v>
      </c>
      <c r="C2742" s="6" t="s">
        <v>7</v>
      </c>
      <c r="D2742" s="7" t="s">
        <v>13324</v>
      </c>
      <c r="E2742" s="6">
        <v>6</v>
      </c>
      <c r="F2742" s="9">
        <v>49.93</v>
      </c>
      <c r="G2742" s="6" t="s">
        <v>8</v>
      </c>
    </row>
    <row r="2743" spans="1:7" x14ac:dyDescent="0.25">
      <c r="A2743" s="6" t="s">
        <v>12765</v>
      </c>
      <c r="B2743" s="11" t="s">
        <v>7728</v>
      </c>
      <c r="C2743" s="6" t="s">
        <v>7</v>
      </c>
      <c r="D2743" s="7" t="s">
        <v>13323</v>
      </c>
      <c r="E2743" s="6">
        <v>12</v>
      </c>
      <c r="F2743" s="9">
        <v>48.46</v>
      </c>
      <c r="G2743" s="6" t="s">
        <v>8</v>
      </c>
    </row>
    <row r="2744" spans="1:7" x14ac:dyDescent="0.25">
      <c r="A2744" s="6" t="s">
        <v>12766</v>
      </c>
      <c r="B2744" s="11" t="s">
        <v>6097</v>
      </c>
      <c r="C2744" s="6" t="s">
        <v>7</v>
      </c>
      <c r="D2744" s="7" t="s">
        <v>13323</v>
      </c>
      <c r="E2744" s="6">
        <v>12</v>
      </c>
      <c r="F2744" s="9">
        <v>119.12</v>
      </c>
      <c r="G2744" s="6" t="s">
        <v>8</v>
      </c>
    </row>
    <row r="2745" spans="1:7" x14ac:dyDescent="0.25">
      <c r="A2745" s="6" t="s">
        <v>12767</v>
      </c>
      <c r="B2745" s="11" t="s">
        <v>8109</v>
      </c>
      <c r="C2745" s="6" t="s">
        <v>7</v>
      </c>
      <c r="D2745" s="7" t="s">
        <v>13323</v>
      </c>
      <c r="E2745" s="6">
        <v>12</v>
      </c>
      <c r="F2745" s="9">
        <v>97.75</v>
      </c>
      <c r="G2745" s="6" t="s">
        <v>8</v>
      </c>
    </row>
    <row r="2746" spans="1:7" x14ac:dyDescent="0.25">
      <c r="A2746" s="6" t="s">
        <v>12767</v>
      </c>
      <c r="B2746" s="11" t="s">
        <v>8109</v>
      </c>
      <c r="C2746" s="6" t="s">
        <v>7</v>
      </c>
      <c r="D2746" s="7" t="s">
        <v>13323</v>
      </c>
      <c r="E2746" s="6">
        <v>12</v>
      </c>
      <c r="F2746" s="9">
        <v>97.75</v>
      </c>
      <c r="G2746" s="6" t="s">
        <v>8</v>
      </c>
    </row>
    <row r="2747" spans="1:7" x14ac:dyDescent="0.25">
      <c r="A2747" s="6" t="s">
        <v>8422</v>
      </c>
      <c r="B2747" s="11" t="s">
        <v>8422</v>
      </c>
      <c r="C2747" s="6" t="s">
        <v>7</v>
      </c>
      <c r="D2747" s="7" t="s">
        <v>13328</v>
      </c>
      <c r="E2747" s="6">
        <v>120</v>
      </c>
      <c r="F2747" s="9">
        <v>96.29</v>
      </c>
      <c r="G2747" s="6" t="s">
        <v>8</v>
      </c>
    </row>
    <row r="2748" spans="1:7" x14ac:dyDescent="0.25">
      <c r="A2748" s="6" t="s">
        <v>8422</v>
      </c>
      <c r="B2748" s="11" t="s">
        <v>8422</v>
      </c>
      <c r="C2748" s="6" t="s">
        <v>7</v>
      </c>
      <c r="D2748" s="7" t="s">
        <v>13323</v>
      </c>
      <c r="E2748" s="6">
        <v>12</v>
      </c>
      <c r="F2748" s="9">
        <v>236.58</v>
      </c>
      <c r="G2748" s="6" t="s">
        <v>8</v>
      </c>
    </row>
    <row r="2749" spans="1:7" x14ac:dyDescent="0.25">
      <c r="A2749" s="6" t="s">
        <v>12768</v>
      </c>
      <c r="B2749" s="11" t="s">
        <v>6461</v>
      </c>
      <c r="C2749" s="6" t="s">
        <v>7</v>
      </c>
      <c r="D2749" s="7" t="s">
        <v>13323</v>
      </c>
      <c r="E2749" s="6">
        <v>12</v>
      </c>
      <c r="F2749" s="9">
        <v>149.76</v>
      </c>
      <c r="G2749" s="6" t="s">
        <v>8</v>
      </c>
    </row>
    <row r="2750" spans="1:7" x14ac:dyDescent="0.25">
      <c r="A2750" s="6" t="s">
        <v>12768</v>
      </c>
      <c r="B2750" s="11" t="s">
        <v>6461</v>
      </c>
      <c r="C2750" s="6" t="s">
        <v>7</v>
      </c>
      <c r="D2750" s="7" t="s">
        <v>13323</v>
      </c>
      <c r="E2750" s="6">
        <v>12</v>
      </c>
      <c r="F2750" s="9">
        <v>149.76</v>
      </c>
      <c r="G2750" s="6" t="s">
        <v>8</v>
      </c>
    </row>
    <row r="2751" spans="1:7" x14ac:dyDescent="0.25">
      <c r="A2751" s="6" t="s">
        <v>12769</v>
      </c>
      <c r="B2751" s="11" t="s">
        <v>6461</v>
      </c>
      <c r="C2751" s="6" t="s">
        <v>7</v>
      </c>
      <c r="D2751" s="7" t="s">
        <v>13323</v>
      </c>
      <c r="E2751" s="6">
        <v>12</v>
      </c>
      <c r="F2751" s="9">
        <v>233.16</v>
      </c>
      <c r="G2751" s="6" t="s">
        <v>8</v>
      </c>
    </row>
    <row r="2752" spans="1:7" x14ac:dyDescent="0.25">
      <c r="A2752" s="6" t="s">
        <v>12769</v>
      </c>
      <c r="B2752" s="11" t="s">
        <v>6461</v>
      </c>
      <c r="C2752" s="6" t="s">
        <v>7</v>
      </c>
      <c r="D2752" s="7" t="s">
        <v>13323</v>
      </c>
      <c r="E2752" s="6">
        <v>12</v>
      </c>
      <c r="F2752" s="9">
        <v>233.16</v>
      </c>
      <c r="G2752" s="6" t="s">
        <v>8</v>
      </c>
    </row>
    <row r="2753" spans="1:7" x14ac:dyDescent="0.25">
      <c r="A2753" s="6" t="s">
        <v>12770</v>
      </c>
      <c r="B2753" s="11" t="s">
        <v>6461</v>
      </c>
      <c r="C2753" s="6" t="s">
        <v>7</v>
      </c>
      <c r="D2753" s="7" t="s">
        <v>13323</v>
      </c>
      <c r="E2753" s="6">
        <v>12</v>
      </c>
      <c r="F2753" s="9">
        <v>575.88</v>
      </c>
      <c r="G2753" s="6" t="s">
        <v>8</v>
      </c>
    </row>
    <row r="2754" spans="1:7" x14ac:dyDescent="0.25">
      <c r="A2754" s="6" t="s">
        <v>12770</v>
      </c>
      <c r="B2754" s="11" t="s">
        <v>6461</v>
      </c>
      <c r="C2754" s="6" t="s">
        <v>7</v>
      </c>
      <c r="D2754" s="7" t="s">
        <v>13323</v>
      </c>
      <c r="E2754" s="6">
        <v>12</v>
      </c>
      <c r="F2754" s="9">
        <v>575.88</v>
      </c>
      <c r="G2754" s="6" t="s">
        <v>8</v>
      </c>
    </row>
    <row r="2755" spans="1:7" x14ac:dyDescent="0.25">
      <c r="A2755" s="6" t="s">
        <v>12771</v>
      </c>
      <c r="B2755" s="11" t="s">
        <v>7538</v>
      </c>
      <c r="C2755" s="6" t="s">
        <v>7</v>
      </c>
      <c r="D2755" s="7" t="s">
        <v>13323</v>
      </c>
      <c r="E2755" s="6">
        <v>12</v>
      </c>
      <c r="F2755" s="9">
        <v>69.53</v>
      </c>
      <c r="G2755" s="6" t="s">
        <v>8</v>
      </c>
    </row>
    <row r="2756" spans="1:7" x14ac:dyDescent="0.25">
      <c r="A2756" s="6" t="s">
        <v>12771</v>
      </c>
      <c r="B2756" s="11" t="s">
        <v>7538</v>
      </c>
      <c r="C2756" s="6" t="s">
        <v>7</v>
      </c>
      <c r="D2756" s="7" t="s">
        <v>13323</v>
      </c>
      <c r="E2756" s="6">
        <v>12</v>
      </c>
      <c r="F2756" s="9">
        <v>69.53</v>
      </c>
      <c r="G2756" s="6" t="s">
        <v>8</v>
      </c>
    </row>
    <row r="2757" spans="1:7" x14ac:dyDescent="0.25">
      <c r="A2757" s="6" t="s">
        <v>12772</v>
      </c>
      <c r="B2757" s="11">
        <v>1889</v>
      </c>
      <c r="C2757" s="6" t="s">
        <v>7</v>
      </c>
      <c r="D2757" s="7" t="s">
        <v>13322</v>
      </c>
      <c r="E2757" s="6">
        <v>6</v>
      </c>
      <c r="F2757" s="9">
        <v>63.85</v>
      </c>
      <c r="G2757" s="6" t="s">
        <v>8</v>
      </c>
    </row>
    <row r="2758" spans="1:7" x14ac:dyDescent="0.25">
      <c r="A2758" s="6" t="s">
        <v>12772</v>
      </c>
      <c r="B2758" s="11">
        <v>1889</v>
      </c>
      <c r="C2758" s="6" t="s">
        <v>7</v>
      </c>
      <c r="D2758" s="7" t="s">
        <v>13323</v>
      </c>
      <c r="E2758" s="6">
        <v>12</v>
      </c>
      <c r="F2758" s="9">
        <v>58.85</v>
      </c>
      <c r="G2758" s="6" t="s">
        <v>8</v>
      </c>
    </row>
    <row r="2759" spans="1:7" x14ac:dyDescent="0.25">
      <c r="A2759" s="6" t="s">
        <v>12773</v>
      </c>
      <c r="B2759" s="11" t="s">
        <v>6583</v>
      </c>
      <c r="C2759" s="6" t="s">
        <v>7</v>
      </c>
      <c r="D2759" s="7" t="s">
        <v>13323</v>
      </c>
      <c r="E2759" s="6">
        <v>12</v>
      </c>
      <c r="F2759" s="9">
        <v>151.06</v>
      </c>
      <c r="G2759" s="6" t="s">
        <v>8</v>
      </c>
    </row>
    <row r="2760" spans="1:7" x14ac:dyDescent="0.25">
      <c r="A2760" s="6" t="s">
        <v>12774</v>
      </c>
      <c r="B2760" s="11" t="s">
        <v>11207</v>
      </c>
      <c r="C2760" s="6" t="s">
        <v>7</v>
      </c>
      <c r="D2760" s="7" t="s">
        <v>13323</v>
      </c>
      <c r="E2760" s="6">
        <v>12</v>
      </c>
      <c r="F2760" s="9">
        <v>96.13</v>
      </c>
      <c r="G2760" s="6" t="s">
        <v>8</v>
      </c>
    </row>
    <row r="2761" spans="1:7" x14ac:dyDescent="0.25">
      <c r="A2761" s="6" t="s">
        <v>12774</v>
      </c>
      <c r="B2761" s="11" t="s">
        <v>11207</v>
      </c>
      <c r="C2761" s="6" t="s">
        <v>7</v>
      </c>
      <c r="D2761" s="7" t="s">
        <v>13323</v>
      </c>
      <c r="E2761" s="6">
        <v>12</v>
      </c>
      <c r="F2761" s="9">
        <v>96.13</v>
      </c>
      <c r="G2761" s="6" t="s">
        <v>8</v>
      </c>
    </row>
    <row r="2762" spans="1:7" x14ac:dyDescent="0.25">
      <c r="A2762" s="6" t="s">
        <v>12775</v>
      </c>
      <c r="B2762" s="11" t="s">
        <v>3015</v>
      </c>
      <c r="C2762" s="6" t="s">
        <v>7</v>
      </c>
      <c r="D2762" s="7" t="s">
        <v>13323</v>
      </c>
      <c r="E2762" s="6">
        <v>12</v>
      </c>
      <c r="F2762" s="9">
        <v>113.06</v>
      </c>
      <c r="G2762" s="6" t="s">
        <v>8</v>
      </c>
    </row>
    <row r="2763" spans="1:7" x14ac:dyDescent="0.25">
      <c r="A2763" s="6" t="s">
        <v>12775</v>
      </c>
      <c r="B2763" s="11" t="s">
        <v>3015</v>
      </c>
      <c r="C2763" s="6" t="s">
        <v>7</v>
      </c>
      <c r="D2763" s="7" t="s">
        <v>13323</v>
      </c>
      <c r="E2763" s="6">
        <v>12</v>
      </c>
      <c r="F2763" s="9">
        <v>113.06</v>
      </c>
      <c r="G2763" s="6" t="s">
        <v>8</v>
      </c>
    </row>
    <row r="2764" spans="1:7" x14ac:dyDescent="0.25">
      <c r="A2764" s="6" t="s">
        <v>12776</v>
      </c>
      <c r="B2764" s="11" t="s">
        <v>6377</v>
      </c>
      <c r="C2764" s="6" t="s">
        <v>7</v>
      </c>
      <c r="D2764" s="7" t="s">
        <v>13323</v>
      </c>
      <c r="E2764" s="6">
        <v>12</v>
      </c>
      <c r="F2764" s="9">
        <v>90.26</v>
      </c>
      <c r="G2764" s="6" t="s">
        <v>8</v>
      </c>
    </row>
    <row r="2765" spans="1:7" x14ac:dyDescent="0.25">
      <c r="A2765" s="6" t="s">
        <v>12776</v>
      </c>
      <c r="B2765" s="11" t="s">
        <v>6377</v>
      </c>
      <c r="C2765" s="6" t="s">
        <v>7</v>
      </c>
      <c r="D2765" s="7" t="s">
        <v>13323</v>
      </c>
      <c r="E2765" s="6">
        <v>12</v>
      </c>
      <c r="F2765" s="9">
        <v>90.26</v>
      </c>
      <c r="G2765" s="6" t="s">
        <v>8</v>
      </c>
    </row>
    <row r="2766" spans="1:7" x14ac:dyDescent="0.25">
      <c r="A2766" s="6" t="s">
        <v>12777</v>
      </c>
      <c r="B2766" s="11" t="s">
        <v>7538</v>
      </c>
      <c r="C2766" s="6" t="s">
        <v>7</v>
      </c>
      <c r="D2766" s="7" t="s">
        <v>13323</v>
      </c>
      <c r="E2766" s="6">
        <v>12</v>
      </c>
      <c r="F2766" s="9">
        <v>75.69</v>
      </c>
      <c r="G2766" s="6" t="s">
        <v>8</v>
      </c>
    </row>
    <row r="2767" spans="1:7" x14ac:dyDescent="0.25">
      <c r="A2767" s="6" t="s">
        <v>12777</v>
      </c>
      <c r="B2767" s="11" t="s">
        <v>7538</v>
      </c>
      <c r="C2767" s="6" t="s">
        <v>7</v>
      </c>
      <c r="D2767" s="7" t="s">
        <v>13323</v>
      </c>
      <c r="E2767" s="6">
        <v>12</v>
      </c>
      <c r="F2767" s="9">
        <v>75.69</v>
      </c>
      <c r="G2767" s="6" t="s">
        <v>8</v>
      </c>
    </row>
    <row r="2768" spans="1:7" x14ac:dyDescent="0.25">
      <c r="A2768" s="6" t="s">
        <v>12778</v>
      </c>
      <c r="B2768" s="11" t="s">
        <v>11688</v>
      </c>
      <c r="C2768" s="6" t="s">
        <v>7</v>
      </c>
      <c r="D2768" s="7" t="s">
        <v>13323</v>
      </c>
      <c r="E2768" s="6">
        <v>12</v>
      </c>
      <c r="F2768" s="9">
        <v>65.290000000000006</v>
      </c>
      <c r="G2768" s="6" t="s">
        <v>8</v>
      </c>
    </row>
    <row r="2769" spans="1:7" x14ac:dyDescent="0.25">
      <c r="A2769" s="6" t="s">
        <v>12778</v>
      </c>
      <c r="B2769" s="11" t="s">
        <v>11688</v>
      </c>
      <c r="C2769" s="6" t="s">
        <v>7</v>
      </c>
      <c r="D2769" s="7" t="s">
        <v>13323</v>
      </c>
      <c r="E2769" s="6">
        <v>12</v>
      </c>
      <c r="F2769" s="9">
        <v>65.290000000000006</v>
      </c>
      <c r="G2769" s="6" t="s">
        <v>8</v>
      </c>
    </row>
    <row r="2770" spans="1:7" x14ac:dyDescent="0.25">
      <c r="A2770" s="6" t="s">
        <v>12779</v>
      </c>
      <c r="B2770" s="11" t="s">
        <v>11688</v>
      </c>
      <c r="C2770" s="6" t="s">
        <v>7</v>
      </c>
      <c r="D2770" s="7" t="s">
        <v>13323</v>
      </c>
      <c r="E2770" s="6">
        <v>12</v>
      </c>
      <c r="F2770" s="9">
        <v>63.85</v>
      </c>
      <c r="G2770" s="6" t="s">
        <v>8</v>
      </c>
    </row>
    <row r="2771" spans="1:7" x14ac:dyDescent="0.25">
      <c r="A2771" s="6" t="s">
        <v>12779</v>
      </c>
      <c r="B2771" s="11" t="s">
        <v>11688</v>
      </c>
      <c r="C2771" s="6" t="s">
        <v>7</v>
      </c>
      <c r="D2771" s="7" t="s">
        <v>13323</v>
      </c>
      <c r="E2771" s="6">
        <v>12</v>
      </c>
      <c r="F2771" s="9">
        <v>63.85</v>
      </c>
      <c r="G2771" s="6" t="s">
        <v>8</v>
      </c>
    </row>
    <row r="2772" spans="1:7" x14ac:dyDescent="0.25">
      <c r="A2772" s="6" t="s">
        <v>12780</v>
      </c>
      <c r="B2772" s="11" t="s">
        <v>11688</v>
      </c>
      <c r="C2772" s="6" t="s">
        <v>7</v>
      </c>
      <c r="D2772" s="7" t="s">
        <v>13323</v>
      </c>
      <c r="E2772" s="6">
        <v>12</v>
      </c>
      <c r="F2772" s="9">
        <v>66.22</v>
      </c>
      <c r="G2772" s="6" t="s">
        <v>8</v>
      </c>
    </row>
    <row r="2773" spans="1:7" x14ac:dyDescent="0.25">
      <c r="A2773" s="6" t="s">
        <v>12780</v>
      </c>
      <c r="B2773" s="11" t="s">
        <v>11688</v>
      </c>
      <c r="C2773" s="6" t="s">
        <v>7</v>
      </c>
      <c r="D2773" s="7" t="s">
        <v>13323</v>
      </c>
      <c r="E2773" s="6">
        <v>12</v>
      </c>
      <c r="F2773" s="9">
        <v>66.22</v>
      </c>
      <c r="G2773" s="6" t="s">
        <v>8</v>
      </c>
    </row>
    <row r="2774" spans="1:7" x14ac:dyDescent="0.25">
      <c r="A2774" s="6" t="s">
        <v>12781</v>
      </c>
      <c r="B2774" s="11" t="s">
        <v>11559</v>
      </c>
      <c r="C2774" s="6" t="s">
        <v>7</v>
      </c>
      <c r="D2774" s="7" t="s">
        <v>13323</v>
      </c>
      <c r="E2774" s="6">
        <v>12</v>
      </c>
      <c r="F2774" s="9">
        <v>60.42</v>
      </c>
      <c r="G2774" s="6" t="s">
        <v>8</v>
      </c>
    </row>
    <row r="2775" spans="1:7" x14ac:dyDescent="0.25">
      <c r="A2775" s="6" t="s">
        <v>12781</v>
      </c>
      <c r="B2775" s="11" t="s">
        <v>11559</v>
      </c>
      <c r="C2775" s="6" t="s">
        <v>7</v>
      </c>
      <c r="D2775" s="7" t="s">
        <v>13323</v>
      </c>
      <c r="E2775" s="6">
        <v>12</v>
      </c>
      <c r="F2775" s="9">
        <v>60.42</v>
      </c>
      <c r="G2775" s="6" t="s">
        <v>8</v>
      </c>
    </row>
    <row r="2776" spans="1:7" x14ac:dyDescent="0.25">
      <c r="A2776" s="6" t="s">
        <v>12782</v>
      </c>
      <c r="B2776" s="11" t="s">
        <v>11559</v>
      </c>
      <c r="C2776" s="6" t="s">
        <v>7</v>
      </c>
      <c r="D2776" s="7" t="s">
        <v>13323</v>
      </c>
      <c r="E2776" s="6">
        <v>12</v>
      </c>
      <c r="F2776" s="9">
        <v>55.01</v>
      </c>
      <c r="G2776" s="6" t="s">
        <v>8</v>
      </c>
    </row>
    <row r="2777" spans="1:7" x14ac:dyDescent="0.25">
      <c r="A2777" s="6" t="s">
        <v>12782</v>
      </c>
      <c r="B2777" s="11" t="s">
        <v>11559</v>
      </c>
      <c r="C2777" s="6" t="s">
        <v>7</v>
      </c>
      <c r="D2777" s="7" t="s">
        <v>13323</v>
      </c>
      <c r="E2777" s="6">
        <v>12</v>
      </c>
      <c r="F2777" s="9">
        <v>55.01</v>
      </c>
      <c r="G2777" s="6" t="s">
        <v>8</v>
      </c>
    </row>
    <row r="2778" spans="1:7" x14ac:dyDescent="0.25">
      <c r="A2778" s="6" t="s">
        <v>12783</v>
      </c>
      <c r="B2778" s="11" t="s">
        <v>11559</v>
      </c>
      <c r="C2778" s="6" t="s">
        <v>7</v>
      </c>
      <c r="D2778" s="7" t="s">
        <v>13323</v>
      </c>
      <c r="E2778" s="6">
        <v>12</v>
      </c>
      <c r="F2778" s="9">
        <v>60.42</v>
      </c>
      <c r="G2778" s="6" t="s">
        <v>8</v>
      </c>
    </row>
    <row r="2779" spans="1:7" x14ac:dyDescent="0.25">
      <c r="A2779" s="6" t="s">
        <v>12783</v>
      </c>
      <c r="B2779" s="11" t="s">
        <v>11559</v>
      </c>
      <c r="C2779" s="6" t="s">
        <v>7</v>
      </c>
      <c r="D2779" s="7" t="s">
        <v>13323</v>
      </c>
      <c r="E2779" s="6">
        <v>12</v>
      </c>
      <c r="F2779" s="9">
        <v>60.42</v>
      </c>
      <c r="G2779" s="6" t="s">
        <v>8</v>
      </c>
    </row>
    <row r="2780" spans="1:7" x14ac:dyDescent="0.25">
      <c r="A2780" s="6" t="s">
        <v>12784</v>
      </c>
      <c r="B2780" s="11" t="s">
        <v>7058</v>
      </c>
      <c r="C2780" s="6" t="s">
        <v>7</v>
      </c>
      <c r="D2780" s="7" t="s">
        <v>13329</v>
      </c>
      <c r="E2780" s="6">
        <v>12</v>
      </c>
      <c r="F2780" s="9">
        <v>155.38</v>
      </c>
      <c r="G2780" s="6" t="s">
        <v>8</v>
      </c>
    </row>
    <row r="2781" spans="1:7" x14ac:dyDescent="0.25">
      <c r="A2781" s="6" t="s">
        <v>12784</v>
      </c>
      <c r="B2781" s="11" t="s">
        <v>7058</v>
      </c>
      <c r="C2781" s="6" t="s">
        <v>7</v>
      </c>
      <c r="D2781" s="7" t="s">
        <v>13329</v>
      </c>
      <c r="E2781" s="6">
        <v>12</v>
      </c>
      <c r="F2781" s="9">
        <v>155.38</v>
      </c>
      <c r="G2781" s="6" t="s">
        <v>8</v>
      </c>
    </row>
    <row r="2782" spans="1:7" x14ac:dyDescent="0.25">
      <c r="A2782" s="6" t="s">
        <v>12784</v>
      </c>
      <c r="B2782" s="11" t="s">
        <v>7058</v>
      </c>
      <c r="C2782" s="6" t="s">
        <v>7</v>
      </c>
      <c r="D2782" s="7" t="s">
        <v>13322</v>
      </c>
      <c r="E2782" s="6">
        <v>6</v>
      </c>
      <c r="F2782" s="9">
        <v>106.2</v>
      </c>
      <c r="G2782" s="6" t="s">
        <v>8</v>
      </c>
    </row>
    <row r="2783" spans="1:7" x14ac:dyDescent="0.25">
      <c r="A2783" s="6" t="s">
        <v>12784</v>
      </c>
      <c r="B2783" s="11" t="s">
        <v>7058</v>
      </c>
      <c r="C2783" s="6" t="s">
        <v>7</v>
      </c>
      <c r="D2783" s="7" t="s">
        <v>13322</v>
      </c>
      <c r="E2783" s="6">
        <v>6</v>
      </c>
      <c r="F2783" s="9">
        <v>106.2</v>
      </c>
      <c r="G2783" s="6" t="s">
        <v>8</v>
      </c>
    </row>
    <row r="2784" spans="1:7" x14ac:dyDescent="0.25">
      <c r="A2784" s="6" t="s">
        <v>12784</v>
      </c>
      <c r="B2784" s="11" t="s">
        <v>7058</v>
      </c>
      <c r="C2784" s="6" t="s">
        <v>7</v>
      </c>
      <c r="D2784" s="7" t="s">
        <v>13323</v>
      </c>
      <c r="E2784" s="6">
        <v>12</v>
      </c>
      <c r="F2784" s="9">
        <v>124.33</v>
      </c>
      <c r="G2784" s="6" t="s">
        <v>8</v>
      </c>
    </row>
    <row r="2785" spans="1:7" x14ac:dyDescent="0.25">
      <c r="A2785" s="6" t="s">
        <v>12784</v>
      </c>
      <c r="B2785" s="11" t="s">
        <v>7058</v>
      </c>
      <c r="C2785" s="6" t="s">
        <v>7</v>
      </c>
      <c r="D2785" s="7" t="s">
        <v>13323</v>
      </c>
      <c r="E2785" s="6">
        <v>12</v>
      </c>
      <c r="F2785" s="9">
        <v>124.33</v>
      </c>
      <c r="G2785" s="6" t="s">
        <v>8</v>
      </c>
    </row>
    <row r="2786" spans="1:7" x14ac:dyDescent="0.25">
      <c r="A2786" s="6" t="s">
        <v>12785</v>
      </c>
      <c r="B2786" s="11" t="s">
        <v>7696</v>
      </c>
      <c r="C2786" s="6" t="s">
        <v>7</v>
      </c>
      <c r="D2786" s="7" t="s">
        <v>13323</v>
      </c>
      <c r="E2786" s="6">
        <v>12</v>
      </c>
      <c r="F2786" s="9">
        <v>179.12</v>
      </c>
      <c r="G2786" s="6" t="s">
        <v>8</v>
      </c>
    </row>
    <row r="2787" spans="1:7" x14ac:dyDescent="0.25">
      <c r="A2787" s="6" t="s">
        <v>12786</v>
      </c>
      <c r="B2787" s="11" t="s">
        <v>7504</v>
      </c>
      <c r="C2787" s="6" t="s">
        <v>7</v>
      </c>
      <c r="D2787" s="7" t="s">
        <v>13323</v>
      </c>
      <c r="E2787" s="6">
        <v>12</v>
      </c>
      <c r="F2787" s="9">
        <v>108.72</v>
      </c>
      <c r="G2787" s="6" t="s">
        <v>8</v>
      </c>
    </row>
    <row r="2788" spans="1:7" x14ac:dyDescent="0.25">
      <c r="A2788" s="6" t="s">
        <v>12787</v>
      </c>
      <c r="B2788" s="11" t="s">
        <v>2573</v>
      </c>
      <c r="C2788" s="6" t="s">
        <v>7</v>
      </c>
      <c r="D2788" s="7" t="s">
        <v>13323</v>
      </c>
      <c r="E2788" s="6">
        <v>12</v>
      </c>
      <c r="F2788" s="9">
        <v>62.54</v>
      </c>
      <c r="G2788" s="6" t="s">
        <v>8</v>
      </c>
    </row>
    <row r="2789" spans="1:7" x14ac:dyDescent="0.25">
      <c r="A2789" s="6" t="s">
        <v>12788</v>
      </c>
      <c r="B2789" s="11" t="s">
        <v>2573</v>
      </c>
      <c r="C2789" s="6" t="s">
        <v>7</v>
      </c>
      <c r="D2789" s="7" t="s">
        <v>13323</v>
      </c>
      <c r="E2789" s="6">
        <v>12</v>
      </c>
      <c r="F2789" s="9">
        <v>62.54</v>
      </c>
      <c r="G2789" s="6" t="s">
        <v>8</v>
      </c>
    </row>
    <row r="2790" spans="1:7" x14ac:dyDescent="0.25">
      <c r="A2790" s="6" t="s">
        <v>12789</v>
      </c>
      <c r="B2790" s="11" t="s">
        <v>3273</v>
      </c>
      <c r="C2790" s="6" t="s">
        <v>7</v>
      </c>
      <c r="D2790" s="7" t="s">
        <v>13323</v>
      </c>
      <c r="E2790" s="6">
        <v>12</v>
      </c>
      <c r="F2790" s="9">
        <v>48.39</v>
      </c>
      <c r="G2790" s="6" t="s">
        <v>8</v>
      </c>
    </row>
    <row r="2791" spans="1:7" x14ac:dyDescent="0.25">
      <c r="A2791" s="6" t="s">
        <v>12790</v>
      </c>
      <c r="B2791" s="11" t="s">
        <v>11522</v>
      </c>
      <c r="C2791" s="6" t="s">
        <v>7</v>
      </c>
      <c r="D2791" s="7" t="s">
        <v>13324</v>
      </c>
      <c r="E2791" s="6">
        <v>6</v>
      </c>
      <c r="F2791" s="9">
        <v>253.29</v>
      </c>
      <c r="G2791" s="6" t="s">
        <v>8</v>
      </c>
    </row>
    <row r="2792" spans="1:7" x14ac:dyDescent="0.25">
      <c r="A2792" s="6" t="s">
        <v>12790</v>
      </c>
      <c r="B2792" s="11" t="s">
        <v>11522</v>
      </c>
      <c r="C2792" s="6" t="s">
        <v>7</v>
      </c>
      <c r="D2792" s="7" t="s">
        <v>13323</v>
      </c>
      <c r="E2792" s="6">
        <v>12</v>
      </c>
      <c r="F2792" s="9">
        <v>280.29000000000002</v>
      </c>
      <c r="G2792" s="6" t="s">
        <v>8</v>
      </c>
    </row>
    <row r="2793" spans="1:7" x14ac:dyDescent="0.25">
      <c r="A2793" s="6" t="s">
        <v>12791</v>
      </c>
      <c r="B2793" s="11" t="s">
        <v>6838</v>
      </c>
      <c r="C2793" s="6" t="s">
        <v>7</v>
      </c>
      <c r="D2793" s="7" t="s">
        <v>13323</v>
      </c>
      <c r="E2793" s="6">
        <v>12</v>
      </c>
      <c r="F2793" s="9">
        <v>77.760000000000005</v>
      </c>
      <c r="G2793" s="6" t="s">
        <v>8</v>
      </c>
    </row>
    <row r="2794" spans="1:7" x14ac:dyDescent="0.25">
      <c r="A2794" s="6" t="s">
        <v>12792</v>
      </c>
      <c r="B2794" s="11" t="s">
        <v>7422</v>
      </c>
      <c r="C2794" s="6" t="s">
        <v>7</v>
      </c>
      <c r="D2794" s="7" t="s">
        <v>13323</v>
      </c>
      <c r="E2794" s="6">
        <v>12</v>
      </c>
      <c r="F2794" s="9">
        <v>116.58</v>
      </c>
      <c r="G2794" s="6" t="s">
        <v>8</v>
      </c>
    </row>
    <row r="2795" spans="1:7" x14ac:dyDescent="0.25">
      <c r="A2795" s="6" t="s">
        <v>12793</v>
      </c>
      <c r="B2795" s="11" t="s">
        <v>9586</v>
      </c>
      <c r="C2795" s="6" t="s">
        <v>7</v>
      </c>
      <c r="D2795" s="7" t="s">
        <v>13323</v>
      </c>
      <c r="E2795" s="6">
        <v>12</v>
      </c>
      <c r="F2795" s="9">
        <v>325.62</v>
      </c>
      <c r="G2795" s="6" t="s">
        <v>8</v>
      </c>
    </row>
    <row r="2796" spans="1:7" x14ac:dyDescent="0.25">
      <c r="A2796" s="6" t="s">
        <v>12794</v>
      </c>
      <c r="B2796" s="11" t="s">
        <v>9586</v>
      </c>
      <c r="C2796" s="6" t="s">
        <v>7</v>
      </c>
      <c r="D2796" s="7" t="s">
        <v>13328</v>
      </c>
      <c r="E2796" s="6">
        <v>96</v>
      </c>
      <c r="F2796" s="9">
        <v>264.72000000000003</v>
      </c>
      <c r="G2796" s="6" t="s">
        <v>8</v>
      </c>
    </row>
    <row r="2797" spans="1:7" x14ac:dyDescent="0.25">
      <c r="A2797" s="6" t="s">
        <v>12794</v>
      </c>
      <c r="B2797" s="11" t="s">
        <v>9586</v>
      </c>
      <c r="C2797" s="6" t="s">
        <v>7</v>
      </c>
      <c r="D2797" s="7" t="s">
        <v>13323</v>
      </c>
      <c r="E2797" s="6">
        <v>12</v>
      </c>
      <c r="F2797" s="9">
        <v>324.52</v>
      </c>
      <c r="G2797" s="6" t="s">
        <v>8</v>
      </c>
    </row>
    <row r="2798" spans="1:7" x14ac:dyDescent="0.25">
      <c r="A2798" s="6" t="s">
        <v>12795</v>
      </c>
      <c r="B2798" s="11" t="s">
        <v>9586</v>
      </c>
      <c r="C2798" s="6" t="s">
        <v>7</v>
      </c>
      <c r="D2798" s="7" t="s">
        <v>13328</v>
      </c>
      <c r="E2798" s="6">
        <v>96</v>
      </c>
      <c r="F2798" s="9">
        <v>268.39999999999998</v>
      </c>
      <c r="G2798" s="6" t="s">
        <v>8</v>
      </c>
    </row>
    <row r="2799" spans="1:7" x14ac:dyDescent="0.25">
      <c r="A2799" s="6" t="s">
        <v>12795</v>
      </c>
      <c r="B2799" s="11" t="s">
        <v>9586</v>
      </c>
      <c r="C2799" s="6" t="s">
        <v>7</v>
      </c>
      <c r="D2799" s="7" t="s">
        <v>13323</v>
      </c>
      <c r="E2799" s="6">
        <v>12</v>
      </c>
      <c r="F2799" s="9">
        <v>388.84</v>
      </c>
      <c r="G2799" s="6" t="s">
        <v>8</v>
      </c>
    </row>
    <row r="2800" spans="1:7" x14ac:dyDescent="0.25">
      <c r="A2800" s="6" t="s">
        <v>12796</v>
      </c>
      <c r="B2800" s="11" t="s">
        <v>3944</v>
      </c>
      <c r="C2800" s="6" t="s">
        <v>7</v>
      </c>
      <c r="D2800" s="7" t="s">
        <v>13323</v>
      </c>
      <c r="E2800" s="6">
        <v>12</v>
      </c>
      <c r="F2800" s="9">
        <v>231.02</v>
      </c>
      <c r="G2800" s="6" t="s">
        <v>8</v>
      </c>
    </row>
    <row r="2801" spans="1:7" x14ac:dyDescent="0.25">
      <c r="A2801" s="6" t="s">
        <v>12796</v>
      </c>
      <c r="B2801" s="11" t="s">
        <v>3944</v>
      </c>
      <c r="C2801" s="6" t="s">
        <v>7</v>
      </c>
      <c r="D2801" s="7" t="s">
        <v>13323</v>
      </c>
      <c r="E2801" s="6">
        <v>12</v>
      </c>
      <c r="F2801" s="9">
        <v>231.02</v>
      </c>
      <c r="G2801" s="6" t="s">
        <v>8</v>
      </c>
    </row>
    <row r="2802" spans="1:7" x14ac:dyDescent="0.25">
      <c r="A2802" s="6" t="s">
        <v>12797</v>
      </c>
      <c r="B2802" s="11" t="s">
        <v>8207</v>
      </c>
      <c r="C2802" s="6" t="s">
        <v>7</v>
      </c>
      <c r="D2802" s="7" t="s">
        <v>13324</v>
      </c>
      <c r="E2802" s="6">
        <v>6</v>
      </c>
      <c r="F2802" s="9">
        <v>67.81</v>
      </c>
      <c r="G2802" s="6" t="s">
        <v>8</v>
      </c>
    </row>
    <row r="2803" spans="1:7" x14ac:dyDescent="0.25">
      <c r="A2803" s="6" t="s">
        <v>12797</v>
      </c>
      <c r="B2803" s="11" t="s">
        <v>8207</v>
      </c>
      <c r="C2803" s="6" t="s">
        <v>7</v>
      </c>
      <c r="D2803" s="7" t="s">
        <v>13324</v>
      </c>
      <c r="E2803" s="6">
        <v>6</v>
      </c>
      <c r="F2803" s="9">
        <v>67.81</v>
      </c>
      <c r="G2803" s="6" t="s">
        <v>8</v>
      </c>
    </row>
    <row r="2804" spans="1:7" x14ac:dyDescent="0.25">
      <c r="A2804" s="6" t="s">
        <v>12797</v>
      </c>
      <c r="B2804" s="11" t="s">
        <v>8207</v>
      </c>
      <c r="C2804" s="6" t="s">
        <v>7</v>
      </c>
      <c r="D2804" s="7" t="s">
        <v>13331</v>
      </c>
      <c r="E2804" s="6">
        <v>48</v>
      </c>
      <c r="F2804" s="9">
        <v>80.27</v>
      </c>
      <c r="G2804" s="6" t="s">
        <v>8</v>
      </c>
    </row>
    <row r="2805" spans="1:7" x14ac:dyDescent="0.25">
      <c r="A2805" s="6" t="s">
        <v>12797</v>
      </c>
      <c r="B2805" s="11" t="s">
        <v>8207</v>
      </c>
      <c r="C2805" s="6" t="s">
        <v>7</v>
      </c>
      <c r="D2805" s="7" t="s">
        <v>13331</v>
      </c>
      <c r="E2805" s="6">
        <v>48</v>
      </c>
      <c r="F2805" s="9">
        <v>80.27</v>
      </c>
      <c r="G2805" s="6" t="s">
        <v>8</v>
      </c>
    </row>
    <row r="2806" spans="1:7" x14ac:dyDescent="0.25">
      <c r="A2806" s="6" t="s">
        <v>12797</v>
      </c>
      <c r="B2806" s="11" t="s">
        <v>8207</v>
      </c>
      <c r="C2806" s="6" t="s">
        <v>7</v>
      </c>
      <c r="D2806" s="7" t="s">
        <v>13326</v>
      </c>
      <c r="E2806" s="6">
        <v>12</v>
      </c>
      <c r="F2806" s="9">
        <v>41.4</v>
      </c>
      <c r="G2806" s="6" t="s">
        <v>8</v>
      </c>
    </row>
    <row r="2807" spans="1:7" x14ac:dyDescent="0.25">
      <c r="A2807" s="6" t="s">
        <v>12797</v>
      </c>
      <c r="B2807" s="11" t="s">
        <v>8207</v>
      </c>
      <c r="C2807" s="6" t="s">
        <v>7</v>
      </c>
      <c r="D2807" s="7" t="s">
        <v>13326</v>
      </c>
      <c r="E2807" s="6">
        <v>12</v>
      </c>
      <c r="F2807" s="9">
        <v>41.4</v>
      </c>
      <c r="G2807" s="6" t="s">
        <v>8</v>
      </c>
    </row>
    <row r="2808" spans="1:7" x14ac:dyDescent="0.25">
      <c r="A2808" s="6" t="s">
        <v>12797</v>
      </c>
      <c r="B2808" s="11" t="s">
        <v>8207</v>
      </c>
      <c r="C2808" s="6" t="s">
        <v>7</v>
      </c>
      <c r="D2808" s="7" t="s">
        <v>13323</v>
      </c>
      <c r="E2808" s="6">
        <v>12</v>
      </c>
      <c r="F2808" s="9">
        <v>57.18</v>
      </c>
      <c r="G2808" s="6" t="s">
        <v>8</v>
      </c>
    </row>
    <row r="2809" spans="1:7" x14ac:dyDescent="0.25">
      <c r="A2809" s="6" t="s">
        <v>12797</v>
      </c>
      <c r="B2809" s="11" t="s">
        <v>8207</v>
      </c>
      <c r="C2809" s="6" t="s">
        <v>7</v>
      </c>
      <c r="D2809" s="7" t="s">
        <v>13323</v>
      </c>
      <c r="E2809" s="6">
        <v>12</v>
      </c>
      <c r="F2809" s="9">
        <v>57.18</v>
      </c>
      <c r="G2809" s="6" t="s">
        <v>8</v>
      </c>
    </row>
    <row r="2810" spans="1:7" x14ac:dyDescent="0.25">
      <c r="A2810" s="6" t="s">
        <v>12798</v>
      </c>
      <c r="B2810" s="11" t="s">
        <v>8723</v>
      </c>
      <c r="C2810" s="6" t="s">
        <v>7</v>
      </c>
      <c r="D2810" s="7" t="s">
        <v>13323</v>
      </c>
      <c r="E2810" s="6">
        <v>12</v>
      </c>
      <c r="F2810" s="9">
        <v>49.28</v>
      </c>
      <c r="G2810" s="6" t="s">
        <v>8</v>
      </c>
    </row>
    <row r="2811" spans="1:7" x14ac:dyDescent="0.25">
      <c r="A2811" s="6" t="s">
        <v>12799</v>
      </c>
      <c r="B2811" s="11" t="s">
        <v>6293</v>
      </c>
      <c r="C2811" s="6" t="s">
        <v>7</v>
      </c>
      <c r="D2811" s="7" t="s">
        <v>13323</v>
      </c>
      <c r="E2811" s="6">
        <v>12</v>
      </c>
      <c r="F2811" s="9">
        <v>59.29</v>
      </c>
      <c r="G2811" s="6" t="s">
        <v>8</v>
      </c>
    </row>
    <row r="2812" spans="1:7" x14ac:dyDescent="0.25">
      <c r="A2812" s="6" t="s">
        <v>12800</v>
      </c>
      <c r="B2812" s="11" t="s">
        <v>11536</v>
      </c>
      <c r="C2812" s="6" t="s">
        <v>7</v>
      </c>
      <c r="D2812" s="7" t="s">
        <v>13323</v>
      </c>
      <c r="E2812" s="6">
        <v>12</v>
      </c>
      <c r="F2812" s="9">
        <v>61.29</v>
      </c>
      <c r="G2812" s="6" t="s">
        <v>8</v>
      </c>
    </row>
    <row r="2813" spans="1:7" x14ac:dyDescent="0.25">
      <c r="A2813" s="6" t="s">
        <v>12801</v>
      </c>
      <c r="B2813" s="11" t="s">
        <v>11536</v>
      </c>
      <c r="C2813" s="6" t="s">
        <v>7</v>
      </c>
      <c r="D2813" s="7" t="s">
        <v>13323</v>
      </c>
      <c r="E2813" s="6">
        <v>12</v>
      </c>
      <c r="F2813" s="9">
        <v>65.099999999999994</v>
      </c>
      <c r="G2813" s="6" t="s">
        <v>8</v>
      </c>
    </row>
    <row r="2814" spans="1:7" x14ac:dyDescent="0.25">
      <c r="A2814" s="6" t="s">
        <v>12802</v>
      </c>
      <c r="B2814" s="11" t="s">
        <v>5306</v>
      </c>
      <c r="C2814" s="6" t="s">
        <v>7</v>
      </c>
      <c r="D2814" s="7" t="s">
        <v>13323</v>
      </c>
      <c r="E2814" s="6">
        <v>12</v>
      </c>
      <c r="F2814" s="9">
        <v>354.6</v>
      </c>
      <c r="G2814" s="6" t="s">
        <v>8</v>
      </c>
    </row>
    <row r="2815" spans="1:7" x14ac:dyDescent="0.25">
      <c r="A2815" s="6" t="s">
        <v>12803</v>
      </c>
      <c r="B2815" s="11" t="s">
        <v>5306</v>
      </c>
      <c r="C2815" s="6" t="s">
        <v>7</v>
      </c>
      <c r="D2815" s="7" t="s">
        <v>13323</v>
      </c>
      <c r="E2815" s="6">
        <v>12</v>
      </c>
      <c r="F2815" s="9">
        <v>388.6</v>
      </c>
      <c r="G2815" s="6" t="s">
        <v>8</v>
      </c>
    </row>
    <row r="2816" spans="1:7" x14ac:dyDescent="0.25">
      <c r="A2816" s="6" t="s">
        <v>12804</v>
      </c>
      <c r="B2816" s="11" t="s">
        <v>5306</v>
      </c>
      <c r="C2816" s="6" t="s">
        <v>7</v>
      </c>
      <c r="D2816" s="7" t="s">
        <v>13323</v>
      </c>
      <c r="E2816" s="6">
        <v>12</v>
      </c>
      <c r="F2816" s="9">
        <v>430.6</v>
      </c>
      <c r="G2816" s="6" t="s">
        <v>8</v>
      </c>
    </row>
    <row r="2817" spans="1:7" x14ac:dyDescent="0.25">
      <c r="A2817" s="6" t="s">
        <v>12805</v>
      </c>
      <c r="B2817" s="11" t="s">
        <v>8045</v>
      </c>
      <c r="C2817" s="6" t="s">
        <v>7</v>
      </c>
      <c r="D2817" s="7" t="s">
        <v>13323</v>
      </c>
      <c r="E2817" s="6">
        <v>12</v>
      </c>
      <c r="F2817" s="9">
        <v>143.12</v>
      </c>
      <c r="G2817" s="6" t="s">
        <v>8</v>
      </c>
    </row>
    <row r="2818" spans="1:7" x14ac:dyDescent="0.25">
      <c r="A2818" s="6" t="s">
        <v>12806</v>
      </c>
      <c r="B2818" s="11" t="s">
        <v>7640</v>
      </c>
      <c r="C2818" s="6" t="s">
        <v>7</v>
      </c>
      <c r="D2818" s="7" t="s">
        <v>13323</v>
      </c>
      <c r="E2818" s="6">
        <v>12</v>
      </c>
      <c r="F2818" s="9">
        <v>59.29</v>
      </c>
      <c r="G2818" s="6" t="s">
        <v>8</v>
      </c>
    </row>
    <row r="2819" spans="1:7" x14ac:dyDescent="0.25">
      <c r="A2819" s="6" t="s">
        <v>12807</v>
      </c>
      <c r="B2819" s="11" t="s">
        <v>3457</v>
      </c>
      <c r="C2819" s="6" t="s">
        <v>7</v>
      </c>
      <c r="D2819" s="7" t="s">
        <v>13323</v>
      </c>
      <c r="E2819" s="6">
        <v>12</v>
      </c>
      <c r="F2819" s="9">
        <v>67.290000000000006</v>
      </c>
      <c r="G2819" s="6" t="s">
        <v>8</v>
      </c>
    </row>
    <row r="2820" spans="1:7" x14ac:dyDescent="0.25">
      <c r="A2820" s="6" t="s">
        <v>12808</v>
      </c>
      <c r="B2820" s="11" t="s">
        <v>10060</v>
      </c>
      <c r="C2820" s="6" t="s">
        <v>7</v>
      </c>
      <c r="D2820" s="7" t="s">
        <v>13323</v>
      </c>
      <c r="E2820" s="6">
        <v>12</v>
      </c>
      <c r="F2820" s="9">
        <v>79.81</v>
      </c>
      <c r="G2820" s="6" t="s">
        <v>8</v>
      </c>
    </row>
    <row r="2821" spans="1:7" x14ac:dyDescent="0.25">
      <c r="A2821" s="6" t="s">
        <v>12809</v>
      </c>
      <c r="B2821" s="11" t="s">
        <v>7640</v>
      </c>
      <c r="C2821" s="6" t="s">
        <v>7</v>
      </c>
      <c r="D2821" s="7" t="s">
        <v>13323</v>
      </c>
      <c r="E2821" s="6">
        <v>12</v>
      </c>
      <c r="F2821" s="9">
        <v>51.29</v>
      </c>
      <c r="G2821" s="6" t="s">
        <v>8</v>
      </c>
    </row>
    <row r="2822" spans="1:7" x14ac:dyDescent="0.25">
      <c r="A2822" s="6" t="s">
        <v>12810</v>
      </c>
      <c r="B2822" s="11" t="s">
        <v>7355</v>
      </c>
      <c r="C2822" s="6" t="s">
        <v>7</v>
      </c>
      <c r="D2822" s="7" t="s">
        <v>13323</v>
      </c>
      <c r="E2822" s="6">
        <v>12</v>
      </c>
      <c r="F2822" s="9">
        <v>113.12</v>
      </c>
      <c r="G2822" s="6" t="s">
        <v>8</v>
      </c>
    </row>
    <row r="2823" spans="1:7" x14ac:dyDescent="0.25">
      <c r="A2823" s="6" t="s">
        <v>12811</v>
      </c>
      <c r="B2823" s="11" t="s">
        <v>10046</v>
      </c>
      <c r="C2823" s="6" t="s">
        <v>7</v>
      </c>
      <c r="D2823" s="7" t="s">
        <v>13323</v>
      </c>
      <c r="E2823" s="6">
        <v>12</v>
      </c>
      <c r="F2823" s="9">
        <v>183.5</v>
      </c>
      <c r="G2823" s="6" t="s">
        <v>8</v>
      </c>
    </row>
    <row r="2824" spans="1:7" x14ac:dyDescent="0.25">
      <c r="A2824" s="6" t="s">
        <v>12811</v>
      </c>
      <c r="B2824" s="11" t="s">
        <v>10046</v>
      </c>
      <c r="C2824" s="6" t="s">
        <v>7</v>
      </c>
      <c r="D2824" s="7" t="s">
        <v>13323</v>
      </c>
      <c r="E2824" s="6">
        <v>12</v>
      </c>
      <c r="F2824" s="9">
        <v>183.5</v>
      </c>
      <c r="G2824" s="6" t="s">
        <v>8</v>
      </c>
    </row>
    <row r="2825" spans="1:7" x14ac:dyDescent="0.25">
      <c r="A2825" s="6" t="s">
        <v>12812</v>
      </c>
      <c r="B2825" s="11" t="s">
        <v>4478</v>
      </c>
      <c r="C2825" s="6" t="s">
        <v>7</v>
      </c>
      <c r="D2825" s="7" t="s">
        <v>13323</v>
      </c>
      <c r="E2825" s="6">
        <v>12</v>
      </c>
      <c r="F2825" s="9">
        <v>183.5</v>
      </c>
      <c r="G2825" s="6" t="s">
        <v>8</v>
      </c>
    </row>
    <row r="2826" spans="1:7" x14ac:dyDescent="0.25">
      <c r="A2826" s="6" t="s">
        <v>12812</v>
      </c>
      <c r="B2826" s="11" t="s">
        <v>4478</v>
      </c>
      <c r="C2826" s="6" t="s">
        <v>7</v>
      </c>
      <c r="D2826" s="7" t="s">
        <v>13323</v>
      </c>
      <c r="E2826" s="6">
        <v>12</v>
      </c>
      <c r="F2826" s="9">
        <v>183.5</v>
      </c>
      <c r="G2826" s="6" t="s">
        <v>8</v>
      </c>
    </row>
    <row r="2827" spans="1:7" x14ac:dyDescent="0.25">
      <c r="A2827" s="6" t="s">
        <v>12813</v>
      </c>
      <c r="B2827" s="11" t="s">
        <v>5065</v>
      </c>
      <c r="C2827" s="6" t="s">
        <v>7</v>
      </c>
      <c r="D2827" s="7" t="s">
        <v>13323</v>
      </c>
      <c r="E2827" s="6">
        <v>12</v>
      </c>
      <c r="F2827" s="9">
        <v>122.32</v>
      </c>
      <c r="G2827" s="6" t="s">
        <v>8</v>
      </c>
    </row>
    <row r="2828" spans="1:7" x14ac:dyDescent="0.25">
      <c r="A2828" s="6" t="s">
        <v>12813</v>
      </c>
      <c r="B2828" s="11" t="s">
        <v>5065</v>
      </c>
      <c r="C2828" s="6" t="s">
        <v>7</v>
      </c>
      <c r="D2828" s="7" t="s">
        <v>13323</v>
      </c>
      <c r="E2828" s="6">
        <v>12</v>
      </c>
      <c r="F2828" s="9">
        <v>122.32</v>
      </c>
      <c r="G2828" s="6" t="s">
        <v>8</v>
      </c>
    </row>
    <row r="2829" spans="1:7" x14ac:dyDescent="0.25">
      <c r="A2829" s="6" t="s">
        <v>12814</v>
      </c>
      <c r="B2829" s="11" t="s">
        <v>6026</v>
      </c>
      <c r="C2829" s="6" t="s">
        <v>7</v>
      </c>
      <c r="D2829" s="7" t="s">
        <v>13323</v>
      </c>
      <c r="E2829" s="6">
        <v>12</v>
      </c>
      <c r="F2829" s="9">
        <v>194.81</v>
      </c>
      <c r="G2829" s="6" t="s">
        <v>8</v>
      </c>
    </row>
    <row r="2830" spans="1:7" x14ac:dyDescent="0.25">
      <c r="A2830" s="6" t="s">
        <v>12815</v>
      </c>
      <c r="B2830" s="11" t="s">
        <v>6026</v>
      </c>
      <c r="C2830" s="6" t="s">
        <v>7</v>
      </c>
      <c r="D2830" s="7" t="s">
        <v>13323</v>
      </c>
      <c r="E2830" s="6">
        <v>12</v>
      </c>
      <c r="F2830" s="9">
        <v>224.23</v>
      </c>
      <c r="G2830" s="6" t="s">
        <v>8</v>
      </c>
    </row>
    <row r="2831" spans="1:7" x14ac:dyDescent="0.25">
      <c r="A2831" s="6" t="s">
        <v>12816</v>
      </c>
      <c r="B2831" s="11" t="s">
        <v>3528</v>
      </c>
      <c r="C2831" s="6" t="s">
        <v>7</v>
      </c>
      <c r="D2831" s="7" t="s">
        <v>13323</v>
      </c>
      <c r="E2831" s="6">
        <v>12</v>
      </c>
      <c r="F2831" s="9">
        <v>55.48</v>
      </c>
      <c r="G2831" s="6" t="s">
        <v>8</v>
      </c>
    </row>
    <row r="2832" spans="1:7" x14ac:dyDescent="0.25">
      <c r="A2832" s="6" t="s">
        <v>12816</v>
      </c>
      <c r="B2832" s="11" t="s">
        <v>3528</v>
      </c>
      <c r="C2832" s="6" t="s">
        <v>7</v>
      </c>
      <c r="D2832" s="7" t="s">
        <v>13323</v>
      </c>
      <c r="E2832" s="6">
        <v>12</v>
      </c>
      <c r="F2832" s="9">
        <v>55.48</v>
      </c>
      <c r="G2832" s="6" t="s">
        <v>8</v>
      </c>
    </row>
    <row r="2833" spans="1:7" x14ac:dyDescent="0.25">
      <c r="A2833" s="6" t="s">
        <v>12817</v>
      </c>
      <c r="B2833" s="11" t="s">
        <v>8925</v>
      </c>
      <c r="C2833" s="6" t="s">
        <v>7</v>
      </c>
      <c r="D2833" s="7" t="s">
        <v>13323</v>
      </c>
      <c r="E2833" s="6">
        <v>12</v>
      </c>
      <c r="F2833" s="9">
        <v>59.56</v>
      </c>
      <c r="G2833" s="6" t="s">
        <v>8</v>
      </c>
    </row>
    <row r="2834" spans="1:7" x14ac:dyDescent="0.25">
      <c r="A2834" s="6" t="s">
        <v>12817</v>
      </c>
      <c r="B2834" s="11" t="s">
        <v>8925</v>
      </c>
      <c r="C2834" s="6" t="s">
        <v>7</v>
      </c>
      <c r="D2834" s="7" t="s">
        <v>13323</v>
      </c>
      <c r="E2834" s="6">
        <v>12</v>
      </c>
      <c r="F2834" s="9">
        <v>59.56</v>
      </c>
      <c r="G2834" s="6" t="s">
        <v>8</v>
      </c>
    </row>
    <row r="2835" spans="1:7" x14ac:dyDescent="0.25">
      <c r="A2835" s="6" t="s">
        <v>12818</v>
      </c>
      <c r="B2835" s="11" t="s">
        <v>3528</v>
      </c>
      <c r="C2835" s="6" t="s">
        <v>7</v>
      </c>
      <c r="D2835" s="7" t="s">
        <v>13323</v>
      </c>
      <c r="E2835" s="6">
        <v>12</v>
      </c>
      <c r="F2835" s="9">
        <v>52.66</v>
      </c>
      <c r="G2835" s="6" t="s">
        <v>8</v>
      </c>
    </row>
    <row r="2836" spans="1:7" x14ac:dyDescent="0.25">
      <c r="A2836" s="6" t="s">
        <v>12818</v>
      </c>
      <c r="B2836" s="11" t="s">
        <v>3528</v>
      </c>
      <c r="C2836" s="6" t="s">
        <v>7</v>
      </c>
      <c r="D2836" s="7" t="s">
        <v>13323</v>
      </c>
      <c r="E2836" s="6">
        <v>12</v>
      </c>
      <c r="F2836" s="9">
        <v>52.66</v>
      </c>
      <c r="G2836" s="6" t="s">
        <v>8</v>
      </c>
    </row>
    <row r="2837" spans="1:7" x14ac:dyDescent="0.25">
      <c r="A2837" s="6" t="s">
        <v>12819</v>
      </c>
      <c r="B2837" s="11" t="s">
        <v>2285</v>
      </c>
      <c r="C2837" s="6" t="s">
        <v>7</v>
      </c>
      <c r="D2837" s="7" t="s">
        <v>13323</v>
      </c>
      <c r="E2837" s="6">
        <v>12</v>
      </c>
      <c r="F2837" s="9">
        <v>502.73</v>
      </c>
      <c r="G2837" s="6" t="s">
        <v>8</v>
      </c>
    </row>
    <row r="2838" spans="1:7" x14ac:dyDescent="0.25">
      <c r="A2838" s="6" t="s">
        <v>12820</v>
      </c>
      <c r="B2838" s="11" t="s">
        <v>2890</v>
      </c>
      <c r="C2838" s="6" t="s">
        <v>7</v>
      </c>
      <c r="D2838" s="7" t="s">
        <v>13323</v>
      </c>
      <c r="E2838" s="6">
        <v>12</v>
      </c>
      <c r="F2838" s="9">
        <v>315.98</v>
      </c>
      <c r="G2838" s="6" t="s">
        <v>8</v>
      </c>
    </row>
    <row r="2839" spans="1:7" x14ac:dyDescent="0.25">
      <c r="A2839" s="6" t="s">
        <v>12820</v>
      </c>
      <c r="B2839" s="11" t="s">
        <v>2890</v>
      </c>
      <c r="C2839" s="6" t="s">
        <v>7</v>
      </c>
      <c r="D2839" s="7" t="s">
        <v>13323</v>
      </c>
      <c r="E2839" s="6">
        <v>12</v>
      </c>
      <c r="F2839" s="9">
        <v>315.98</v>
      </c>
      <c r="G2839" s="6" t="s">
        <v>8</v>
      </c>
    </row>
    <row r="2840" spans="1:7" x14ac:dyDescent="0.25">
      <c r="A2840" s="6" t="s">
        <v>12821</v>
      </c>
      <c r="B2840" s="11" t="s">
        <v>10107</v>
      </c>
      <c r="C2840" s="6" t="s">
        <v>7</v>
      </c>
      <c r="D2840" s="7" t="s">
        <v>13323</v>
      </c>
      <c r="E2840" s="6">
        <v>1</v>
      </c>
      <c r="F2840" s="9">
        <v>1724.97</v>
      </c>
      <c r="G2840" s="6" t="s">
        <v>8</v>
      </c>
    </row>
    <row r="2841" spans="1:7" x14ac:dyDescent="0.25">
      <c r="A2841" s="6" t="s">
        <v>12822</v>
      </c>
      <c r="B2841" s="11" t="s">
        <v>10107</v>
      </c>
      <c r="C2841" s="6" t="s">
        <v>7</v>
      </c>
      <c r="D2841" s="7" t="s">
        <v>13323</v>
      </c>
      <c r="E2841" s="6">
        <v>12</v>
      </c>
      <c r="F2841" s="9">
        <v>212.06</v>
      </c>
      <c r="G2841" s="6" t="s">
        <v>8</v>
      </c>
    </row>
    <row r="2842" spans="1:7" x14ac:dyDescent="0.25">
      <c r="A2842" s="6" t="s">
        <v>12823</v>
      </c>
      <c r="B2842" s="11" t="s">
        <v>11600</v>
      </c>
      <c r="C2842" s="6" t="s">
        <v>7</v>
      </c>
      <c r="D2842" s="7" t="s">
        <v>13323</v>
      </c>
      <c r="E2842" s="6">
        <v>12</v>
      </c>
      <c r="F2842" s="9">
        <v>60.29</v>
      </c>
      <c r="G2842" s="6" t="s">
        <v>8</v>
      </c>
    </row>
    <row r="2843" spans="1:7" x14ac:dyDescent="0.25">
      <c r="A2843" s="6" t="s">
        <v>12824</v>
      </c>
      <c r="B2843" s="11" t="s">
        <v>11522</v>
      </c>
      <c r="C2843" s="6" t="s">
        <v>7</v>
      </c>
      <c r="D2843" s="7" t="s">
        <v>13323</v>
      </c>
      <c r="E2843" s="6">
        <v>12</v>
      </c>
      <c r="F2843" s="9">
        <v>145.29</v>
      </c>
      <c r="G2843" s="6" t="s">
        <v>8</v>
      </c>
    </row>
    <row r="2844" spans="1:7" x14ac:dyDescent="0.25">
      <c r="A2844" s="6" t="s">
        <v>12825</v>
      </c>
      <c r="B2844" s="11" t="s">
        <v>10142</v>
      </c>
      <c r="C2844" s="6" t="s">
        <v>7</v>
      </c>
      <c r="D2844" s="7" t="s">
        <v>13323</v>
      </c>
      <c r="E2844" s="6">
        <v>12</v>
      </c>
      <c r="F2844" s="9">
        <v>225.8</v>
      </c>
      <c r="G2844" s="6" t="s">
        <v>8</v>
      </c>
    </row>
    <row r="2845" spans="1:7" x14ac:dyDescent="0.25">
      <c r="A2845" s="6" t="s">
        <v>12825</v>
      </c>
      <c r="B2845" s="11" t="s">
        <v>10107</v>
      </c>
      <c r="C2845" s="6" t="s">
        <v>7</v>
      </c>
      <c r="D2845" s="7" t="s">
        <v>13323</v>
      </c>
      <c r="E2845" s="6">
        <v>12</v>
      </c>
      <c r="F2845" s="9">
        <v>225.8</v>
      </c>
      <c r="G2845" s="6" t="s">
        <v>8</v>
      </c>
    </row>
    <row r="2846" spans="1:7" x14ac:dyDescent="0.25">
      <c r="A2846" s="6" t="s">
        <v>12826</v>
      </c>
      <c r="B2846" s="11" t="s">
        <v>10107</v>
      </c>
      <c r="C2846" s="6" t="s">
        <v>7</v>
      </c>
      <c r="D2846" s="7" t="s">
        <v>13323</v>
      </c>
      <c r="E2846" s="6">
        <v>12</v>
      </c>
      <c r="F2846" s="9">
        <v>112.49</v>
      </c>
      <c r="G2846" s="6" t="s">
        <v>8</v>
      </c>
    </row>
    <row r="2847" spans="1:7" x14ac:dyDescent="0.25">
      <c r="A2847" s="6" t="s">
        <v>12827</v>
      </c>
      <c r="B2847" s="11" t="s">
        <v>3104</v>
      </c>
      <c r="C2847" s="6" t="s">
        <v>7</v>
      </c>
      <c r="D2847" s="7" t="s">
        <v>13323</v>
      </c>
      <c r="E2847" s="6">
        <v>12</v>
      </c>
      <c r="F2847" s="9">
        <v>43.28</v>
      </c>
      <c r="G2847" s="6" t="s">
        <v>8</v>
      </c>
    </row>
    <row r="2848" spans="1:7" x14ac:dyDescent="0.25">
      <c r="A2848" s="6" t="s">
        <v>12828</v>
      </c>
      <c r="B2848" s="11" t="s">
        <v>3104</v>
      </c>
      <c r="C2848" s="6" t="s">
        <v>7</v>
      </c>
      <c r="D2848" s="7" t="s">
        <v>13323</v>
      </c>
      <c r="E2848" s="6">
        <v>12</v>
      </c>
      <c r="F2848" s="9">
        <v>46.57</v>
      </c>
      <c r="G2848" s="6" t="s">
        <v>8</v>
      </c>
    </row>
    <row r="2849" spans="1:7" x14ac:dyDescent="0.25">
      <c r="A2849" s="6" t="s">
        <v>12829</v>
      </c>
      <c r="B2849" s="11" t="s">
        <v>11578</v>
      </c>
      <c r="C2849" s="6" t="s">
        <v>7</v>
      </c>
      <c r="D2849" s="7" t="s">
        <v>13323</v>
      </c>
      <c r="E2849" s="6">
        <v>12</v>
      </c>
      <c r="F2849" s="9">
        <v>93.29</v>
      </c>
      <c r="G2849" s="6" t="s">
        <v>8</v>
      </c>
    </row>
    <row r="2850" spans="1:7" x14ac:dyDescent="0.25">
      <c r="A2850" s="6" t="s">
        <v>12830</v>
      </c>
      <c r="B2850" s="11" t="s">
        <v>10206</v>
      </c>
      <c r="C2850" s="6" t="s">
        <v>7</v>
      </c>
      <c r="D2850" s="7" t="s">
        <v>13323</v>
      </c>
      <c r="E2850" s="6">
        <v>12</v>
      </c>
      <c r="F2850" s="9">
        <v>79.39</v>
      </c>
      <c r="G2850" s="6" t="s">
        <v>8</v>
      </c>
    </row>
    <row r="2851" spans="1:7" x14ac:dyDescent="0.25">
      <c r="A2851" s="6" t="s">
        <v>12831</v>
      </c>
      <c r="B2851" s="11" t="s">
        <v>10206</v>
      </c>
      <c r="C2851" s="6" t="s">
        <v>7</v>
      </c>
      <c r="D2851" s="7" t="s">
        <v>13323</v>
      </c>
      <c r="E2851" s="6">
        <v>12</v>
      </c>
      <c r="F2851" s="9">
        <v>124.55</v>
      </c>
      <c r="G2851" s="6" t="s">
        <v>8</v>
      </c>
    </row>
    <row r="2852" spans="1:7" x14ac:dyDescent="0.25">
      <c r="A2852" s="6" t="s">
        <v>12831</v>
      </c>
      <c r="B2852" s="11" t="s">
        <v>10206</v>
      </c>
      <c r="C2852" s="6" t="s">
        <v>7</v>
      </c>
      <c r="D2852" s="7" t="s">
        <v>13323</v>
      </c>
      <c r="E2852" s="6">
        <v>12</v>
      </c>
      <c r="F2852" s="9">
        <v>124.55</v>
      </c>
      <c r="G2852" s="6" t="s">
        <v>8</v>
      </c>
    </row>
    <row r="2853" spans="1:7" x14ac:dyDescent="0.25">
      <c r="A2853" s="6" t="s">
        <v>12832</v>
      </c>
      <c r="B2853" s="11" t="s">
        <v>10206</v>
      </c>
      <c r="C2853" s="6" t="s">
        <v>7</v>
      </c>
      <c r="D2853" s="7" t="s">
        <v>13323</v>
      </c>
      <c r="E2853" s="6">
        <v>12</v>
      </c>
      <c r="F2853" s="9">
        <v>79.39</v>
      </c>
      <c r="G2853" s="6" t="s">
        <v>8</v>
      </c>
    </row>
    <row r="2854" spans="1:7" x14ac:dyDescent="0.25">
      <c r="A2854" s="6" t="s">
        <v>12833</v>
      </c>
      <c r="B2854" s="11" t="s">
        <v>11250</v>
      </c>
      <c r="C2854" s="6" t="s">
        <v>7</v>
      </c>
      <c r="D2854" s="7" t="s">
        <v>13324</v>
      </c>
      <c r="E2854" s="6">
        <v>8</v>
      </c>
      <c r="F2854" s="9">
        <v>38.29</v>
      </c>
      <c r="G2854" s="6" t="s">
        <v>8</v>
      </c>
    </row>
    <row r="2855" spans="1:7" x14ac:dyDescent="0.25">
      <c r="A2855" s="6" t="s">
        <v>12834</v>
      </c>
      <c r="B2855" s="11" t="s">
        <v>11250</v>
      </c>
      <c r="C2855" s="6" t="s">
        <v>7</v>
      </c>
      <c r="D2855" s="7" t="s">
        <v>13324</v>
      </c>
      <c r="E2855" s="6">
        <v>8</v>
      </c>
      <c r="F2855" s="9">
        <v>34.19</v>
      </c>
      <c r="G2855" s="6" t="s">
        <v>8</v>
      </c>
    </row>
    <row r="2856" spans="1:7" x14ac:dyDescent="0.25">
      <c r="A2856" s="6" t="s">
        <v>12835</v>
      </c>
      <c r="B2856" s="11" t="s">
        <v>11250</v>
      </c>
      <c r="C2856" s="6" t="s">
        <v>7</v>
      </c>
      <c r="D2856" s="7" t="s">
        <v>13324</v>
      </c>
      <c r="E2856" s="6">
        <v>6</v>
      </c>
      <c r="F2856" s="9">
        <v>28.29</v>
      </c>
      <c r="G2856" s="6" t="s">
        <v>8</v>
      </c>
    </row>
    <row r="2857" spans="1:7" x14ac:dyDescent="0.25">
      <c r="A2857" s="6" t="s">
        <v>12836</v>
      </c>
      <c r="B2857" s="11" t="s">
        <v>11250</v>
      </c>
      <c r="C2857" s="6" t="s">
        <v>7</v>
      </c>
      <c r="D2857" s="7" t="s">
        <v>13324</v>
      </c>
      <c r="E2857" s="6">
        <v>8</v>
      </c>
      <c r="F2857" s="9">
        <v>32.29</v>
      </c>
      <c r="G2857" s="6" t="s">
        <v>8</v>
      </c>
    </row>
    <row r="2858" spans="1:7" x14ac:dyDescent="0.25">
      <c r="A2858" s="6" t="s">
        <v>12837</v>
      </c>
      <c r="B2858" s="11" t="s">
        <v>10050</v>
      </c>
      <c r="C2858" s="6" t="s">
        <v>7</v>
      </c>
      <c r="D2858" s="7" t="s">
        <v>13325</v>
      </c>
      <c r="E2858" s="6">
        <v>6</v>
      </c>
      <c r="F2858" s="9">
        <v>55.29</v>
      </c>
      <c r="G2858" s="6" t="s">
        <v>8</v>
      </c>
    </row>
    <row r="2859" spans="1:7" x14ac:dyDescent="0.25">
      <c r="A2859" s="6" t="s">
        <v>12838</v>
      </c>
      <c r="B2859" s="11" t="s">
        <v>10050</v>
      </c>
      <c r="C2859" s="6" t="s">
        <v>7</v>
      </c>
      <c r="D2859" s="7" t="s">
        <v>13325</v>
      </c>
      <c r="E2859" s="6">
        <v>6</v>
      </c>
      <c r="F2859" s="9">
        <v>55.29</v>
      </c>
      <c r="G2859" s="6" t="s">
        <v>8</v>
      </c>
    </row>
    <row r="2860" spans="1:7" x14ac:dyDescent="0.25">
      <c r="A2860" s="6" t="s">
        <v>12839</v>
      </c>
      <c r="B2860" s="11" t="s">
        <v>10593</v>
      </c>
      <c r="C2860" s="6" t="s">
        <v>7</v>
      </c>
      <c r="D2860" s="7" t="s">
        <v>13323</v>
      </c>
      <c r="E2860" s="6">
        <v>12</v>
      </c>
      <c r="F2860" s="9">
        <v>83.07</v>
      </c>
      <c r="G2860" s="6" t="s">
        <v>8</v>
      </c>
    </row>
    <row r="2861" spans="1:7" x14ac:dyDescent="0.25">
      <c r="A2861" s="6" t="s">
        <v>12839</v>
      </c>
      <c r="B2861" s="11" t="s">
        <v>10593</v>
      </c>
      <c r="C2861" s="6" t="s">
        <v>7</v>
      </c>
      <c r="D2861" s="7" t="s">
        <v>13323</v>
      </c>
      <c r="E2861" s="6">
        <v>12</v>
      </c>
      <c r="F2861" s="9">
        <v>83.07</v>
      </c>
      <c r="G2861" s="6" t="s">
        <v>8</v>
      </c>
    </row>
    <row r="2862" spans="1:7" x14ac:dyDescent="0.25">
      <c r="A2862" s="6" t="s">
        <v>12840</v>
      </c>
      <c r="B2862" s="11" t="s">
        <v>5947</v>
      </c>
      <c r="C2862" s="6" t="s">
        <v>7</v>
      </c>
      <c r="D2862" s="7" t="s">
        <v>13323</v>
      </c>
      <c r="E2862" s="6">
        <v>12</v>
      </c>
      <c r="F2862" s="9">
        <v>137.12</v>
      </c>
      <c r="G2862" s="6" t="s">
        <v>8</v>
      </c>
    </row>
    <row r="2863" spans="1:7" x14ac:dyDescent="0.25">
      <c r="A2863" s="6" t="s">
        <v>12841</v>
      </c>
      <c r="B2863" s="11" t="s">
        <v>7406</v>
      </c>
      <c r="C2863" s="6" t="s">
        <v>7</v>
      </c>
      <c r="D2863" s="7" t="s">
        <v>13323</v>
      </c>
      <c r="E2863" s="6">
        <v>12</v>
      </c>
      <c r="F2863" s="9">
        <v>195.08</v>
      </c>
      <c r="G2863" s="6" t="s">
        <v>8</v>
      </c>
    </row>
    <row r="2864" spans="1:7" x14ac:dyDescent="0.25">
      <c r="A2864" s="6" t="s">
        <v>12841</v>
      </c>
      <c r="B2864" s="11" t="s">
        <v>7406</v>
      </c>
      <c r="C2864" s="6" t="s">
        <v>7</v>
      </c>
      <c r="D2864" s="7" t="s">
        <v>13323</v>
      </c>
      <c r="E2864" s="6">
        <v>12</v>
      </c>
      <c r="F2864" s="9">
        <v>195.08</v>
      </c>
      <c r="G2864" s="6" t="s">
        <v>8</v>
      </c>
    </row>
    <row r="2865" spans="1:7" x14ac:dyDescent="0.25">
      <c r="A2865" s="6" t="s">
        <v>12842</v>
      </c>
      <c r="B2865" s="11" t="s">
        <v>6504</v>
      </c>
      <c r="C2865" s="6" t="s">
        <v>7</v>
      </c>
      <c r="D2865" s="7" t="s">
        <v>13323</v>
      </c>
      <c r="E2865" s="6">
        <v>12</v>
      </c>
      <c r="F2865" s="9">
        <v>304.08</v>
      </c>
      <c r="G2865" s="6" t="s">
        <v>8</v>
      </c>
    </row>
    <row r="2866" spans="1:7" x14ac:dyDescent="0.25">
      <c r="A2866" s="6" t="s">
        <v>12842</v>
      </c>
      <c r="B2866" s="11" t="s">
        <v>6504</v>
      </c>
      <c r="C2866" s="6" t="s">
        <v>7</v>
      </c>
      <c r="D2866" s="7" t="s">
        <v>13323</v>
      </c>
      <c r="E2866" s="6">
        <v>12</v>
      </c>
      <c r="F2866" s="9">
        <v>304.08</v>
      </c>
      <c r="G2866" s="6" t="s">
        <v>8</v>
      </c>
    </row>
    <row r="2867" spans="1:7" x14ac:dyDescent="0.25">
      <c r="A2867" s="6" t="s">
        <v>12843</v>
      </c>
      <c r="B2867" s="11" t="s">
        <v>6504</v>
      </c>
      <c r="C2867" s="6" t="s">
        <v>7</v>
      </c>
      <c r="D2867" s="7" t="s">
        <v>13323</v>
      </c>
      <c r="E2867" s="6">
        <v>12</v>
      </c>
      <c r="F2867" s="9">
        <v>382.24</v>
      </c>
      <c r="G2867" s="6" t="s">
        <v>8</v>
      </c>
    </row>
    <row r="2868" spans="1:7" x14ac:dyDescent="0.25">
      <c r="A2868" s="6" t="s">
        <v>12843</v>
      </c>
      <c r="B2868" s="11" t="s">
        <v>6504</v>
      </c>
      <c r="C2868" s="6" t="s">
        <v>7</v>
      </c>
      <c r="D2868" s="7" t="s">
        <v>13323</v>
      </c>
      <c r="E2868" s="6">
        <v>12</v>
      </c>
      <c r="F2868" s="9">
        <v>382.24</v>
      </c>
      <c r="G2868" s="6" t="s">
        <v>8</v>
      </c>
    </row>
    <row r="2869" spans="1:7" x14ac:dyDescent="0.25">
      <c r="A2869" s="6" t="s">
        <v>12844</v>
      </c>
      <c r="B2869" s="11" t="s">
        <v>11192</v>
      </c>
      <c r="C2869" s="6" t="s">
        <v>7</v>
      </c>
      <c r="D2869" s="7" t="s">
        <v>13323</v>
      </c>
      <c r="E2869" s="6">
        <v>12</v>
      </c>
      <c r="F2869" s="9">
        <v>381.92</v>
      </c>
      <c r="G2869" s="6" t="s">
        <v>8</v>
      </c>
    </row>
    <row r="2870" spans="1:7" x14ac:dyDescent="0.25">
      <c r="A2870" s="6" t="s">
        <v>12845</v>
      </c>
      <c r="B2870" s="11" t="s">
        <v>11192</v>
      </c>
      <c r="C2870" s="6" t="s">
        <v>7</v>
      </c>
      <c r="D2870" s="7" t="s">
        <v>13323</v>
      </c>
      <c r="E2870" s="6">
        <v>12</v>
      </c>
      <c r="F2870" s="9">
        <v>318.8</v>
      </c>
      <c r="G2870" s="6" t="s">
        <v>8</v>
      </c>
    </row>
    <row r="2871" spans="1:7" x14ac:dyDescent="0.25">
      <c r="A2871" s="6" t="s">
        <v>12846</v>
      </c>
      <c r="B2871" s="11" t="s">
        <v>11192</v>
      </c>
      <c r="C2871" s="6" t="s">
        <v>7</v>
      </c>
      <c r="D2871" s="7" t="s">
        <v>13323</v>
      </c>
      <c r="E2871" s="6">
        <v>12</v>
      </c>
      <c r="F2871" s="9">
        <v>294.72000000000003</v>
      </c>
      <c r="G2871" s="6" t="s">
        <v>8</v>
      </c>
    </row>
    <row r="2872" spans="1:7" x14ac:dyDescent="0.25">
      <c r="A2872" s="6" t="s">
        <v>12847</v>
      </c>
      <c r="B2872" s="11" t="s">
        <v>3544</v>
      </c>
      <c r="C2872" s="6" t="s">
        <v>7</v>
      </c>
      <c r="D2872" s="7" t="s">
        <v>13323</v>
      </c>
      <c r="E2872" s="6">
        <v>12</v>
      </c>
      <c r="F2872" s="9">
        <v>202.18</v>
      </c>
      <c r="G2872" s="6" t="s">
        <v>8</v>
      </c>
    </row>
    <row r="2873" spans="1:7" x14ac:dyDescent="0.25">
      <c r="A2873" s="6" t="s">
        <v>12848</v>
      </c>
      <c r="B2873" s="11" t="s">
        <v>2818</v>
      </c>
      <c r="C2873" s="6" t="s">
        <v>7</v>
      </c>
      <c r="D2873" s="7" t="s">
        <v>13323</v>
      </c>
      <c r="E2873" s="6">
        <v>12</v>
      </c>
      <c r="F2873" s="9">
        <v>313.77999999999997</v>
      </c>
      <c r="G2873" s="6" t="s">
        <v>8</v>
      </c>
    </row>
    <row r="2874" spans="1:7" x14ac:dyDescent="0.25">
      <c r="A2874" s="6" t="s">
        <v>12849</v>
      </c>
      <c r="B2874" s="11" t="s">
        <v>3282</v>
      </c>
      <c r="C2874" s="6" t="s">
        <v>7</v>
      </c>
      <c r="D2874" s="7" t="s">
        <v>13323</v>
      </c>
      <c r="E2874" s="6">
        <v>12</v>
      </c>
      <c r="F2874" s="9">
        <v>82.29</v>
      </c>
      <c r="G2874" s="6" t="s">
        <v>8</v>
      </c>
    </row>
    <row r="2875" spans="1:7" x14ac:dyDescent="0.25">
      <c r="A2875" s="6" t="s">
        <v>12850</v>
      </c>
      <c r="B2875" s="11" t="s">
        <v>3282</v>
      </c>
      <c r="C2875" s="6" t="s">
        <v>7</v>
      </c>
      <c r="D2875" s="7" t="s">
        <v>13323</v>
      </c>
      <c r="E2875" s="6">
        <v>12</v>
      </c>
      <c r="F2875" s="9">
        <v>75.290000000000006</v>
      </c>
      <c r="G2875" s="6" t="s">
        <v>8</v>
      </c>
    </row>
    <row r="2876" spans="1:7" x14ac:dyDescent="0.25">
      <c r="A2876" s="6" t="s">
        <v>12851</v>
      </c>
      <c r="B2876" s="11" t="s">
        <v>3282</v>
      </c>
      <c r="C2876" s="6" t="s">
        <v>7</v>
      </c>
      <c r="D2876" s="7" t="s">
        <v>13323</v>
      </c>
      <c r="E2876" s="6">
        <v>12</v>
      </c>
      <c r="F2876" s="9">
        <v>60.29</v>
      </c>
      <c r="G2876" s="6" t="s">
        <v>8</v>
      </c>
    </row>
    <row r="2877" spans="1:7" x14ac:dyDescent="0.25">
      <c r="A2877" s="6" t="s">
        <v>12379</v>
      </c>
      <c r="B2877" s="11" t="s">
        <v>4350</v>
      </c>
      <c r="C2877" s="6" t="s">
        <v>7</v>
      </c>
      <c r="D2877" s="7" t="s">
        <v>13323</v>
      </c>
      <c r="E2877" s="6">
        <v>12</v>
      </c>
      <c r="F2877" s="9">
        <v>160.09</v>
      </c>
      <c r="G2877" s="6" t="s">
        <v>8</v>
      </c>
    </row>
    <row r="2878" spans="1:7" x14ac:dyDescent="0.25">
      <c r="A2878" s="6" t="s">
        <v>12379</v>
      </c>
      <c r="B2878" s="11" t="s">
        <v>4350</v>
      </c>
      <c r="C2878" s="6" t="s">
        <v>7</v>
      </c>
      <c r="D2878" s="7" t="s">
        <v>13323</v>
      </c>
      <c r="E2878" s="6">
        <v>12</v>
      </c>
      <c r="F2878" s="9">
        <v>160.09</v>
      </c>
      <c r="G2878" s="6" t="s">
        <v>8</v>
      </c>
    </row>
    <row r="2879" spans="1:7" x14ac:dyDescent="0.25">
      <c r="A2879" s="6" t="s">
        <v>12852</v>
      </c>
      <c r="B2879" s="11" t="s">
        <v>8723</v>
      </c>
      <c r="C2879" s="6" t="s">
        <v>7</v>
      </c>
      <c r="D2879" s="7" t="s">
        <v>13323</v>
      </c>
      <c r="E2879" s="6">
        <v>12</v>
      </c>
      <c r="F2879" s="9">
        <v>52.15</v>
      </c>
      <c r="G2879" s="6" t="s">
        <v>8</v>
      </c>
    </row>
    <row r="2880" spans="1:7" x14ac:dyDescent="0.25">
      <c r="A2880" s="6" t="s">
        <v>12853</v>
      </c>
      <c r="B2880" s="11" t="s">
        <v>9519</v>
      </c>
      <c r="C2880" s="6" t="s">
        <v>7</v>
      </c>
      <c r="D2880" s="7" t="s">
        <v>13326</v>
      </c>
      <c r="E2880" s="6">
        <v>24</v>
      </c>
      <c r="F2880" s="9">
        <v>76.540000000000006</v>
      </c>
      <c r="G2880" s="6" t="s">
        <v>8</v>
      </c>
    </row>
    <row r="2881" spans="1:7" x14ac:dyDescent="0.25">
      <c r="A2881" s="6" t="s">
        <v>12854</v>
      </c>
      <c r="B2881" s="11" t="s">
        <v>10017</v>
      </c>
      <c r="C2881" s="6" t="s">
        <v>7</v>
      </c>
      <c r="D2881" s="7" t="s">
        <v>13326</v>
      </c>
      <c r="E2881" s="6">
        <v>24</v>
      </c>
      <c r="F2881" s="9">
        <v>71.12</v>
      </c>
      <c r="G2881" s="6" t="s">
        <v>8</v>
      </c>
    </row>
    <row r="2882" spans="1:7" x14ac:dyDescent="0.25">
      <c r="A2882" s="6" t="s">
        <v>12855</v>
      </c>
      <c r="B2882" s="11" t="s">
        <v>10017</v>
      </c>
      <c r="C2882" s="6" t="s">
        <v>7</v>
      </c>
      <c r="D2882" s="7" t="s">
        <v>13326</v>
      </c>
      <c r="E2882" s="6">
        <v>24</v>
      </c>
      <c r="F2882" s="9">
        <v>79.12</v>
      </c>
      <c r="G2882" s="6" t="s">
        <v>8</v>
      </c>
    </row>
    <row r="2883" spans="1:7" x14ac:dyDescent="0.25">
      <c r="A2883" s="6" t="s">
        <v>12856</v>
      </c>
      <c r="B2883" s="11" t="s">
        <v>5915</v>
      </c>
      <c r="C2883" s="6" t="s">
        <v>7</v>
      </c>
      <c r="D2883" s="7" t="s">
        <v>13323</v>
      </c>
      <c r="E2883" s="6">
        <v>12</v>
      </c>
      <c r="F2883" s="9">
        <v>70.290000000000006</v>
      </c>
      <c r="G2883" s="6" t="s">
        <v>8</v>
      </c>
    </row>
    <row r="2884" spans="1:7" x14ac:dyDescent="0.25">
      <c r="A2884" s="6" t="s">
        <v>12857</v>
      </c>
      <c r="B2884" s="11" t="s">
        <v>9723</v>
      </c>
      <c r="C2884" s="6" t="s">
        <v>7</v>
      </c>
      <c r="D2884" s="7" t="s">
        <v>13323</v>
      </c>
      <c r="E2884" s="6">
        <v>12</v>
      </c>
      <c r="F2884" s="9">
        <v>82.29</v>
      </c>
      <c r="G2884" s="6" t="s">
        <v>8</v>
      </c>
    </row>
    <row r="2885" spans="1:7" x14ac:dyDescent="0.25">
      <c r="A2885" s="6" t="s">
        <v>12858</v>
      </c>
      <c r="B2885" s="11" t="s">
        <v>5726</v>
      </c>
      <c r="C2885" s="6" t="s">
        <v>7</v>
      </c>
      <c r="D2885" s="7" t="s">
        <v>13323</v>
      </c>
      <c r="E2885" s="6">
        <v>12</v>
      </c>
      <c r="F2885" s="9">
        <v>89.29</v>
      </c>
      <c r="G2885" s="6" t="s">
        <v>8</v>
      </c>
    </row>
    <row r="2886" spans="1:7" x14ac:dyDescent="0.25">
      <c r="A2886" s="6" t="s">
        <v>12859</v>
      </c>
      <c r="B2886" s="11" t="s">
        <v>11578</v>
      </c>
      <c r="C2886" s="6" t="s">
        <v>7</v>
      </c>
      <c r="D2886" s="7" t="s">
        <v>13323</v>
      </c>
      <c r="E2886" s="6">
        <v>12</v>
      </c>
      <c r="F2886" s="9">
        <v>146.30000000000001</v>
      </c>
      <c r="G2886" s="6" t="s">
        <v>8</v>
      </c>
    </row>
    <row r="2887" spans="1:7" x14ac:dyDescent="0.25">
      <c r="A2887" s="6" t="s">
        <v>12860</v>
      </c>
      <c r="B2887" s="11" t="s">
        <v>10901</v>
      </c>
      <c r="C2887" s="6" t="s">
        <v>7</v>
      </c>
      <c r="D2887" s="7" t="s">
        <v>13323</v>
      </c>
      <c r="E2887" s="6">
        <v>12</v>
      </c>
      <c r="F2887" s="9">
        <v>206.29</v>
      </c>
      <c r="G2887" s="6" t="s">
        <v>8</v>
      </c>
    </row>
    <row r="2888" spans="1:7" x14ac:dyDescent="0.25">
      <c r="A2888" s="6" t="s">
        <v>12861</v>
      </c>
      <c r="B2888" s="11" t="s">
        <v>10078</v>
      </c>
      <c r="C2888" s="6" t="s">
        <v>7</v>
      </c>
      <c r="D2888" s="7" t="s">
        <v>13323</v>
      </c>
      <c r="E2888" s="6">
        <v>12</v>
      </c>
      <c r="F2888" s="9">
        <v>95.11</v>
      </c>
      <c r="G2888" s="6" t="s">
        <v>8</v>
      </c>
    </row>
    <row r="2889" spans="1:7" x14ac:dyDescent="0.25">
      <c r="A2889" s="6" t="s">
        <v>12862</v>
      </c>
      <c r="B2889" s="11" t="s">
        <v>5892</v>
      </c>
      <c r="C2889" s="6" t="s">
        <v>7</v>
      </c>
      <c r="D2889" s="7" t="s">
        <v>13323</v>
      </c>
      <c r="E2889" s="6">
        <v>12</v>
      </c>
      <c r="F2889" s="9">
        <v>84.6</v>
      </c>
      <c r="G2889" s="6" t="s">
        <v>8</v>
      </c>
    </row>
    <row r="2890" spans="1:7" x14ac:dyDescent="0.25">
      <c r="A2890" s="6" t="s">
        <v>12863</v>
      </c>
      <c r="B2890" s="11" t="s">
        <v>5892</v>
      </c>
      <c r="C2890" s="6" t="s">
        <v>7</v>
      </c>
      <c r="D2890" s="7" t="s">
        <v>13323</v>
      </c>
      <c r="E2890" s="6">
        <v>12</v>
      </c>
      <c r="F2890" s="9">
        <v>78.569999999999993</v>
      </c>
      <c r="G2890" s="6" t="s">
        <v>8</v>
      </c>
    </row>
    <row r="2891" spans="1:7" x14ac:dyDescent="0.25">
      <c r="A2891" s="6" t="s">
        <v>12864</v>
      </c>
      <c r="B2891" s="11" t="s">
        <v>9586</v>
      </c>
      <c r="C2891" s="6" t="s">
        <v>7</v>
      </c>
      <c r="D2891" s="7" t="s">
        <v>13323</v>
      </c>
      <c r="E2891" s="6">
        <v>12</v>
      </c>
      <c r="F2891" s="9">
        <v>198.92</v>
      </c>
      <c r="G2891" s="6" t="s">
        <v>8</v>
      </c>
    </row>
    <row r="2892" spans="1:7" x14ac:dyDescent="0.25">
      <c r="A2892" s="6" t="s">
        <v>12865</v>
      </c>
      <c r="B2892" s="11" t="s">
        <v>9586</v>
      </c>
      <c r="C2892" s="6" t="s">
        <v>7</v>
      </c>
      <c r="D2892" s="7" t="s">
        <v>13328</v>
      </c>
      <c r="E2892" s="6">
        <v>96</v>
      </c>
      <c r="F2892" s="9">
        <v>259.76</v>
      </c>
      <c r="G2892" s="6" t="s">
        <v>8</v>
      </c>
    </row>
    <row r="2893" spans="1:7" x14ac:dyDescent="0.25">
      <c r="A2893" s="6" t="s">
        <v>12865</v>
      </c>
      <c r="B2893" s="11" t="s">
        <v>9586</v>
      </c>
      <c r="C2893" s="6" t="s">
        <v>7</v>
      </c>
      <c r="D2893" s="7" t="s">
        <v>13326</v>
      </c>
      <c r="E2893" s="6">
        <v>24</v>
      </c>
      <c r="F2893" s="9">
        <v>406.24</v>
      </c>
      <c r="G2893" s="6" t="s">
        <v>8</v>
      </c>
    </row>
    <row r="2894" spans="1:7" x14ac:dyDescent="0.25">
      <c r="A2894" s="6" t="s">
        <v>12865</v>
      </c>
      <c r="B2894" s="11" t="s">
        <v>9586</v>
      </c>
      <c r="C2894" s="6" t="s">
        <v>7</v>
      </c>
      <c r="D2894" s="7" t="s">
        <v>13323</v>
      </c>
      <c r="E2894" s="6">
        <v>12</v>
      </c>
      <c r="F2894" s="9">
        <v>382.24</v>
      </c>
      <c r="G2894" s="6" t="s">
        <v>8</v>
      </c>
    </row>
    <row r="2895" spans="1:7" x14ac:dyDescent="0.25">
      <c r="A2895" s="6" t="s">
        <v>12866</v>
      </c>
      <c r="B2895" s="11" t="s">
        <v>2374</v>
      </c>
      <c r="C2895" s="6" t="s">
        <v>7</v>
      </c>
      <c r="D2895" s="7" t="s">
        <v>13323</v>
      </c>
      <c r="E2895" s="6">
        <v>12</v>
      </c>
      <c r="F2895" s="9">
        <v>219.36</v>
      </c>
      <c r="G2895" s="6" t="s">
        <v>8</v>
      </c>
    </row>
    <row r="2896" spans="1:7" x14ac:dyDescent="0.25">
      <c r="A2896" s="6" t="s">
        <v>12866</v>
      </c>
      <c r="B2896" s="11" t="s">
        <v>2374</v>
      </c>
      <c r="C2896" s="6" t="s">
        <v>7</v>
      </c>
      <c r="D2896" s="7" t="s">
        <v>13323</v>
      </c>
      <c r="E2896" s="6">
        <v>12</v>
      </c>
      <c r="F2896" s="9">
        <v>219.36</v>
      </c>
      <c r="G2896" s="6" t="s">
        <v>8</v>
      </c>
    </row>
    <row r="2897" spans="1:7" x14ac:dyDescent="0.25">
      <c r="A2897" s="6" t="s">
        <v>12867</v>
      </c>
      <c r="B2897" s="11" t="s">
        <v>2836</v>
      </c>
      <c r="C2897" s="6" t="s">
        <v>7</v>
      </c>
      <c r="D2897" s="7" t="s">
        <v>13323</v>
      </c>
      <c r="E2897" s="6">
        <v>12</v>
      </c>
      <c r="F2897" s="9">
        <v>445.22</v>
      </c>
      <c r="G2897" s="6" t="s">
        <v>8</v>
      </c>
    </row>
    <row r="2898" spans="1:7" x14ac:dyDescent="0.25">
      <c r="A2898" s="6" t="s">
        <v>12867</v>
      </c>
      <c r="B2898" s="11" t="s">
        <v>2836</v>
      </c>
      <c r="C2898" s="6" t="s">
        <v>7</v>
      </c>
      <c r="D2898" s="7" t="s">
        <v>13323</v>
      </c>
      <c r="E2898" s="6">
        <v>12</v>
      </c>
      <c r="F2898" s="9">
        <v>445.22</v>
      </c>
      <c r="G2898" s="6" t="s">
        <v>8</v>
      </c>
    </row>
    <row r="2899" spans="1:7" x14ac:dyDescent="0.25">
      <c r="A2899" s="6" t="s">
        <v>12868</v>
      </c>
      <c r="B2899" s="11" t="s">
        <v>11038</v>
      </c>
      <c r="C2899" s="6" t="s">
        <v>7</v>
      </c>
      <c r="D2899" s="7" t="s">
        <v>13323</v>
      </c>
      <c r="E2899" s="6">
        <v>12</v>
      </c>
      <c r="F2899" s="9">
        <v>44.95</v>
      </c>
      <c r="G2899" s="6" t="s">
        <v>8</v>
      </c>
    </row>
    <row r="2900" spans="1:7" x14ac:dyDescent="0.25">
      <c r="A2900" s="6" t="s">
        <v>12868</v>
      </c>
      <c r="B2900" s="11" t="s">
        <v>11038</v>
      </c>
      <c r="C2900" s="6" t="s">
        <v>7</v>
      </c>
      <c r="D2900" s="7" t="s">
        <v>13323</v>
      </c>
      <c r="E2900" s="6">
        <v>12</v>
      </c>
      <c r="F2900" s="9">
        <v>44.95</v>
      </c>
      <c r="G2900" s="6" t="s">
        <v>8</v>
      </c>
    </row>
    <row r="2901" spans="1:7" x14ac:dyDescent="0.25">
      <c r="A2901" s="6" t="s">
        <v>12869</v>
      </c>
      <c r="B2901" s="11" t="s">
        <v>2890</v>
      </c>
      <c r="C2901" s="6" t="s">
        <v>7</v>
      </c>
      <c r="D2901" s="7" t="s">
        <v>13323</v>
      </c>
      <c r="E2901" s="6">
        <v>12</v>
      </c>
      <c r="F2901" s="9">
        <v>250.14</v>
      </c>
      <c r="G2901" s="6" t="s">
        <v>8</v>
      </c>
    </row>
    <row r="2902" spans="1:7" x14ac:dyDescent="0.25">
      <c r="A2902" s="6" t="s">
        <v>12869</v>
      </c>
      <c r="B2902" s="11" t="s">
        <v>2890</v>
      </c>
      <c r="C2902" s="6" t="s">
        <v>7</v>
      </c>
      <c r="D2902" s="7" t="s">
        <v>13323</v>
      </c>
      <c r="E2902" s="6">
        <v>12</v>
      </c>
      <c r="F2902" s="9">
        <v>250.14</v>
      </c>
      <c r="G2902" s="6" t="s">
        <v>8</v>
      </c>
    </row>
    <row r="2903" spans="1:7" x14ac:dyDescent="0.25">
      <c r="A2903" s="6" t="s">
        <v>12870</v>
      </c>
      <c r="B2903" s="11" t="s">
        <v>3617</v>
      </c>
      <c r="C2903" s="6" t="s">
        <v>7</v>
      </c>
      <c r="D2903" s="7" t="s">
        <v>13323</v>
      </c>
      <c r="E2903" s="6">
        <v>12</v>
      </c>
      <c r="F2903" s="9">
        <v>130.29</v>
      </c>
      <c r="G2903" s="6" t="s">
        <v>8</v>
      </c>
    </row>
    <row r="2904" spans="1:7" x14ac:dyDescent="0.25">
      <c r="A2904" s="6" t="s">
        <v>12871</v>
      </c>
      <c r="B2904" s="11" t="s">
        <v>3617</v>
      </c>
      <c r="C2904" s="6" t="s">
        <v>7</v>
      </c>
      <c r="D2904" s="7" t="s">
        <v>13323</v>
      </c>
      <c r="E2904" s="6">
        <v>12</v>
      </c>
      <c r="F2904" s="9">
        <v>129.16999999999999</v>
      </c>
      <c r="G2904" s="6" t="s">
        <v>8</v>
      </c>
    </row>
    <row r="2905" spans="1:7" x14ac:dyDescent="0.25">
      <c r="A2905" s="6" t="s">
        <v>12872</v>
      </c>
      <c r="B2905" s="11" t="s">
        <v>2374</v>
      </c>
      <c r="C2905" s="6" t="s">
        <v>7</v>
      </c>
      <c r="D2905" s="7" t="s">
        <v>13323</v>
      </c>
      <c r="E2905" s="6">
        <v>12</v>
      </c>
      <c r="F2905" s="9">
        <v>240.76</v>
      </c>
      <c r="G2905" s="6" t="s">
        <v>8</v>
      </c>
    </row>
    <row r="2906" spans="1:7" x14ac:dyDescent="0.25">
      <c r="A2906" s="6" t="s">
        <v>12872</v>
      </c>
      <c r="B2906" s="11" t="s">
        <v>2374</v>
      </c>
      <c r="C2906" s="6" t="s">
        <v>7</v>
      </c>
      <c r="D2906" s="7" t="s">
        <v>13323</v>
      </c>
      <c r="E2906" s="6">
        <v>12</v>
      </c>
      <c r="F2906" s="9">
        <v>240.76</v>
      </c>
      <c r="G2906" s="6" t="s">
        <v>8</v>
      </c>
    </row>
    <row r="2907" spans="1:7" x14ac:dyDescent="0.25">
      <c r="A2907" s="6" t="s">
        <v>12873</v>
      </c>
      <c r="B2907" s="11" t="s">
        <v>2327</v>
      </c>
      <c r="C2907" s="6" t="s">
        <v>7</v>
      </c>
      <c r="D2907" s="7" t="s">
        <v>13323</v>
      </c>
      <c r="E2907" s="6">
        <v>12</v>
      </c>
      <c r="F2907" s="9">
        <v>1174.3599999999999</v>
      </c>
      <c r="G2907" s="6" t="s">
        <v>8</v>
      </c>
    </row>
    <row r="2908" spans="1:7" x14ac:dyDescent="0.25">
      <c r="A2908" s="6" t="s">
        <v>12873</v>
      </c>
      <c r="B2908" s="11" t="s">
        <v>2327</v>
      </c>
      <c r="C2908" s="6" t="s">
        <v>7</v>
      </c>
      <c r="D2908" s="7" t="s">
        <v>13323</v>
      </c>
      <c r="E2908" s="6">
        <v>12</v>
      </c>
      <c r="F2908" s="9">
        <v>1174.3599999999999</v>
      </c>
      <c r="G2908" s="6" t="s">
        <v>8</v>
      </c>
    </row>
    <row r="2909" spans="1:7" x14ac:dyDescent="0.25">
      <c r="A2909" s="6" t="s">
        <v>12874</v>
      </c>
      <c r="B2909" s="11" t="s">
        <v>10963</v>
      </c>
      <c r="C2909" s="6" t="s">
        <v>7</v>
      </c>
      <c r="D2909" s="7" t="s">
        <v>13323</v>
      </c>
      <c r="E2909" s="6">
        <v>12</v>
      </c>
      <c r="F2909" s="9">
        <v>557.67999999999995</v>
      </c>
      <c r="G2909" s="6" t="s">
        <v>8</v>
      </c>
    </row>
    <row r="2910" spans="1:7" x14ac:dyDescent="0.25">
      <c r="A2910" s="6" t="s">
        <v>12875</v>
      </c>
      <c r="B2910" s="11" t="s">
        <v>10963</v>
      </c>
      <c r="C2910" s="6" t="s">
        <v>7</v>
      </c>
      <c r="D2910" s="7" t="s">
        <v>13323</v>
      </c>
      <c r="E2910" s="6">
        <v>12</v>
      </c>
      <c r="F2910" s="9">
        <v>463.98</v>
      </c>
      <c r="G2910" s="6" t="s">
        <v>8</v>
      </c>
    </row>
    <row r="2911" spans="1:7" x14ac:dyDescent="0.25">
      <c r="A2911" s="6" t="s">
        <v>12876</v>
      </c>
      <c r="B2911" s="11" t="s">
        <v>5572</v>
      </c>
      <c r="C2911" s="6" t="s">
        <v>7</v>
      </c>
      <c r="D2911" s="7" t="s">
        <v>13323</v>
      </c>
      <c r="E2911" s="6">
        <v>12</v>
      </c>
      <c r="F2911" s="9">
        <v>445.29</v>
      </c>
      <c r="G2911" s="6" t="s">
        <v>8</v>
      </c>
    </row>
    <row r="2912" spans="1:7" x14ac:dyDescent="0.25">
      <c r="A2912" s="6" t="s">
        <v>12877</v>
      </c>
      <c r="B2912" s="11" t="s">
        <v>5572</v>
      </c>
      <c r="C2912" s="6" t="s">
        <v>7</v>
      </c>
      <c r="D2912" s="7" t="s">
        <v>13323</v>
      </c>
      <c r="E2912" s="6">
        <v>12</v>
      </c>
      <c r="F2912" s="9">
        <v>445.29</v>
      </c>
      <c r="G2912" s="6" t="s">
        <v>8</v>
      </c>
    </row>
    <row r="2913" spans="1:7" x14ac:dyDescent="0.25">
      <c r="A2913" s="6" t="s">
        <v>12878</v>
      </c>
      <c r="B2913" s="11" t="s">
        <v>9192</v>
      </c>
      <c r="C2913" s="6" t="s">
        <v>7</v>
      </c>
      <c r="D2913" s="7" t="s">
        <v>13324</v>
      </c>
      <c r="E2913" s="6">
        <v>6</v>
      </c>
      <c r="F2913" s="9">
        <v>56.29</v>
      </c>
      <c r="G2913" s="6" t="s">
        <v>8</v>
      </c>
    </row>
    <row r="2914" spans="1:7" x14ac:dyDescent="0.25">
      <c r="A2914" s="6" t="s">
        <v>12878</v>
      </c>
      <c r="B2914" s="11" t="s">
        <v>9192</v>
      </c>
      <c r="C2914" s="6" t="s">
        <v>7</v>
      </c>
      <c r="D2914" s="7" t="s">
        <v>13323</v>
      </c>
      <c r="E2914" s="6">
        <v>12</v>
      </c>
      <c r="F2914" s="9">
        <v>55.29</v>
      </c>
      <c r="G2914" s="6" t="s">
        <v>8</v>
      </c>
    </row>
    <row r="2915" spans="1:7" x14ac:dyDescent="0.25">
      <c r="A2915" s="6" t="s">
        <v>12879</v>
      </c>
      <c r="B2915" s="11" t="s">
        <v>3169</v>
      </c>
      <c r="C2915" s="6" t="s">
        <v>7</v>
      </c>
      <c r="D2915" s="7" t="s">
        <v>13324</v>
      </c>
      <c r="E2915" s="6">
        <v>8</v>
      </c>
      <c r="F2915" s="9">
        <v>39.01</v>
      </c>
      <c r="G2915" s="6" t="s">
        <v>8</v>
      </c>
    </row>
    <row r="2916" spans="1:7" x14ac:dyDescent="0.25">
      <c r="A2916" s="6" t="s">
        <v>12879</v>
      </c>
      <c r="B2916" s="11" t="s">
        <v>3169</v>
      </c>
      <c r="C2916" s="6" t="s">
        <v>7</v>
      </c>
      <c r="D2916" s="7" t="s">
        <v>13332</v>
      </c>
      <c r="E2916" s="6">
        <v>4</v>
      </c>
      <c r="F2916" s="9">
        <v>37.54</v>
      </c>
      <c r="G2916" s="6" t="s">
        <v>8</v>
      </c>
    </row>
    <row r="2917" spans="1:7" x14ac:dyDescent="0.25">
      <c r="A2917" s="6" t="s">
        <v>12879</v>
      </c>
      <c r="B2917" s="11" t="s">
        <v>3169</v>
      </c>
      <c r="C2917" s="6" t="s">
        <v>7</v>
      </c>
      <c r="D2917" s="7" t="s">
        <v>13323</v>
      </c>
      <c r="E2917" s="6">
        <v>12</v>
      </c>
      <c r="F2917" s="9">
        <v>36.86</v>
      </c>
      <c r="G2917" s="6" t="s">
        <v>8</v>
      </c>
    </row>
    <row r="2918" spans="1:7" x14ac:dyDescent="0.25">
      <c r="A2918" s="6" t="s">
        <v>12880</v>
      </c>
      <c r="B2918" s="11" t="s">
        <v>3169</v>
      </c>
      <c r="C2918" s="6" t="s">
        <v>7</v>
      </c>
      <c r="D2918" s="7" t="s">
        <v>13323</v>
      </c>
      <c r="E2918" s="6">
        <v>12</v>
      </c>
      <c r="F2918" s="9">
        <v>36.659999999999997</v>
      </c>
      <c r="G2918" s="6" t="s">
        <v>8</v>
      </c>
    </row>
    <row r="2919" spans="1:7" x14ac:dyDescent="0.25">
      <c r="A2919" s="6" t="s">
        <v>12880</v>
      </c>
      <c r="B2919" s="11" t="s">
        <v>3169</v>
      </c>
      <c r="C2919" s="6" t="s">
        <v>7</v>
      </c>
      <c r="D2919" s="7" t="s">
        <v>13324</v>
      </c>
      <c r="E2919" s="6">
        <v>8</v>
      </c>
      <c r="F2919" s="9">
        <v>34.29</v>
      </c>
      <c r="G2919" s="6" t="s">
        <v>8</v>
      </c>
    </row>
    <row r="2920" spans="1:7" x14ac:dyDescent="0.25">
      <c r="A2920" s="6" t="s">
        <v>12880</v>
      </c>
      <c r="B2920" s="11" t="s">
        <v>3169</v>
      </c>
      <c r="C2920" s="6" t="s">
        <v>7</v>
      </c>
      <c r="D2920" s="7" t="s">
        <v>13332</v>
      </c>
      <c r="E2920" s="6">
        <v>4</v>
      </c>
      <c r="F2920" s="9">
        <v>40.54</v>
      </c>
      <c r="G2920" s="6" t="s">
        <v>8</v>
      </c>
    </row>
    <row r="2921" spans="1:7" x14ac:dyDescent="0.25">
      <c r="A2921" s="6" t="s">
        <v>12881</v>
      </c>
      <c r="B2921" s="11" t="s">
        <v>3169</v>
      </c>
      <c r="C2921" s="6" t="s">
        <v>7</v>
      </c>
      <c r="D2921" s="7" t="s">
        <v>13324</v>
      </c>
      <c r="E2921" s="6">
        <v>8</v>
      </c>
      <c r="F2921" s="9">
        <v>37.54</v>
      </c>
      <c r="G2921" s="6" t="s">
        <v>8</v>
      </c>
    </row>
    <row r="2922" spans="1:7" x14ac:dyDescent="0.25">
      <c r="A2922" s="6" t="s">
        <v>12881</v>
      </c>
      <c r="B2922" s="11" t="s">
        <v>3169</v>
      </c>
      <c r="C2922" s="6" t="s">
        <v>7</v>
      </c>
      <c r="D2922" s="7" t="s">
        <v>13332</v>
      </c>
      <c r="E2922" s="6">
        <v>4</v>
      </c>
      <c r="F2922" s="9">
        <v>40.54</v>
      </c>
      <c r="G2922" s="6" t="s">
        <v>8</v>
      </c>
    </row>
    <row r="2923" spans="1:7" x14ac:dyDescent="0.25">
      <c r="A2923" s="6" t="s">
        <v>12881</v>
      </c>
      <c r="B2923" s="11" t="s">
        <v>3169</v>
      </c>
      <c r="C2923" s="6" t="s">
        <v>7</v>
      </c>
      <c r="D2923" s="7" t="s">
        <v>13323</v>
      </c>
      <c r="E2923" s="6">
        <v>12</v>
      </c>
      <c r="F2923" s="9">
        <v>37.24</v>
      </c>
      <c r="G2923" s="6" t="s">
        <v>8</v>
      </c>
    </row>
    <row r="2924" spans="1:7" x14ac:dyDescent="0.25">
      <c r="A2924" s="6" t="s">
        <v>12882</v>
      </c>
      <c r="B2924" s="11" t="s">
        <v>3169</v>
      </c>
      <c r="C2924" s="6" t="s">
        <v>7</v>
      </c>
      <c r="D2924" s="7" t="s">
        <v>13324</v>
      </c>
      <c r="E2924" s="6">
        <v>8</v>
      </c>
      <c r="F2924" s="9">
        <v>37.54</v>
      </c>
      <c r="G2924" s="6" t="s">
        <v>8</v>
      </c>
    </row>
    <row r="2925" spans="1:7" x14ac:dyDescent="0.25">
      <c r="A2925" s="6" t="s">
        <v>12882</v>
      </c>
      <c r="B2925" s="11" t="s">
        <v>3169</v>
      </c>
      <c r="C2925" s="6" t="s">
        <v>7</v>
      </c>
      <c r="D2925" s="7" t="s">
        <v>13323</v>
      </c>
      <c r="E2925" s="6">
        <v>12</v>
      </c>
      <c r="F2925" s="9">
        <v>34.29</v>
      </c>
      <c r="G2925" s="6" t="s">
        <v>8</v>
      </c>
    </row>
    <row r="2926" spans="1:7" x14ac:dyDescent="0.25">
      <c r="A2926" s="6" t="s">
        <v>12882</v>
      </c>
      <c r="B2926" s="11" t="s">
        <v>3169</v>
      </c>
      <c r="C2926" s="6" t="s">
        <v>7</v>
      </c>
      <c r="D2926" s="7" t="s">
        <v>13332</v>
      </c>
      <c r="E2926" s="6">
        <v>4</v>
      </c>
      <c r="F2926" s="9">
        <v>40.54</v>
      </c>
      <c r="G2926" s="6" t="s">
        <v>8</v>
      </c>
    </row>
    <row r="2927" spans="1:7" x14ac:dyDescent="0.25">
      <c r="A2927" s="6" t="s">
        <v>12883</v>
      </c>
      <c r="B2927" s="11" t="s">
        <v>5884</v>
      </c>
      <c r="C2927" s="6" t="s">
        <v>7</v>
      </c>
      <c r="D2927" s="7" t="s">
        <v>13323</v>
      </c>
      <c r="E2927" s="6">
        <v>12</v>
      </c>
      <c r="F2927" s="9">
        <v>83.29</v>
      </c>
      <c r="G2927" s="6" t="s">
        <v>8</v>
      </c>
    </row>
    <row r="2928" spans="1:7" x14ac:dyDescent="0.25">
      <c r="A2928" s="6" t="s">
        <v>12883</v>
      </c>
      <c r="B2928" s="11" t="s">
        <v>5884</v>
      </c>
      <c r="C2928" s="6" t="s">
        <v>7</v>
      </c>
      <c r="D2928" s="7" t="s">
        <v>13323</v>
      </c>
      <c r="E2928" s="6">
        <v>12</v>
      </c>
      <c r="F2928" s="9">
        <v>83.29</v>
      </c>
      <c r="G2928" s="6" t="s">
        <v>8</v>
      </c>
    </row>
    <row r="2929" spans="1:7" x14ac:dyDescent="0.25">
      <c r="A2929" s="6" t="s">
        <v>12884</v>
      </c>
      <c r="B2929" s="11" t="s">
        <v>5884</v>
      </c>
      <c r="C2929" s="6" t="s">
        <v>7</v>
      </c>
      <c r="D2929" s="7" t="s">
        <v>13323</v>
      </c>
      <c r="E2929" s="6">
        <v>12</v>
      </c>
      <c r="F2929" s="9">
        <v>81.98</v>
      </c>
      <c r="G2929" s="6" t="s">
        <v>8</v>
      </c>
    </row>
    <row r="2930" spans="1:7" x14ac:dyDescent="0.25">
      <c r="A2930" s="6" t="s">
        <v>12884</v>
      </c>
      <c r="B2930" s="11" t="s">
        <v>5884</v>
      </c>
      <c r="C2930" s="6" t="s">
        <v>7</v>
      </c>
      <c r="D2930" s="7" t="s">
        <v>13323</v>
      </c>
      <c r="E2930" s="6">
        <v>12</v>
      </c>
      <c r="F2930" s="9">
        <v>81.98</v>
      </c>
      <c r="G2930" s="6" t="s">
        <v>8</v>
      </c>
    </row>
    <row r="2931" spans="1:7" x14ac:dyDescent="0.25">
      <c r="A2931" s="6" t="s">
        <v>12884</v>
      </c>
      <c r="B2931" s="11" t="s">
        <v>5884</v>
      </c>
      <c r="C2931" s="6" t="s">
        <v>7</v>
      </c>
      <c r="D2931" s="7" t="s">
        <v>13323</v>
      </c>
      <c r="E2931" s="6">
        <v>12</v>
      </c>
      <c r="F2931" s="9">
        <v>81.98</v>
      </c>
      <c r="G2931" s="6" t="s">
        <v>8</v>
      </c>
    </row>
    <row r="2932" spans="1:7" x14ac:dyDescent="0.25">
      <c r="A2932" s="6" t="s">
        <v>12885</v>
      </c>
      <c r="B2932" s="11" t="s">
        <v>4751</v>
      </c>
      <c r="C2932" s="6" t="s">
        <v>7</v>
      </c>
      <c r="D2932" s="7" t="s">
        <v>13323</v>
      </c>
      <c r="E2932" s="6">
        <v>12</v>
      </c>
      <c r="F2932" s="9">
        <v>83.29</v>
      </c>
      <c r="G2932" s="6" t="s">
        <v>8</v>
      </c>
    </row>
    <row r="2933" spans="1:7" x14ac:dyDescent="0.25">
      <c r="A2933" s="6" t="s">
        <v>12885</v>
      </c>
      <c r="B2933" s="11" t="s">
        <v>4751</v>
      </c>
      <c r="C2933" s="6" t="s">
        <v>7</v>
      </c>
      <c r="D2933" s="7" t="s">
        <v>13323</v>
      </c>
      <c r="E2933" s="6">
        <v>12</v>
      </c>
      <c r="F2933" s="9">
        <v>83.29</v>
      </c>
      <c r="G2933" s="6" t="s">
        <v>8</v>
      </c>
    </row>
    <row r="2934" spans="1:7" x14ac:dyDescent="0.25">
      <c r="A2934" s="6" t="s">
        <v>12886</v>
      </c>
      <c r="B2934" s="11" t="s">
        <v>6996</v>
      </c>
      <c r="C2934" s="6" t="s">
        <v>7</v>
      </c>
      <c r="D2934" s="7" t="s">
        <v>13323</v>
      </c>
      <c r="E2934" s="6">
        <v>6</v>
      </c>
      <c r="F2934" s="9">
        <v>342.26</v>
      </c>
      <c r="G2934" s="6" t="s">
        <v>8</v>
      </c>
    </row>
    <row r="2935" spans="1:7" x14ac:dyDescent="0.25">
      <c r="A2935" s="6" t="s">
        <v>12886</v>
      </c>
      <c r="B2935" s="11" t="s">
        <v>6996</v>
      </c>
      <c r="C2935" s="6" t="s">
        <v>7</v>
      </c>
      <c r="D2935" s="7" t="s">
        <v>13323</v>
      </c>
      <c r="E2935" s="6">
        <v>6</v>
      </c>
      <c r="F2935" s="9">
        <v>342.26</v>
      </c>
      <c r="G2935" s="6" t="s">
        <v>8</v>
      </c>
    </row>
    <row r="2936" spans="1:7" x14ac:dyDescent="0.25">
      <c r="A2936" s="6" t="s">
        <v>12887</v>
      </c>
      <c r="B2936" s="11" t="s">
        <v>11063</v>
      </c>
      <c r="C2936" s="6" t="s">
        <v>7</v>
      </c>
      <c r="D2936" s="7" t="s">
        <v>13323</v>
      </c>
      <c r="E2936" s="6">
        <v>12</v>
      </c>
      <c r="F2936" s="9">
        <v>116.2</v>
      </c>
      <c r="G2936" s="6" t="s">
        <v>8</v>
      </c>
    </row>
    <row r="2937" spans="1:7" x14ac:dyDescent="0.25">
      <c r="A2937" s="6" t="s">
        <v>12888</v>
      </c>
      <c r="B2937" s="11" t="s">
        <v>11063</v>
      </c>
      <c r="C2937" s="6" t="s">
        <v>7</v>
      </c>
      <c r="D2937" s="7" t="s">
        <v>13323</v>
      </c>
      <c r="E2937" s="6">
        <v>12</v>
      </c>
      <c r="F2937" s="9">
        <v>82.04</v>
      </c>
      <c r="G2937" s="6" t="s">
        <v>8</v>
      </c>
    </row>
    <row r="2938" spans="1:7" x14ac:dyDescent="0.25">
      <c r="A2938" s="6" t="s">
        <v>12889</v>
      </c>
      <c r="B2938" s="11" t="s">
        <v>11063</v>
      </c>
      <c r="C2938" s="6" t="s">
        <v>7</v>
      </c>
      <c r="D2938" s="7" t="s">
        <v>13323</v>
      </c>
      <c r="E2938" s="6">
        <v>12</v>
      </c>
      <c r="F2938" s="9">
        <v>82.04</v>
      </c>
      <c r="G2938" s="6" t="s">
        <v>8</v>
      </c>
    </row>
    <row r="2939" spans="1:7" x14ac:dyDescent="0.25">
      <c r="A2939" s="6" t="s">
        <v>12890</v>
      </c>
      <c r="B2939" s="11" t="s">
        <v>11063</v>
      </c>
      <c r="C2939" s="6" t="s">
        <v>7</v>
      </c>
      <c r="D2939" s="7" t="s">
        <v>13323</v>
      </c>
      <c r="E2939" s="6">
        <v>12</v>
      </c>
      <c r="F2939" s="9">
        <v>92.09</v>
      </c>
      <c r="G2939" s="6" t="s">
        <v>8</v>
      </c>
    </row>
    <row r="2940" spans="1:7" x14ac:dyDescent="0.25">
      <c r="A2940" s="6" t="s">
        <v>12891</v>
      </c>
      <c r="B2940" s="11" t="s">
        <v>11063</v>
      </c>
      <c r="C2940" s="6" t="s">
        <v>7</v>
      </c>
      <c r="D2940" s="7" t="s">
        <v>13323</v>
      </c>
      <c r="E2940" s="6">
        <v>12</v>
      </c>
      <c r="F2940" s="9">
        <v>92.09</v>
      </c>
      <c r="G2940" s="6" t="s">
        <v>8</v>
      </c>
    </row>
    <row r="2941" spans="1:7" x14ac:dyDescent="0.25">
      <c r="A2941" s="6" t="s">
        <v>12892</v>
      </c>
      <c r="B2941" s="11" t="s">
        <v>11063</v>
      </c>
      <c r="C2941" s="6" t="s">
        <v>7</v>
      </c>
      <c r="D2941" s="7" t="s">
        <v>13323</v>
      </c>
      <c r="E2941" s="6">
        <v>12</v>
      </c>
      <c r="F2941" s="9">
        <v>92.09</v>
      </c>
      <c r="G2941" s="6" t="s">
        <v>8</v>
      </c>
    </row>
    <row r="2942" spans="1:7" x14ac:dyDescent="0.25">
      <c r="A2942" s="6" t="s">
        <v>12893</v>
      </c>
      <c r="B2942" s="11" t="s">
        <v>10107</v>
      </c>
      <c r="C2942" s="6" t="s">
        <v>7</v>
      </c>
      <c r="D2942" s="7" t="s">
        <v>13323</v>
      </c>
      <c r="E2942" s="6">
        <v>12</v>
      </c>
      <c r="F2942" s="9">
        <v>318.91000000000003</v>
      </c>
      <c r="G2942" s="6" t="s">
        <v>8</v>
      </c>
    </row>
    <row r="2943" spans="1:7" x14ac:dyDescent="0.25">
      <c r="A2943" s="6" t="s">
        <v>12893</v>
      </c>
      <c r="B2943" s="11" t="s">
        <v>10107</v>
      </c>
      <c r="C2943" s="6" t="s">
        <v>7</v>
      </c>
      <c r="D2943" s="7" t="s">
        <v>13323</v>
      </c>
      <c r="E2943" s="6">
        <v>12</v>
      </c>
      <c r="F2943" s="9">
        <v>318.91000000000003</v>
      </c>
      <c r="G2943" s="6" t="s">
        <v>8</v>
      </c>
    </row>
    <row r="2944" spans="1:7" x14ac:dyDescent="0.25">
      <c r="A2944" s="6" t="s">
        <v>12894</v>
      </c>
      <c r="B2944" s="11" t="s">
        <v>2539</v>
      </c>
      <c r="C2944" s="6" t="s">
        <v>7</v>
      </c>
      <c r="D2944" s="7" t="s">
        <v>13323</v>
      </c>
      <c r="E2944" s="6">
        <v>12</v>
      </c>
      <c r="F2944" s="9">
        <v>44.49</v>
      </c>
      <c r="G2944" s="6" t="s">
        <v>8</v>
      </c>
    </row>
    <row r="2945" spans="1:7" x14ac:dyDescent="0.25">
      <c r="A2945" s="6" t="s">
        <v>12894</v>
      </c>
      <c r="B2945" s="11" t="s">
        <v>2539</v>
      </c>
      <c r="C2945" s="6" t="s">
        <v>7</v>
      </c>
      <c r="D2945" s="7" t="s">
        <v>13323</v>
      </c>
      <c r="E2945" s="6">
        <v>12</v>
      </c>
      <c r="F2945" s="9">
        <v>44.49</v>
      </c>
      <c r="G2945" s="6" t="s">
        <v>8</v>
      </c>
    </row>
    <row r="2946" spans="1:7" x14ac:dyDescent="0.25">
      <c r="A2946" s="6" t="s">
        <v>12895</v>
      </c>
      <c r="B2946" s="11" t="s">
        <v>2539</v>
      </c>
      <c r="C2946" s="6" t="s">
        <v>7</v>
      </c>
      <c r="D2946" s="7" t="s">
        <v>13323</v>
      </c>
      <c r="E2946" s="6">
        <v>12</v>
      </c>
      <c r="F2946" s="9">
        <v>44.49</v>
      </c>
      <c r="G2946" s="6" t="s">
        <v>8</v>
      </c>
    </row>
    <row r="2947" spans="1:7" x14ac:dyDescent="0.25">
      <c r="A2947" s="6" t="s">
        <v>12896</v>
      </c>
      <c r="B2947" s="11" t="s">
        <v>5822</v>
      </c>
      <c r="C2947" s="6" t="s">
        <v>7</v>
      </c>
      <c r="D2947" s="7" t="s">
        <v>13323</v>
      </c>
      <c r="E2947" s="6">
        <v>12</v>
      </c>
      <c r="F2947" s="9">
        <v>38.26</v>
      </c>
      <c r="G2947" s="6" t="s">
        <v>8</v>
      </c>
    </row>
    <row r="2948" spans="1:7" x14ac:dyDescent="0.25">
      <c r="A2948" s="6" t="s">
        <v>12895</v>
      </c>
      <c r="B2948" s="11" t="s">
        <v>2539</v>
      </c>
      <c r="C2948" s="6" t="s">
        <v>7</v>
      </c>
      <c r="D2948" s="7" t="s">
        <v>13324</v>
      </c>
      <c r="E2948" s="6">
        <v>6</v>
      </c>
      <c r="F2948" s="9">
        <v>48.51</v>
      </c>
      <c r="G2948" s="6" t="s">
        <v>8</v>
      </c>
    </row>
    <row r="2949" spans="1:7" x14ac:dyDescent="0.25">
      <c r="A2949" s="6" t="s">
        <v>12897</v>
      </c>
      <c r="B2949" s="11" t="s">
        <v>3517</v>
      </c>
      <c r="C2949" s="6" t="s">
        <v>7</v>
      </c>
      <c r="D2949" s="7" t="s">
        <v>13323</v>
      </c>
      <c r="E2949" s="6">
        <v>12</v>
      </c>
      <c r="F2949" s="9">
        <v>82.67</v>
      </c>
      <c r="G2949" s="6" t="s">
        <v>8</v>
      </c>
    </row>
    <row r="2950" spans="1:7" x14ac:dyDescent="0.25">
      <c r="A2950" s="6" t="s">
        <v>12898</v>
      </c>
      <c r="B2950" s="11" t="s">
        <v>2539</v>
      </c>
      <c r="C2950" s="6" t="s">
        <v>7</v>
      </c>
      <c r="D2950" s="7" t="s">
        <v>13323</v>
      </c>
      <c r="E2950" s="6">
        <v>12</v>
      </c>
      <c r="F2950" s="9">
        <v>44.49</v>
      </c>
      <c r="G2950" s="6" t="s">
        <v>8</v>
      </c>
    </row>
    <row r="2951" spans="1:7" x14ac:dyDescent="0.25">
      <c r="A2951" s="6" t="s">
        <v>12899</v>
      </c>
      <c r="B2951" s="11" t="s">
        <v>11307</v>
      </c>
      <c r="C2951" s="6" t="s">
        <v>7</v>
      </c>
      <c r="D2951" s="7" t="s">
        <v>13323</v>
      </c>
      <c r="E2951" s="6">
        <v>12</v>
      </c>
      <c r="F2951" s="9">
        <v>202.29</v>
      </c>
      <c r="G2951" s="6" t="s">
        <v>8</v>
      </c>
    </row>
    <row r="2952" spans="1:7" x14ac:dyDescent="0.25">
      <c r="A2952" s="6" t="s">
        <v>12900</v>
      </c>
      <c r="B2952" s="11" t="s">
        <v>11980</v>
      </c>
      <c r="C2952" s="6" t="s">
        <v>7</v>
      </c>
      <c r="D2952" s="7" t="s">
        <v>13323</v>
      </c>
      <c r="E2952" s="6">
        <v>12</v>
      </c>
      <c r="F2952" s="9">
        <v>130.29</v>
      </c>
      <c r="G2952" s="6" t="s">
        <v>8</v>
      </c>
    </row>
    <row r="2953" spans="1:7" x14ac:dyDescent="0.25">
      <c r="A2953" s="6" t="s">
        <v>12901</v>
      </c>
      <c r="B2953" s="11" t="s">
        <v>10593</v>
      </c>
      <c r="C2953" s="6" t="s">
        <v>7</v>
      </c>
      <c r="D2953" s="7" t="s">
        <v>13323</v>
      </c>
      <c r="E2953" s="6">
        <v>12</v>
      </c>
      <c r="F2953" s="9">
        <v>74.12</v>
      </c>
      <c r="G2953" s="6" t="s">
        <v>8</v>
      </c>
    </row>
    <row r="2954" spans="1:7" x14ac:dyDescent="0.25">
      <c r="A2954" s="6" t="s">
        <v>12902</v>
      </c>
      <c r="B2954" s="11" t="s">
        <v>8538</v>
      </c>
      <c r="C2954" s="6" t="s">
        <v>7</v>
      </c>
      <c r="D2954" s="7" t="s">
        <v>13323</v>
      </c>
      <c r="E2954" s="6">
        <v>12</v>
      </c>
      <c r="F2954" s="9">
        <v>488.22</v>
      </c>
      <c r="G2954" s="6" t="s">
        <v>8</v>
      </c>
    </row>
    <row r="2955" spans="1:7" x14ac:dyDescent="0.25">
      <c r="A2955" s="6" t="s">
        <v>12903</v>
      </c>
      <c r="B2955" s="11" t="s">
        <v>10593</v>
      </c>
      <c r="C2955" s="6" t="s">
        <v>7</v>
      </c>
      <c r="D2955" s="7" t="s">
        <v>13323</v>
      </c>
      <c r="E2955" s="6">
        <v>12</v>
      </c>
      <c r="F2955" s="9">
        <v>97.93</v>
      </c>
      <c r="G2955" s="6" t="s">
        <v>8</v>
      </c>
    </row>
    <row r="2956" spans="1:7" x14ac:dyDescent="0.25">
      <c r="A2956" s="6" t="s">
        <v>12903</v>
      </c>
      <c r="B2956" s="11" t="s">
        <v>10593</v>
      </c>
      <c r="C2956" s="6" t="s">
        <v>7</v>
      </c>
      <c r="D2956" s="7" t="s">
        <v>13323</v>
      </c>
      <c r="E2956" s="6">
        <v>12</v>
      </c>
      <c r="F2956" s="9">
        <v>97.93</v>
      </c>
      <c r="G2956" s="6" t="s">
        <v>8</v>
      </c>
    </row>
    <row r="2957" spans="1:7" x14ac:dyDescent="0.25">
      <c r="A2957" s="6" t="s">
        <v>12904</v>
      </c>
      <c r="B2957" s="11" t="s">
        <v>7460</v>
      </c>
      <c r="C2957" s="6" t="s">
        <v>7</v>
      </c>
      <c r="D2957" s="7" t="s">
        <v>13323</v>
      </c>
      <c r="E2957" s="6">
        <v>12</v>
      </c>
      <c r="F2957" s="9">
        <v>120.29</v>
      </c>
      <c r="G2957" s="6" t="s">
        <v>8</v>
      </c>
    </row>
    <row r="2958" spans="1:7" x14ac:dyDescent="0.25">
      <c r="A2958" s="6" t="s">
        <v>12905</v>
      </c>
      <c r="B2958" s="11" t="s">
        <v>5618</v>
      </c>
      <c r="C2958" s="6" t="s">
        <v>7</v>
      </c>
      <c r="D2958" s="7" t="s">
        <v>13323</v>
      </c>
      <c r="E2958" s="6">
        <v>12</v>
      </c>
      <c r="F2958" s="9">
        <v>79.8</v>
      </c>
      <c r="G2958" s="6" t="s">
        <v>8</v>
      </c>
    </row>
    <row r="2959" spans="1:7" x14ac:dyDescent="0.25">
      <c r="A2959" s="6" t="s">
        <v>12905</v>
      </c>
      <c r="B2959" s="11" t="s">
        <v>5618</v>
      </c>
      <c r="C2959" s="6" t="s">
        <v>7</v>
      </c>
      <c r="D2959" s="7" t="s">
        <v>13323</v>
      </c>
      <c r="E2959" s="6">
        <v>12</v>
      </c>
      <c r="F2959" s="9">
        <v>79.8</v>
      </c>
      <c r="G2959" s="6" t="s">
        <v>8</v>
      </c>
    </row>
    <row r="2960" spans="1:7" x14ac:dyDescent="0.25">
      <c r="A2960" s="6" t="s">
        <v>12906</v>
      </c>
      <c r="B2960" s="11" t="s">
        <v>5618</v>
      </c>
      <c r="C2960" s="6" t="s">
        <v>7</v>
      </c>
      <c r="D2960" s="7" t="s">
        <v>13323</v>
      </c>
      <c r="E2960" s="6">
        <v>12</v>
      </c>
      <c r="F2960" s="9">
        <v>99.81</v>
      </c>
      <c r="G2960" s="6" t="s">
        <v>8</v>
      </c>
    </row>
    <row r="2961" spans="1:7" x14ac:dyDescent="0.25">
      <c r="A2961" s="6" t="s">
        <v>12907</v>
      </c>
      <c r="B2961" s="11" t="s">
        <v>5618</v>
      </c>
      <c r="C2961" s="6" t="s">
        <v>7</v>
      </c>
      <c r="D2961" s="7" t="s">
        <v>13323</v>
      </c>
      <c r="E2961" s="6">
        <v>12</v>
      </c>
      <c r="F2961" s="9">
        <v>260.29000000000002</v>
      </c>
      <c r="G2961" s="6" t="s">
        <v>8</v>
      </c>
    </row>
    <row r="2962" spans="1:7" x14ac:dyDescent="0.25">
      <c r="A2962" s="6" t="s">
        <v>12908</v>
      </c>
      <c r="B2962" s="11" t="s">
        <v>6293</v>
      </c>
      <c r="C2962" s="6" t="s">
        <v>7</v>
      </c>
      <c r="D2962" s="7" t="s">
        <v>13323</v>
      </c>
      <c r="E2962" s="6">
        <v>12</v>
      </c>
      <c r="F2962" s="9">
        <v>59.29</v>
      </c>
      <c r="G2962" s="6" t="s">
        <v>8</v>
      </c>
    </row>
    <row r="2963" spans="1:7" x14ac:dyDescent="0.25">
      <c r="A2963" s="6" t="s">
        <v>12909</v>
      </c>
      <c r="B2963" s="11" t="s">
        <v>7728</v>
      </c>
      <c r="C2963" s="6" t="s">
        <v>7</v>
      </c>
      <c r="D2963" s="7" t="s">
        <v>13324</v>
      </c>
      <c r="E2963" s="6">
        <v>6</v>
      </c>
      <c r="F2963" s="9">
        <v>44.29</v>
      </c>
      <c r="G2963" s="6" t="s">
        <v>8</v>
      </c>
    </row>
    <row r="2964" spans="1:7" x14ac:dyDescent="0.25">
      <c r="A2964" s="6" t="s">
        <v>12909</v>
      </c>
      <c r="B2964" s="11" t="s">
        <v>7728</v>
      </c>
      <c r="C2964" s="6" t="s">
        <v>7</v>
      </c>
      <c r="D2964" s="7" t="s">
        <v>13323</v>
      </c>
      <c r="E2964" s="6">
        <v>12</v>
      </c>
      <c r="F2964" s="9">
        <v>54.29</v>
      </c>
      <c r="G2964" s="6" t="s">
        <v>8</v>
      </c>
    </row>
    <row r="2965" spans="1:7" x14ac:dyDescent="0.25">
      <c r="A2965" s="6" t="s">
        <v>12910</v>
      </c>
      <c r="B2965" s="11" t="s">
        <v>5443</v>
      </c>
      <c r="C2965" s="6" t="s">
        <v>7</v>
      </c>
      <c r="D2965" s="7" t="s">
        <v>13323</v>
      </c>
      <c r="E2965" s="6">
        <v>12</v>
      </c>
      <c r="F2965" s="9">
        <v>70.290000000000006</v>
      </c>
      <c r="G2965" s="6" t="s">
        <v>8</v>
      </c>
    </row>
    <row r="2966" spans="1:7" x14ac:dyDescent="0.25">
      <c r="A2966" s="6" t="s">
        <v>12911</v>
      </c>
      <c r="B2966" s="11" t="s">
        <v>5443</v>
      </c>
      <c r="C2966" s="6" t="s">
        <v>7</v>
      </c>
      <c r="D2966" s="7" t="s">
        <v>13323</v>
      </c>
      <c r="E2966" s="6">
        <v>12</v>
      </c>
      <c r="F2966" s="9">
        <v>70.290000000000006</v>
      </c>
      <c r="G2966" s="6" t="s">
        <v>8</v>
      </c>
    </row>
    <row r="2967" spans="1:7" x14ac:dyDescent="0.25">
      <c r="A2967" s="6" t="s">
        <v>12912</v>
      </c>
      <c r="B2967" s="11" t="s">
        <v>5443</v>
      </c>
      <c r="C2967" s="6" t="s">
        <v>7</v>
      </c>
      <c r="D2967" s="7" t="s">
        <v>13323</v>
      </c>
      <c r="E2967" s="6">
        <v>12</v>
      </c>
      <c r="F2967" s="9">
        <v>70.290000000000006</v>
      </c>
      <c r="G2967" s="6" t="s">
        <v>8</v>
      </c>
    </row>
    <row r="2968" spans="1:7" x14ac:dyDescent="0.25">
      <c r="A2968" s="6" t="s">
        <v>12913</v>
      </c>
      <c r="B2968" s="11" t="s">
        <v>5443</v>
      </c>
      <c r="C2968" s="6" t="s">
        <v>7</v>
      </c>
      <c r="D2968" s="7" t="s">
        <v>13323</v>
      </c>
      <c r="E2968" s="6">
        <v>12</v>
      </c>
      <c r="F2968" s="9">
        <v>70.290000000000006</v>
      </c>
      <c r="G2968" s="6" t="s">
        <v>8</v>
      </c>
    </row>
    <row r="2969" spans="1:7" x14ac:dyDescent="0.25">
      <c r="A2969" s="6" t="s">
        <v>12914</v>
      </c>
      <c r="B2969" s="11" t="s">
        <v>3104</v>
      </c>
      <c r="C2969" s="6" t="s">
        <v>7</v>
      </c>
      <c r="D2969" s="7" t="s">
        <v>13323</v>
      </c>
      <c r="E2969" s="6">
        <v>12</v>
      </c>
      <c r="F2969" s="9">
        <v>48.29</v>
      </c>
      <c r="G2969" s="6" t="s">
        <v>8</v>
      </c>
    </row>
    <row r="2970" spans="1:7" x14ac:dyDescent="0.25">
      <c r="A2970" s="6" t="s">
        <v>12915</v>
      </c>
      <c r="B2970" s="11" t="s">
        <v>3104</v>
      </c>
      <c r="C2970" s="6" t="s">
        <v>7</v>
      </c>
      <c r="D2970" s="7" t="s">
        <v>13323</v>
      </c>
      <c r="E2970" s="6">
        <v>12</v>
      </c>
      <c r="F2970" s="9">
        <v>38.29</v>
      </c>
      <c r="G2970" s="6" t="s">
        <v>8</v>
      </c>
    </row>
    <row r="2971" spans="1:7" x14ac:dyDescent="0.25">
      <c r="A2971" s="6" t="s">
        <v>12916</v>
      </c>
      <c r="B2971" s="11" t="s">
        <v>5743</v>
      </c>
      <c r="C2971" s="6" t="s">
        <v>7</v>
      </c>
      <c r="D2971" s="7" t="s">
        <v>13325</v>
      </c>
      <c r="E2971" s="6">
        <v>6</v>
      </c>
      <c r="F2971" s="9">
        <v>44.44</v>
      </c>
      <c r="G2971" s="6" t="s">
        <v>8</v>
      </c>
    </row>
    <row r="2972" spans="1:7" x14ac:dyDescent="0.25">
      <c r="A2972" s="6" t="s">
        <v>12917</v>
      </c>
      <c r="B2972" s="11" t="s">
        <v>5743</v>
      </c>
      <c r="C2972" s="6" t="s">
        <v>7</v>
      </c>
      <c r="D2972" s="7" t="s">
        <v>13325</v>
      </c>
      <c r="E2972" s="6">
        <v>6</v>
      </c>
      <c r="F2972" s="9">
        <v>44.44</v>
      </c>
      <c r="G2972" s="6" t="s">
        <v>8</v>
      </c>
    </row>
    <row r="2973" spans="1:7" x14ac:dyDescent="0.25">
      <c r="A2973" s="6" t="s">
        <v>12918</v>
      </c>
      <c r="B2973" s="11" t="s">
        <v>5743</v>
      </c>
      <c r="C2973" s="6" t="s">
        <v>7</v>
      </c>
      <c r="D2973" s="7" t="s">
        <v>13325</v>
      </c>
      <c r="E2973" s="6">
        <v>6</v>
      </c>
      <c r="F2973" s="9">
        <v>44.44</v>
      </c>
      <c r="G2973" s="6" t="s">
        <v>8</v>
      </c>
    </row>
    <row r="2974" spans="1:7" x14ac:dyDescent="0.25">
      <c r="A2974" s="6" t="s">
        <v>12919</v>
      </c>
      <c r="B2974" s="11" t="s">
        <v>5743</v>
      </c>
      <c r="C2974" s="6" t="s">
        <v>7</v>
      </c>
      <c r="D2974" s="7" t="s">
        <v>13325</v>
      </c>
      <c r="E2974" s="6">
        <v>6</v>
      </c>
      <c r="F2974" s="9">
        <v>44.44</v>
      </c>
      <c r="G2974" s="6" t="s">
        <v>8</v>
      </c>
    </row>
    <row r="2975" spans="1:7" x14ac:dyDescent="0.25">
      <c r="A2975" s="6" t="s">
        <v>12920</v>
      </c>
      <c r="B2975" s="11" t="s">
        <v>5743</v>
      </c>
      <c r="C2975" s="6" t="s">
        <v>7</v>
      </c>
      <c r="D2975" s="7" t="s">
        <v>13325</v>
      </c>
      <c r="E2975" s="6">
        <v>6</v>
      </c>
      <c r="F2975" s="9">
        <v>44.44</v>
      </c>
      <c r="G2975" s="6" t="s">
        <v>8</v>
      </c>
    </row>
    <row r="2976" spans="1:7" x14ac:dyDescent="0.25">
      <c r="A2976" s="6" t="s">
        <v>12921</v>
      </c>
      <c r="B2976" s="11" t="s">
        <v>5743</v>
      </c>
      <c r="C2976" s="6" t="s">
        <v>7</v>
      </c>
      <c r="D2976" s="7" t="s">
        <v>13325</v>
      </c>
      <c r="E2976" s="6">
        <v>6</v>
      </c>
      <c r="F2976" s="9">
        <v>44.44</v>
      </c>
      <c r="G2976" s="6" t="s">
        <v>8</v>
      </c>
    </row>
    <row r="2977" spans="1:7" x14ac:dyDescent="0.25">
      <c r="A2977" s="6" t="s">
        <v>12922</v>
      </c>
      <c r="B2977" s="11" t="s">
        <v>3169</v>
      </c>
      <c r="C2977" s="6" t="s">
        <v>7</v>
      </c>
      <c r="D2977" s="7" t="s">
        <v>13324</v>
      </c>
      <c r="E2977" s="6">
        <v>8</v>
      </c>
      <c r="F2977" s="9">
        <v>34.29</v>
      </c>
      <c r="G2977" s="6" t="s">
        <v>8</v>
      </c>
    </row>
    <row r="2978" spans="1:7" x14ac:dyDescent="0.25">
      <c r="A2978" s="6" t="s">
        <v>12922</v>
      </c>
      <c r="B2978" s="11" t="s">
        <v>3169</v>
      </c>
      <c r="C2978" s="6" t="s">
        <v>7</v>
      </c>
      <c r="D2978" s="7" t="s">
        <v>13332</v>
      </c>
      <c r="E2978" s="6">
        <v>4</v>
      </c>
      <c r="F2978" s="9">
        <v>37.69</v>
      </c>
      <c r="G2978" s="6" t="s">
        <v>8</v>
      </c>
    </row>
    <row r="2979" spans="1:7" x14ac:dyDescent="0.25">
      <c r="A2979" s="6" t="s">
        <v>12922</v>
      </c>
      <c r="B2979" s="11" t="s">
        <v>3169</v>
      </c>
      <c r="C2979" s="6" t="s">
        <v>7</v>
      </c>
      <c r="D2979" s="7" t="s">
        <v>13323</v>
      </c>
      <c r="E2979" s="6">
        <v>12</v>
      </c>
      <c r="F2979" s="9">
        <v>31.79</v>
      </c>
      <c r="G2979" s="6" t="s">
        <v>8</v>
      </c>
    </row>
    <row r="2980" spans="1:7" x14ac:dyDescent="0.25">
      <c r="A2980" s="6" t="s">
        <v>12923</v>
      </c>
      <c r="B2980" s="11" t="s">
        <v>2812</v>
      </c>
      <c r="C2980" s="6" t="s">
        <v>7</v>
      </c>
      <c r="D2980" s="7" t="s">
        <v>13323</v>
      </c>
      <c r="E2980" s="6">
        <v>12</v>
      </c>
      <c r="F2980" s="9">
        <v>353.78</v>
      </c>
      <c r="G2980" s="6" t="s">
        <v>8</v>
      </c>
    </row>
    <row r="2981" spans="1:7" x14ac:dyDescent="0.25">
      <c r="A2981" s="6" t="s">
        <v>12924</v>
      </c>
      <c r="B2981" s="11" t="s">
        <v>2854</v>
      </c>
      <c r="C2981" s="6" t="s">
        <v>7</v>
      </c>
      <c r="D2981" s="7" t="s">
        <v>13323</v>
      </c>
      <c r="E2981" s="6">
        <v>12</v>
      </c>
      <c r="F2981" s="9">
        <v>121.08</v>
      </c>
      <c r="G2981" s="6" t="s">
        <v>8</v>
      </c>
    </row>
    <row r="2982" spans="1:7" x14ac:dyDescent="0.25">
      <c r="A2982" s="6" t="s">
        <v>12925</v>
      </c>
      <c r="B2982" s="11" t="s">
        <v>11670</v>
      </c>
      <c r="C2982" s="6" t="s">
        <v>7</v>
      </c>
      <c r="D2982" s="7" t="s">
        <v>13323</v>
      </c>
      <c r="E2982" s="6">
        <v>12</v>
      </c>
      <c r="F2982" s="9">
        <v>167.8</v>
      </c>
      <c r="G2982" s="6" t="s">
        <v>8</v>
      </c>
    </row>
    <row r="2983" spans="1:7" x14ac:dyDescent="0.25">
      <c r="A2983" s="6" t="s">
        <v>12926</v>
      </c>
      <c r="B2983" s="11" t="s">
        <v>2821</v>
      </c>
      <c r="C2983" s="6" t="s">
        <v>7</v>
      </c>
      <c r="D2983" s="7" t="s">
        <v>13323</v>
      </c>
      <c r="E2983" s="6">
        <v>12</v>
      </c>
      <c r="F2983" s="9">
        <v>353.78</v>
      </c>
      <c r="G2983" s="6" t="s">
        <v>8</v>
      </c>
    </row>
    <row r="2984" spans="1:7" x14ac:dyDescent="0.25">
      <c r="A2984" s="6" t="s">
        <v>12322</v>
      </c>
      <c r="B2984" s="11" t="s">
        <v>7198</v>
      </c>
      <c r="C2984" s="6" t="s">
        <v>7</v>
      </c>
      <c r="D2984" s="7" t="s">
        <v>13328</v>
      </c>
      <c r="E2984" s="6">
        <v>120</v>
      </c>
      <c r="F2984" s="9">
        <v>178.08</v>
      </c>
      <c r="G2984" s="6" t="s">
        <v>8</v>
      </c>
    </row>
    <row r="2985" spans="1:7" x14ac:dyDescent="0.25">
      <c r="A2985" s="6" t="s">
        <v>12322</v>
      </c>
      <c r="B2985" s="11" t="s">
        <v>7198</v>
      </c>
      <c r="C2985" s="6" t="s">
        <v>7</v>
      </c>
      <c r="D2985" s="7" t="s">
        <v>13328</v>
      </c>
      <c r="E2985" s="6">
        <v>120</v>
      </c>
      <c r="F2985" s="9">
        <v>178.08</v>
      </c>
      <c r="G2985" s="6" t="s">
        <v>8</v>
      </c>
    </row>
    <row r="2986" spans="1:7" x14ac:dyDescent="0.25">
      <c r="A2986" s="6" t="s">
        <v>12322</v>
      </c>
      <c r="B2986" s="11" t="s">
        <v>7198</v>
      </c>
      <c r="C2986" s="6" t="s">
        <v>7</v>
      </c>
      <c r="D2986" s="7" t="s">
        <v>13328</v>
      </c>
      <c r="E2986" s="6">
        <v>120</v>
      </c>
      <c r="F2986" s="9">
        <v>178.08</v>
      </c>
      <c r="G2986" s="6" t="s">
        <v>8</v>
      </c>
    </row>
    <row r="2987" spans="1:7" x14ac:dyDescent="0.25">
      <c r="A2987" s="6" t="s">
        <v>12624</v>
      </c>
      <c r="B2987" s="11" t="s">
        <v>10968</v>
      </c>
      <c r="C2987" s="6" t="s">
        <v>7</v>
      </c>
      <c r="D2987" s="7" t="s">
        <v>13328</v>
      </c>
      <c r="E2987" s="6">
        <v>120</v>
      </c>
      <c r="F2987" s="9">
        <v>299.37</v>
      </c>
      <c r="G2987" s="6" t="s">
        <v>8</v>
      </c>
    </row>
    <row r="2988" spans="1:7" x14ac:dyDescent="0.25">
      <c r="A2988" s="6" t="s">
        <v>12624</v>
      </c>
      <c r="B2988" s="11" t="s">
        <v>10968</v>
      </c>
      <c r="C2988" s="6" t="s">
        <v>7</v>
      </c>
      <c r="D2988" s="7" t="s">
        <v>13328</v>
      </c>
      <c r="E2988" s="6">
        <v>120</v>
      </c>
      <c r="F2988" s="9">
        <v>299.37</v>
      </c>
      <c r="G2988" s="6" t="s">
        <v>8</v>
      </c>
    </row>
    <row r="2989" spans="1:7" x14ac:dyDescent="0.25">
      <c r="A2989" s="6" t="s">
        <v>12927</v>
      </c>
      <c r="B2989" s="11" t="s">
        <v>10816</v>
      </c>
      <c r="C2989" s="6" t="s">
        <v>7</v>
      </c>
      <c r="D2989" s="7" t="s">
        <v>13323</v>
      </c>
      <c r="E2989" s="6">
        <v>12</v>
      </c>
      <c r="F2989" s="9">
        <v>564.88</v>
      </c>
      <c r="G2989" s="6" t="s">
        <v>8</v>
      </c>
    </row>
    <row r="2990" spans="1:7" x14ac:dyDescent="0.25">
      <c r="A2990" s="6" t="s">
        <v>12927</v>
      </c>
      <c r="B2990" s="11" t="s">
        <v>10816</v>
      </c>
      <c r="C2990" s="6" t="s">
        <v>7</v>
      </c>
      <c r="D2990" s="7" t="s">
        <v>13323</v>
      </c>
      <c r="E2990" s="6">
        <v>12</v>
      </c>
      <c r="F2990" s="9">
        <v>564.88</v>
      </c>
      <c r="G2990" s="6" t="s">
        <v>8</v>
      </c>
    </row>
    <row r="2991" spans="1:7" x14ac:dyDescent="0.25">
      <c r="A2991" s="6" t="s">
        <v>12928</v>
      </c>
      <c r="B2991" s="11" t="s">
        <v>10816</v>
      </c>
      <c r="C2991" s="6" t="s">
        <v>7</v>
      </c>
      <c r="D2991" s="7" t="s">
        <v>13323</v>
      </c>
      <c r="E2991" s="6">
        <v>12</v>
      </c>
      <c r="F2991" s="9">
        <v>716.2</v>
      </c>
      <c r="G2991" s="6" t="s">
        <v>8</v>
      </c>
    </row>
    <row r="2992" spans="1:7" x14ac:dyDescent="0.25">
      <c r="A2992" s="6" t="s">
        <v>12928</v>
      </c>
      <c r="B2992" s="11" t="s">
        <v>10816</v>
      </c>
      <c r="C2992" s="6" t="s">
        <v>7</v>
      </c>
      <c r="D2992" s="7" t="s">
        <v>13323</v>
      </c>
      <c r="E2992" s="6">
        <v>12</v>
      </c>
      <c r="F2992" s="9">
        <v>716.2</v>
      </c>
      <c r="G2992" s="6" t="s">
        <v>8</v>
      </c>
    </row>
    <row r="2993" spans="1:7" x14ac:dyDescent="0.25">
      <c r="A2993" s="6" t="s">
        <v>12929</v>
      </c>
      <c r="B2993" s="11" t="s">
        <v>3293</v>
      </c>
      <c r="C2993" s="6" t="s">
        <v>7</v>
      </c>
      <c r="D2993" s="7" t="s">
        <v>13323</v>
      </c>
      <c r="E2993" s="6">
        <v>12</v>
      </c>
      <c r="F2993" s="9">
        <v>163.86</v>
      </c>
      <c r="G2993" s="6" t="s">
        <v>8</v>
      </c>
    </row>
    <row r="2994" spans="1:7" x14ac:dyDescent="0.25">
      <c r="A2994" s="6" t="s">
        <v>12930</v>
      </c>
      <c r="B2994" s="11" t="s">
        <v>11410</v>
      </c>
      <c r="C2994" s="6" t="s">
        <v>7</v>
      </c>
      <c r="D2994" s="7" t="s">
        <v>13323</v>
      </c>
      <c r="E2994" s="6">
        <v>12</v>
      </c>
      <c r="F2994" s="9">
        <v>367.63</v>
      </c>
      <c r="G2994" s="6" t="s">
        <v>8</v>
      </c>
    </row>
    <row r="2995" spans="1:7" x14ac:dyDescent="0.25">
      <c r="A2995" s="6" t="s">
        <v>12931</v>
      </c>
      <c r="B2995" s="11" t="s">
        <v>11410</v>
      </c>
      <c r="C2995" s="6" t="s">
        <v>7</v>
      </c>
      <c r="D2995" s="7" t="s">
        <v>13323</v>
      </c>
      <c r="E2995" s="6">
        <v>12</v>
      </c>
      <c r="F2995" s="9">
        <v>587.26</v>
      </c>
      <c r="G2995" s="6" t="s">
        <v>8</v>
      </c>
    </row>
    <row r="2996" spans="1:7" x14ac:dyDescent="0.25">
      <c r="A2996" s="6" t="s">
        <v>12932</v>
      </c>
      <c r="B2996" s="11" t="s">
        <v>11410</v>
      </c>
      <c r="C2996" s="6" t="s">
        <v>7</v>
      </c>
      <c r="D2996" s="7" t="s">
        <v>13323</v>
      </c>
      <c r="E2996" s="6">
        <v>12</v>
      </c>
      <c r="F2996" s="9">
        <v>795.72</v>
      </c>
      <c r="G2996" s="6" t="s">
        <v>8</v>
      </c>
    </row>
    <row r="2997" spans="1:7" x14ac:dyDescent="0.25">
      <c r="A2997" s="6" t="s">
        <v>12933</v>
      </c>
      <c r="B2997" s="11" t="s">
        <v>10816</v>
      </c>
      <c r="C2997" s="6" t="s">
        <v>7</v>
      </c>
      <c r="D2997" s="7" t="s">
        <v>13323</v>
      </c>
      <c r="E2997" s="6">
        <v>12</v>
      </c>
      <c r="F2997" s="9">
        <v>923.48</v>
      </c>
      <c r="G2997" s="6" t="s">
        <v>8</v>
      </c>
    </row>
    <row r="2998" spans="1:7" x14ac:dyDescent="0.25">
      <c r="A2998" s="6" t="s">
        <v>12933</v>
      </c>
      <c r="B2998" s="11" t="s">
        <v>10816</v>
      </c>
      <c r="C2998" s="6" t="s">
        <v>7</v>
      </c>
      <c r="D2998" s="7" t="s">
        <v>13323</v>
      </c>
      <c r="E2998" s="6">
        <v>12</v>
      </c>
      <c r="F2998" s="9">
        <v>923.48</v>
      </c>
      <c r="G2998" s="6" t="s">
        <v>8</v>
      </c>
    </row>
    <row r="2999" spans="1:7" x14ac:dyDescent="0.25">
      <c r="A2999" s="6" t="s">
        <v>12934</v>
      </c>
      <c r="B2999" s="11" t="s">
        <v>7606</v>
      </c>
      <c r="C2999" s="6" t="s">
        <v>7</v>
      </c>
      <c r="D2999" s="7" t="s">
        <v>13323</v>
      </c>
      <c r="E2999" s="6">
        <v>12</v>
      </c>
      <c r="F2999" s="9">
        <v>70.3</v>
      </c>
      <c r="G2999" s="6" t="s">
        <v>8</v>
      </c>
    </row>
    <row r="3000" spans="1:7" x14ac:dyDescent="0.25">
      <c r="A3000" s="6" t="s">
        <v>12935</v>
      </c>
      <c r="B3000" s="11" t="s">
        <v>7606</v>
      </c>
      <c r="C3000" s="6" t="s">
        <v>7</v>
      </c>
      <c r="D3000" s="7" t="s">
        <v>13323</v>
      </c>
      <c r="E3000" s="6">
        <v>12</v>
      </c>
      <c r="F3000" s="9">
        <v>70.3</v>
      </c>
      <c r="G3000" s="6" t="s">
        <v>8</v>
      </c>
    </row>
    <row r="3001" spans="1:7" x14ac:dyDescent="0.25">
      <c r="A3001" s="6" t="s">
        <v>12936</v>
      </c>
      <c r="B3001" s="11" t="s">
        <v>7606</v>
      </c>
      <c r="C3001" s="6" t="s">
        <v>7</v>
      </c>
      <c r="D3001" s="7" t="s">
        <v>13323</v>
      </c>
      <c r="E3001" s="6">
        <v>12</v>
      </c>
      <c r="F3001" s="9">
        <v>70.3</v>
      </c>
      <c r="G3001" s="6" t="s">
        <v>8</v>
      </c>
    </row>
    <row r="3002" spans="1:7" x14ac:dyDescent="0.25">
      <c r="A3002" s="6" t="s">
        <v>12937</v>
      </c>
      <c r="B3002" s="11" t="s">
        <v>9586</v>
      </c>
      <c r="C3002" s="6" t="s">
        <v>7</v>
      </c>
      <c r="D3002" s="7" t="s">
        <v>13323</v>
      </c>
      <c r="E3002" s="6">
        <v>12</v>
      </c>
      <c r="F3002" s="9">
        <v>432.28</v>
      </c>
      <c r="G3002" s="6" t="s">
        <v>8</v>
      </c>
    </row>
    <row r="3003" spans="1:7" x14ac:dyDescent="0.25">
      <c r="A3003" s="6" t="s">
        <v>12938</v>
      </c>
      <c r="B3003" s="11" t="s">
        <v>2374</v>
      </c>
      <c r="C3003" s="6" t="s">
        <v>7</v>
      </c>
      <c r="D3003" s="7" t="s">
        <v>13323</v>
      </c>
      <c r="E3003" s="6">
        <v>12</v>
      </c>
      <c r="F3003" s="9">
        <v>863.1</v>
      </c>
      <c r="G3003" s="6" t="s">
        <v>8</v>
      </c>
    </row>
    <row r="3004" spans="1:7" x14ac:dyDescent="0.25">
      <c r="A3004" s="6" t="s">
        <v>12938</v>
      </c>
      <c r="B3004" s="11" t="s">
        <v>2374</v>
      </c>
      <c r="C3004" s="6" t="s">
        <v>7</v>
      </c>
      <c r="D3004" s="7" t="s">
        <v>13323</v>
      </c>
      <c r="E3004" s="6">
        <v>12</v>
      </c>
      <c r="F3004" s="9">
        <v>863.1</v>
      </c>
      <c r="G3004" s="6" t="s">
        <v>8</v>
      </c>
    </row>
    <row r="3005" spans="1:7" x14ac:dyDescent="0.25">
      <c r="A3005" s="6" t="s">
        <v>12939</v>
      </c>
      <c r="B3005" s="11" t="s">
        <v>2849</v>
      </c>
      <c r="C3005" s="6" t="s">
        <v>7</v>
      </c>
      <c r="D3005" s="7" t="s">
        <v>13323</v>
      </c>
      <c r="E3005" s="6">
        <v>12</v>
      </c>
      <c r="F3005" s="9">
        <v>205.09</v>
      </c>
      <c r="G3005" s="6" t="s">
        <v>8</v>
      </c>
    </row>
    <row r="3006" spans="1:7" x14ac:dyDescent="0.25">
      <c r="A3006" s="6" t="s">
        <v>12940</v>
      </c>
      <c r="B3006" s="11" t="s">
        <v>9204</v>
      </c>
      <c r="C3006" s="6" t="s">
        <v>7</v>
      </c>
      <c r="D3006" s="7" t="s">
        <v>13323</v>
      </c>
      <c r="E3006" s="6">
        <v>12</v>
      </c>
      <c r="F3006" s="9">
        <v>190.29</v>
      </c>
      <c r="G3006" s="6" t="s">
        <v>8</v>
      </c>
    </row>
    <row r="3007" spans="1:7" x14ac:dyDescent="0.25">
      <c r="A3007" s="6" t="s">
        <v>12941</v>
      </c>
      <c r="B3007" s="11" t="s">
        <v>7031</v>
      </c>
      <c r="C3007" s="6" t="s">
        <v>7</v>
      </c>
      <c r="D3007" s="7" t="s">
        <v>13323</v>
      </c>
      <c r="E3007" s="6">
        <v>12</v>
      </c>
      <c r="F3007" s="9">
        <v>109.26</v>
      </c>
      <c r="G3007" s="6" t="s">
        <v>8</v>
      </c>
    </row>
    <row r="3008" spans="1:7" x14ac:dyDescent="0.25">
      <c r="A3008" s="6" t="s">
        <v>12942</v>
      </c>
      <c r="B3008" s="11" t="s">
        <v>3015</v>
      </c>
      <c r="C3008" s="6" t="s">
        <v>7</v>
      </c>
      <c r="D3008" s="7" t="s">
        <v>13323</v>
      </c>
      <c r="E3008" s="6">
        <v>12</v>
      </c>
      <c r="F3008" s="9">
        <v>97.45</v>
      </c>
      <c r="G3008" s="6" t="s">
        <v>8</v>
      </c>
    </row>
    <row r="3009" spans="1:7" x14ac:dyDescent="0.25">
      <c r="A3009" s="6" t="s">
        <v>12942</v>
      </c>
      <c r="B3009" s="11" t="s">
        <v>3015</v>
      </c>
      <c r="C3009" s="6" t="s">
        <v>7</v>
      </c>
      <c r="D3009" s="7" t="s">
        <v>13323</v>
      </c>
      <c r="E3009" s="6">
        <v>12</v>
      </c>
      <c r="F3009" s="9">
        <v>97.45</v>
      </c>
      <c r="G3009" s="6" t="s">
        <v>8</v>
      </c>
    </row>
    <row r="3010" spans="1:7" x14ac:dyDescent="0.25">
      <c r="A3010" s="6" t="s">
        <v>12943</v>
      </c>
      <c r="B3010" s="11" t="s">
        <v>7640</v>
      </c>
      <c r="C3010" s="6" t="s">
        <v>7</v>
      </c>
      <c r="D3010" s="7" t="s">
        <v>13323</v>
      </c>
      <c r="E3010" s="6">
        <v>12</v>
      </c>
      <c r="F3010" s="9">
        <v>62.3</v>
      </c>
      <c r="G3010" s="6" t="s">
        <v>8</v>
      </c>
    </row>
    <row r="3011" spans="1:7" x14ac:dyDescent="0.25">
      <c r="A3011" s="6" t="s">
        <v>12943</v>
      </c>
      <c r="B3011" s="11" t="s">
        <v>7640</v>
      </c>
      <c r="C3011" s="6" t="s">
        <v>7</v>
      </c>
      <c r="D3011" s="7" t="s">
        <v>13323</v>
      </c>
      <c r="E3011" s="6">
        <v>12</v>
      </c>
      <c r="F3011" s="9">
        <v>62.3</v>
      </c>
      <c r="G3011" s="6" t="s">
        <v>8</v>
      </c>
    </row>
    <row r="3012" spans="1:7" x14ac:dyDescent="0.25">
      <c r="A3012" s="6" t="s">
        <v>12944</v>
      </c>
      <c r="B3012" s="11" t="s">
        <v>7640</v>
      </c>
      <c r="C3012" s="6" t="s">
        <v>7</v>
      </c>
      <c r="D3012" s="7" t="s">
        <v>13323</v>
      </c>
      <c r="E3012" s="6">
        <v>12</v>
      </c>
      <c r="F3012" s="9">
        <v>62.3</v>
      </c>
      <c r="G3012" s="6" t="s">
        <v>8</v>
      </c>
    </row>
    <row r="3013" spans="1:7" x14ac:dyDescent="0.25">
      <c r="A3013" s="6" t="s">
        <v>12944</v>
      </c>
      <c r="B3013" s="11" t="s">
        <v>7640</v>
      </c>
      <c r="C3013" s="6" t="s">
        <v>7</v>
      </c>
      <c r="D3013" s="7" t="s">
        <v>13323</v>
      </c>
      <c r="E3013" s="6">
        <v>12</v>
      </c>
      <c r="F3013" s="9">
        <v>62.3</v>
      </c>
      <c r="G3013" s="6" t="s">
        <v>8</v>
      </c>
    </row>
    <row r="3014" spans="1:7" x14ac:dyDescent="0.25">
      <c r="A3014" s="6" t="s">
        <v>12945</v>
      </c>
      <c r="B3014" s="11" t="s">
        <v>8416</v>
      </c>
      <c r="C3014" s="6" t="s">
        <v>7</v>
      </c>
      <c r="D3014" s="7" t="s">
        <v>13323</v>
      </c>
      <c r="E3014" s="6">
        <v>12</v>
      </c>
      <c r="F3014" s="9">
        <v>72.459999999999994</v>
      </c>
      <c r="G3014" s="6" t="s">
        <v>8</v>
      </c>
    </row>
    <row r="3015" spans="1:7" x14ac:dyDescent="0.25">
      <c r="A3015" s="6" t="s">
        <v>12945</v>
      </c>
      <c r="B3015" s="11" t="s">
        <v>8416</v>
      </c>
      <c r="C3015" s="6" t="s">
        <v>7</v>
      </c>
      <c r="D3015" s="7" t="s">
        <v>13323</v>
      </c>
      <c r="E3015" s="6">
        <v>12</v>
      </c>
      <c r="F3015" s="9">
        <v>72.459999999999994</v>
      </c>
      <c r="G3015" s="6" t="s">
        <v>8</v>
      </c>
    </row>
    <row r="3016" spans="1:7" x14ac:dyDescent="0.25">
      <c r="A3016" s="6" t="s">
        <v>12946</v>
      </c>
      <c r="B3016" s="11" t="s">
        <v>3015</v>
      </c>
      <c r="C3016" s="6" t="s">
        <v>7</v>
      </c>
      <c r="D3016" s="7" t="s">
        <v>13323</v>
      </c>
      <c r="E3016" s="6">
        <v>12</v>
      </c>
      <c r="F3016" s="9">
        <v>166.43</v>
      </c>
      <c r="G3016" s="6" t="s">
        <v>8</v>
      </c>
    </row>
    <row r="3017" spans="1:7" x14ac:dyDescent="0.25">
      <c r="A3017" s="6" t="s">
        <v>12946</v>
      </c>
      <c r="B3017" s="11" t="s">
        <v>3015</v>
      </c>
      <c r="C3017" s="6" t="s">
        <v>7</v>
      </c>
      <c r="D3017" s="7" t="s">
        <v>13323</v>
      </c>
      <c r="E3017" s="6">
        <v>12</v>
      </c>
      <c r="F3017" s="9">
        <v>166.43</v>
      </c>
      <c r="G3017" s="6" t="s">
        <v>8</v>
      </c>
    </row>
    <row r="3018" spans="1:7" x14ac:dyDescent="0.25">
      <c r="A3018" s="6" t="s">
        <v>12947</v>
      </c>
      <c r="B3018" s="11" t="s">
        <v>7198</v>
      </c>
      <c r="C3018" s="6" t="s">
        <v>7</v>
      </c>
      <c r="D3018" s="7" t="s">
        <v>13323</v>
      </c>
      <c r="E3018" s="6">
        <v>12</v>
      </c>
      <c r="F3018" s="9">
        <v>627.08000000000004</v>
      </c>
      <c r="G3018" s="6" t="s">
        <v>8</v>
      </c>
    </row>
    <row r="3019" spans="1:7" x14ac:dyDescent="0.25">
      <c r="A3019" s="6" t="s">
        <v>12947</v>
      </c>
      <c r="B3019" s="11" t="s">
        <v>7198</v>
      </c>
      <c r="C3019" s="6" t="s">
        <v>7</v>
      </c>
      <c r="D3019" s="7" t="s">
        <v>13323</v>
      </c>
      <c r="E3019" s="6">
        <v>12</v>
      </c>
      <c r="F3019" s="9">
        <v>627.08000000000004</v>
      </c>
      <c r="G3019" s="6" t="s">
        <v>8</v>
      </c>
    </row>
    <row r="3020" spans="1:7" x14ac:dyDescent="0.25">
      <c r="A3020" s="6" t="s">
        <v>12947</v>
      </c>
      <c r="B3020" s="11" t="s">
        <v>7198</v>
      </c>
      <c r="C3020" s="6" t="s">
        <v>7</v>
      </c>
      <c r="D3020" s="7" t="s">
        <v>13323</v>
      </c>
      <c r="E3020" s="6">
        <v>12</v>
      </c>
      <c r="F3020" s="9">
        <v>627.08000000000004</v>
      </c>
      <c r="G3020" s="6" t="s">
        <v>8</v>
      </c>
    </row>
    <row r="3021" spans="1:7" x14ac:dyDescent="0.25">
      <c r="A3021" s="6" t="s">
        <v>12948</v>
      </c>
      <c r="B3021" s="11" t="s">
        <v>3756</v>
      </c>
      <c r="C3021" s="6" t="s">
        <v>7</v>
      </c>
      <c r="D3021" s="7" t="s">
        <v>13323</v>
      </c>
      <c r="E3021" s="6">
        <v>12</v>
      </c>
      <c r="F3021" s="9">
        <v>237.04</v>
      </c>
      <c r="G3021" s="6" t="s">
        <v>8</v>
      </c>
    </row>
    <row r="3022" spans="1:7" x14ac:dyDescent="0.25">
      <c r="A3022" s="6" t="s">
        <v>12949</v>
      </c>
      <c r="B3022" s="11" t="s">
        <v>3756</v>
      </c>
      <c r="C3022" s="6" t="s">
        <v>7</v>
      </c>
      <c r="D3022" s="7" t="s">
        <v>13323</v>
      </c>
      <c r="E3022" s="6">
        <v>12</v>
      </c>
      <c r="F3022" s="9">
        <v>249.02</v>
      </c>
      <c r="G3022" s="6" t="s">
        <v>8</v>
      </c>
    </row>
    <row r="3023" spans="1:7" x14ac:dyDescent="0.25">
      <c r="A3023" s="6" t="s">
        <v>12950</v>
      </c>
      <c r="B3023" s="11" t="s">
        <v>9213</v>
      </c>
      <c r="C3023" s="6" t="s">
        <v>7</v>
      </c>
      <c r="D3023" s="7" t="s">
        <v>13323</v>
      </c>
      <c r="E3023" s="6">
        <v>12</v>
      </c>
      <c r="F3023" s="9">
        <v>443.78</v>
      </c>
      <c r="G3023" s="6" t="s">
        <v>8</v>
      </c>
    </row>
    <row r="3024" spans="1:7" x14ac:dyDescent="0.25">
      <c r="A3024" s="6" t="s">
        <v>12951</v>
      </c>
      <c r="B3024" s="11" t="s">
        <v>9213</v>
      </c>
      <c r="C3024" s="6" t="s">
        <v>7</v>
      </c>
      <c r="D3024" s="7" t="s">
        <v>13323</v>
      </c>
      <c r="E3024" s="6">
        <v>12</v>
      </c>
      <c r="F3024" s="9">
        <v>443.78</v>
      </c>
      <c r="G3024" s="6" t="s">
        <v>8</v>
      </c>
    </row>
    <row r="3025" spans="1:7" x14ac:dyDescent="0.25">
      <c r="A3025" s="6" t="s">
        <v>12952</v>
      </c>
      <c r="B3025" s="11" t="s">
        <v>11555</v>
      </c>
      <c r="C3025" s="6" t="s">
        <v>7</v>
      </c>
      <c r="D3025" s="7" t="s">
        <v>13323</v>
      </c>
      <c r="E3025" s="6">
        <v>12</v>
      </c>
      <c r="F3025" s="9">
        <v>244.08</v>
      </c>
      <c r="G3025" s="6" t="s">
        <v>8</v>
      </c>
    </row>
    <row r="3026" spans="1:7" x14ac:dyDescent="0.25">
      <c r="A3026" s="6" t="s">
        <v>12953</v>
      </c>
      <c r="B3026" s="11" t="s">
        <v>2374</v>
      </c>
      <c r="C3026" s="6" t="s">
        <v>7</v>
      </c>
      <c r="D3026" s="7" t="s">
        <v>13323</v>
      </c>
      <c r="E3026" s="6">
        <v>12</v>
      </c>
      <c r="F3026" s="9">
        <v>152.58000000000001</v>
      </c>
      <c r="G3026" s="6" t="s">
        <v>8</v>
      </c>
    </row>
    <row r="3027" spans="1:7" x14ac:dyDescent="0.25">
      <c r="A3027" s="6" t="s">
        <v>12953</v>
      </c>
      <c r="B3027" s="11" t="s">
        <v>2374</v>
      </c>
      <c r="C3027" s="6" t="s">
        <v>7</v>
      </c>
      <c r="D3027" s="7" t="s">
        <v>13323</v>
      </c>
      <c r="E3027" s="6">
        <v>12</v>
      </c>
      <c r="F3027" s="9">
        <v>152.58000000000001</v>
      </c>
      <c r="G3027" s="6" t="s">
        <v>8</v>
      </c>
    </row>
    <row r="3028" spans="1:7" x14ac:dyDescent="0.25">
      <c r="A3028" s="6" t="s">
        <v>12954</v>
      </c>
      <c r="B3028" s="11" t="s">
        <v>7332</v>
      </c>
      <c r="C3028" s="6" t="s">
        <v>7</v>
      </c>
      <c r="D3028" s="7" t="s">
        <v>13323</v>
      </c>
      <c r="E3028" s="6">
        <v>12</v>
      </c>
      <c r="F3028" s="9">
        <v>244.08</v>
      </c>
      <c r="G3028" s="6" t="s">
        <v>8</v>
      </c>
    </row>
    <row r="3029" spans="1:7" x14ac:dyDescent="0.25">
      <c r="A3029" s="6" t="s">
        <v>12955</v>
      </c>
      <c r="B3029" s="11" t="s">
        <v>12175</v>
      </c>
      <c r="C3029" s="6" t="s">
        <v>7</v>
      </c>
      <c r="D3029" s="7" t="s">
        <v>13323</v>
      </c>
      <c r="E3029" s="6">
        <v>12</v>
      </c>
      <c r="F3029" s="9">
        <v>174.8</v>
      </c>
      <c r="G3029" s="6" t="s">
        <v>8</v>
      </c>
    </row>
    <row r="3030" spans="1:7" x14ac:dyDescent="0.25">
      <c r="A3030" s="6" t="s">
        <v>12956</v>
      </c>
      <c r="B3030" s="11" t="s">
        <v>10107</v>
      </c>
      <c r="C3030" s="6" t="s">
        <v>7</v>
      </c>
      <c r="D3030" s="7" t="s">
        <v>13323</v>
      </c>
      <c r="E3030" s="6">
        <v>12</v>
      </c>
      <c r="F3030" s="9">
        <v>551.73</v>
      </c>
      <c r="G3030" s="6" t="s">
        <v>8</v>
      </c>
    </row>
    <row r="3031" spans="1:7" x14ac:dyDescent="0.25">
      <c r="A3031" s="6" t="s">
        <v>12957</v>
      </c>
      <c r="B3031" s="11" t="s">
        <v>10107</v>
      </c>
      <c r="C3031" s="6" t="s">
        <v>7</v>
      </c>
      <c r="D3031" s="7" t="s">
        <v>13323</v>
      </c>
      <c r="E3031" s="6">
        <v>12</v>
      </c>
      <c r="F3031" s="9">
        <v>744.66</v>
      </c>
      <c r="G3031" s="6" t="s">
        <v>8</v>
      </c>
    </row>
    <row r="3032" spans="1:7" x14ac:dyDescent="0.25">
      <c r="A3032" s="6" t="s">
        <v>12893</v>
      </c>
      <c r="B3032" s="11" t="s">
        <v>10107</v>
      </c>
      <c r="C3032" s="6" t="s">
        <v>7</v>
      </c>
      <c r="D3032" s="7" t="s">
        <v>13323</v>
      </c>
      <c r="E3032" s="6">
        <v>12</v>
      </c>
      <c r="F3032" s="9">
        <v>388.74</v>
      </c>
      <c r="G3032" s="6" t="s">
        <v>8</v>
      </c>
    </row>
    <row r="3033" spans="1:7" x14ac:dyDescent="0.25">
      <c r="A3033" s="6" t="s">
        <v>12958</v>
      </c>
      <c r="B3033" s="11" t="s">
        <v>9192</v>
      </c>
      <c r="C3033" s="6" t="s">
        <v>7</v>
      </c>
      <c r="D3033" s="7" t="s">
        <v>13323</v>
      </c>
      <c r="E3033" s="6">
        <v>12</v>
      </c>
      <c r="F3033" s="9">
        <v>55.29</v>
      </c>
      <c r="G3033" s="6" t="s">
        <v>8</v>
      </c>
    </row>
    <row r="3034" spans="1:7" x14ac:dyDescent="0.25">
      <c r="A3034" s="6" t="s">
        <v>12959</v>
      </c>
      <c r="B3034" s="11" t="s">
        <v>9192</v>
      </c>
      <c r="C3034" s="6" t="s">
        <v>7</v>
      </c>
      <c r="D3034" s="7" t="s">
        <v>13323</v>
      </c>
      <c r="E3034" s="6">
        <v>12</v>
      </c>
      <c r="F3034" s="9">
        <v>55.29</v>
      </c>
      <c r="G3034" s="6" t="s">
        <v>8</v>
      </c>
    </row>
    <row r="3035" spans="1:7" x14ac:dyDescent="0.25">
      <c r="A3035" s="6" t="s">
        <v>12960</v>
      </c>
      <c r="B3035" s="11" t="s">
        <v>6377</v>
      </c>
      <c r="C3035" s="6" t="s">
        <v>7</v>
      </c>
      <c r="D3035" s="7" t="s">
        <v>13323</v>
      </c>
      <c r="E3035" s="6">
        <v>12</v>
      </c>
      <c r="F3035" s="9">
        <v>95.02</v>
      </c>
      <c r="G3035" s="6" t="s">
        <v>8</v>
      </c>
    </row>
    <row r="3036" spans="1:7" x14ac:dyDescent="0.25">
      <c r="A3036" s="6" t="s">
        <v>12960</v>
      </c>
      <c r="B3036" s="11" t="s">
        <v>6377</v>
      </c>
      <c r="C3036" s="6" t="s">
        <v>7</v>
      </c>
      <c r="D3036" s="7" t="s">
        <v>13323</v>
      </c>
      <c r="E3036" s="6">
        <v>12</v>
      </c>
      <c r="F3036" s="9">
        <v>95.02</v>
      </c>
      <c r="G3036" s="6" t="s">
        <v>8</v>
      </c>
    </row>
    <row r="3037" spans="1:7" x14ac:dyDescent="0.25">
      <c r="A3037" s="6" t="s">
        <v>12961</v>
      </c>
      <c r="B3037" s="11" t="s">
        <v>8249</v>
      </c>
      <c r="C3037" s="6" t="s">
        <v>7</v>
      </c>
      <c r="D3037" s="7" t="s">
        <v>13323</v>
      </c>
      <c r="E3037" s="6">
        <v>12</v>
      </c>
      <c r="F3037" s="9">
        <v>80</v>
      </c>
      <c r="G3037" s="6" t="s">
        <v>8</v>
      </c>
    </row>
    <row r="3038" spans="1:7" x14ac:dyDescent="0.25">
      <c r="A3038" s="6" t="s">
        <v>12961</v>
      </c>
      <c r="B3038" s="11" t="s">
        <v>8249</v>
      </c>
      <c r="C3038" s="6" t="s">
        <v>7</v>
      </c>
      <c r="D3038" s="7" t="s">
        <v>13323</v>
      </c>
      <c r="E3038" s="6">
        <v>12</v>
      </c>
      <c r="F3038" s="9">
        <v>80</v>
      </c>
      <c r="G3038" s="6" t="s">
        <v>8</v>
      </c>
    </row>
    <row r="3039" spans="1:7" x14ac:dyDescent="0.25">
      <c r="A3039" s="6" t="s">
        <v>12962</v>
      </c>
      <c r="B3039" s="11" t="s">
        <v>8249</v>
      </c>
      <c r="C3039" s="6" t="s">
        <v>7</v>
      </c>
      <c r="D3039" s="7" t="s">
        <v>13323</v>
      </c>
      <c r="E3039" s="6">
        <v>12</v>
      </c>
      <c r="F3039" s="9">
        <v>106.37</v>
      </c>
      <c r="G3039" s="6" t="s">
        <v>8</v>
      </c>
    </row>
    <row r="3040" spans="1:7" x14ac:dyDescent="0.25">
      <c r="A3040" s="6" t="s">
        <v>12962</v>
      </c>
      <c r="B3040" s="11" t="s">
        <v>8249</v>
      </c>
      <c r="C3040" s="6" t="s">
        <v>7</v>
      </c>
      <c r="D3040" s="7" t="s">
        <v>13323</v>
      </c>
      <c r="E3040" s="6">
        <v>12</v>
      </c>
      <c r="F3040" s="9">
        <v>106.37</v>
      </c>
      <c r="G3040" s="6" t="s">
        <v>8</v>
      </c>
    </row>
    <row r="3041" spans="1:7" x14ac:dyDescent="0.25">
      <c r="A3041" s="6" t="s">
        <v>12963</v>
      </c>
      <c r="B3041" s="11" t="s">
        <v>8249</v>
      </c>
      <c r="C3041" s="6" t="s">
        <v>7</v>
      </c>
      <c r="D3041" s="7" t="s">
        <v>13323</v>
      </c>
      <c r="E3041" s="6">
        <v>12</v>
      </c>
      <c r="F3041" s="9">
        <v>94.94</v>
      </c>
      <c r="G3041" s="6" t="s">
        <v>8</v>
      </c>
    </row>
    <row r="3042" spans="1:7" x14ac:dyDescent="0.25">
      <c r="A3042" s="6" t="s">
        <v>12963</v>
      </c>
      <c r="B3042" s="11" t="s">
        <v>8249</v>
      </c>
      <c r="C3042" s="6" t="s">
        <v>7</v>
      </c>
      <c r="D3042" s="7" t="s">
        <v>13323</v>
      </c>
      <c r="E3042" s="6">
        <v>12</v>
      </c>
      <c r="F3042" s="9">
        <v>94.94</v>
      </c>
      <c r="G3042" s="6" t="s">
        <v>8</v>
      </c>
    </row>
    <row r="3043" spans="1:7" x14ac:dyDescent="0.25">
      <c r="A3043" s="6" t="s">
        <v>12964</v>
      </c>
      <c r="B3043" s="11" t="s">
        <v>7703</v>
      </c>
      <c r="C3043" s="6" t="s">
        <v>7</v>
      </c>
      <c r="D3043" s="7" t="s">
        <v>13323</v>
      </c>
      <c r="E3043" s="6">
        <v>12</v>
      </c>
      <c r="F3043" s="9">
        <v>159.31</v>
      </c>
      <c r="G3043" s="6" t="s">
        <v>8</v>
      </c>
    </row>
    <row r="3044" spans="1:7" x14ac:dyDescent="0.25">
      <c r="A3044" s="6" t="s">
        <v>12964</v>
      </c>
      <c r="B3044" s="11" t="s">
        <v>7703</v>
      </c>
      <c r="C3044" s="6" t="s">
        <v>7</v>
      </c>
      <c r="D3044" s="7" t="s">
        <v>13323</v>
      </c>
      <c r="E3044" s="6">
        <v>12</v>
      </c>
      <c r="F3044" s="9">
        <v>159.31</v>
      </c>
      <c r="G3044" s="6" t="s">
        <v>8</v>
      </c>
    </row>
    <row r="3045" spans="1:7" x14ac:dyDescent="0.25">
      <c r="A3045" s="6" t="s">
        <v>12965</v>
      </c>
      <c r="B3045" s="11" t="s">
        <v>7703</v>
      </c>
      <c r="C3045" s="6" t="s">
        <v>7</v>
      </c>
      <c r="D3045" s="7" t="s">
        <v>13323</v>
      </c>
      <c r="E3045" s="6">
        <v>12</v>
      </c>
      <c r="F3045" s="9">
        <v>215.28</v>
      </c>
      <c r="G3045" s="6" t="s">
        <v>8</v>
      </c>
    </row>
    <row r="3046" spans="1:7" x14ac:dyDescent="0.25">
      <c r="A3046" s="6" t="s">
        <v>12965</v>
      </c>
      <c r="B3046" s="11" t="s">
        <v>7703</v>
      </c>
      <c r="C3046" s="6" t="s">
        <v>7</v>
      </c>
      <c r="D3046" s="7" t="s">
        <v>13323</v>
      </c>
      <c r="E3046" s="6">
        <v>12</v>
      </c>
      <c r="F3046" s="9">
        <v>215.28</v>
      </c>
      <c r="G3046" s="6" t="s">
        <v>8</v>
      </c>
    </row>
    <row r="3047" spans="1:7" x14ac:dyDescent="0.25">
      <c r="A3047" s="6" t="s">
        <v>12966</v>
      </c>
      <c r="B3047" s="11" t="s">
        <v>7703</v>
      </c>
      <c r="C3047" s="6" t="s">
        <v>7</v>
      </c>
      <c r="D3047" s="7" t="s">
        <v>13323</v>
      </c>
      <c r="E3047" s="6">
        <v>12</v>
      </c>
      <c r="F3047" s="9">
        <v>319.55</v>
      </c>
      <c r="G3047" s="6" t="s">
        <v>8</v>
      </c>
    </row>
    <row r="3048" spans="1:7" x14ac:dyDescent="0.25">
      <c r="A3048" s="6" t="s">
        <v>12966</v>
      </c>
      <c r="B3048" s="11" t="s">
        <v>7703</v>
      </c>
      <c r="C3048" s="6" t="s">
        <v>7</v>
      </c>
      <c r="D3048" s="7" t="s">
        <v>13323</v>
      </c>
      <c r="E3048" s="6">
        <v>12</v>
      </c>
      <c r="F3048" s="9">
        <v>319.55</v>
      </c>
      <c r="G3048" s="6" t="s">
        <v>8</v>
      </c>
    </row>
    <row r="3049" spans="1:7" x14ac:dyDescent="0.25">
      <c r="A3049" s="6" t="s">
        <v>12967</v>
      </c>
      <c r="B3049" s="11" t="s">
        <v>7703</v>
      </c>
      <c r="C3049" s="6" t="s">
        <v>7</v>
      </c>
      <c r="D3049" s="7" t="s">
        <v>13323</v>
      </c>
      <c r="E3049" s="6">
        <v>12</v>
      </c>
      <c r="F3049" s="9">
        <v>833.66</v>
      </c>
      <c r="G3049" s="6" t="s">
        <v>8</v>
      </c>
    </row>
    <row r="3050" spans="1:7" x14ac:dyDescent="0.25">
      <c r="A3050" s="6" t="s">
        <v>12967</v>
      </c>
      <c r="B3050" s="11" t="s">
        <v>7703</v>
      </c>
      <c r="C3050" s="6" t="s">
        <v>7</v>
      </c>
      <c r="D3050" s="7" t="s">
        <v>13323</v>
      </c>
      <c r="E3050" s="6">
        <v>12</v>
      </c>
      <c r="F3050" s="9">
        <v>833.66</v>
      </c>
      <c r="G3050" s="6" t="s">
        <v>8</v>
      </c>
    </row>
    <row r="3051" spans="1:7" x14ac:dyDescent="0.25">
      <c r="A3051" s="6" t="s">
        <v>12968</v>
      </c>
      <c r="B3051" s="11" t="s">
        <v>7490</v>
      </c>
      <c r="C3051" s="6" t="s">
        <v>7</v>
      </c>
      <c r="D3051" s="7" t="s">
        <v>13325</v>
      </c>
      <c r="E3051" s="6">
        <v>6</v>
      </c>
      <c r="F3051" s="9">
        <v>47.54</v>
      </c>
      <c r="G3051" s="6" t="s">
        <v>8</v>
      </c>
    </row>
    <row r="3052" spans="1:7" x14ac:dyDescent="0.25">
      <c r="A3052" s="6" t="s">
        <v>12969</v>
      </c>
      <c r="B3052" s="11" t="s">
        <v>7490</v>
      </c>
      <c r="C3052" s="6" t="s">
        <v>7</v>
      </c>
      <c r="D3052" s="7" t="s">
        <v>13324</v>
      </c>
      <c r="E3052" s="6">
        <v>8</v>
      </c>
      <c r="F3052" s="9">
        <v>38.94</v>
      </c>
      <c r="G3052" s="6" t="s">
        <v>8</v>
      </c>
    </row>
    <row r="3053" spans="1:7" x14ac:dyDescent="0.25">
      <c r="A3053" s="6" t="s">
        <v>12969</v>
      </c>
      <c r="B3053" s="11" t="s">
        <v>7490</v>
      </c>
      <c r="C3053" s="6" t="s">
        <v>7</v>
      </c>
      <c r="D3053" s="7" t="s">
        <v>13325</v>
      </c>
      <c r="E3053" s="6">
        <v>6</v>
      </c>
      <c r="F3053" s="9">
        <v>47.43</v>
      </c>
      <c r="G3053" s="6" t="s">
        <v>8</v>
      </c>
    </row>
    <row r="3054" spans="1:7" x14ac:dyDescent="0.25">
      <c r="A3054" s="6" t="s">
        <v>12969</v>
      </c>
      <c r="B3054" s="11" t="s">
        <v>7490</v>
      </c>
      <c r="C3054" s="6" t="s">
        <v>7</v>
      </c>
      <c r="D3054" s="7" t="s">
        <v>13323</v>
      </c>
      <c r="E3054" s="6">
        <v>12</v>
      </c>
      <c r="F3054" s="9">
        <v>26.54</v>
      </c>
      <c r="G3054" s="6" t="s">
        <v>8</v>
      </c>
    </row>
    <row r="3055" spans="1:7" x14ac:dyDescent="0.25">
      <c r="A3055" s="6" t="s">
        <v>12970</v>
      </c>
      <c r="B3055" s="11" t="s">
        <v>7490</v>
      </c>
      <c r="C3055" s="6" t="s">
        <v>7</v>
      </c>
      <c r="D3055" s="7" t="s">
        <v>13324</v>
      </c>
      <c r="E3055" s="6">
        <v>8</v>
      </c>
      <c r="F3055" s="9">
        <v>38.94</v>
      </c>
      <c r="G3055" s="6" t="s">
        <v>8</v>
      </c>
    </row>
    <row r="3056" spans="1:7" x14ac:dyDescent="0.25">
      <c r="A3056" s="6" t="s">
        <v>12970</v>
      </c>
      <c r="B3056" s="11" t="s">
        <v>7490</v>
      </c>
      <c r="C3056" s="6" t="s">
        <v>7</v>
      </c>
      <c r="D3056" s="7" t="s">
        <v>13325</v>
      </c>
      <c r="E3056" s="6">
        <v>6</v>
      </c>
      <c r="F3056" s="9">
        <v>46.91</v>
      </c>
      <c r="G3056" s="6" t="s">
        <v>8</v>
      </c>
    </row>
    <row r="3057" spans="1:7" x14ac:dyDescent="0.25">
      <c r="A3057" s="6" t="s">
        <v>12970</v>
      </c>
      <c r="B3057" s="11" t="s">
        <v>7490</v>
      </c>
      <c r="C3057" s="6" t="s">
        <v>7</v>
      </c>
      <c r="D3057" s="7" t="s">
        <v>13323</v>
      </c>
      <c r="E3057" s="6">
        <v>12</v>
      </c>
      <c r="F3057" s="9">
        <v>26.54</v>
      </c>
      <c r="G3057" s="6" t="s">
        <v>8</v>
      </c>
    </row>
    <row r="3058" spans="1:7" x14ac:dyDescent="0.25">
      <c r="A3058" s="6" t="s">
        <v>12971</v>
      </c>
      <c r="B3058" s="11" t="s">
        <v>7490</v>
      </c>
      <c r="C3058" s="6" t="s">
        <v>7</v>
      </c>
      <c r="D3058" s="7" t="s">
        <v>13324</v>
      </c>
      <c r="E3058" s="6">
        <v>8</v>
      </c>
      <c r="F3058" s="9">
        <v>38.94</v>
      </c>
      <c r="G3058" s="6" t="s">
        <v>8</v>
      </c>
    </row>
    <row r="3059" spans="1:7" x14ac:dyDescent="0.25">
      <c r="A3059" s="6" t="s">
        <v>12971</v>
      </c>
      <c r="B3059" s="11" t="s">
        <v>7490</v>
      </c>
      <c r="C3059" s="6" t="s">
        <v>7</v>
      </c>
      <c r="D3059" s="7" t="s">
        <v>13325</v>
      </c>
      <c r="E3059" s="6">
        <v>6</v>
      </c>
      <c r="F3059" s="9">
        <v>47.49</v>
      </c>
      <c r="G3059" s="6" t="s">
        <v>8</v>
      </c>
    </row>
    <row r="3060" spans="1:7" x14ac:dyDescent="0.25">
      <c r="A3060" s="6" t="s">
        <v>12971</v>
      </c>
      <c r="B3060" s="11" t="s">
        <v>7490</v>
      </c>
      <c r="C3060" s="6" t="s">
        <v>7</v>
      </c>
      <c r="D3060" s="7" t="s">
        <v>13323</v>
      </c>
      <c r="E3060" s="6">
        <v>12</v>
      </c>
      <c r="F3060" s="9">
        <v>26.54</v>
      </c>
      <c r="G3060" s="6" t="s">
        <v>8</v>
      </c>
    </row>
    <row r="3061" spans="1:7" x14ac:dyDescent="0.25">
      <c r="A3061" s="6" t="s">
        <v>12972</v>
      </c>
      <c r="B3061" s="11" t="s">
        <v>3724</v>
      </c>
      <c r="C3061" s="6" t="s">
        <v>7</v>
      </c>
      <c r="D3061" s="7" t="s">
        <v>13323</v>
      </c>
      <c r="E3061" s="6">
        <v>12</v>
      </c>
      <c r="F3061" s="9">
        <v>88.29</v>
      </c>
      <c r="G3061" s="6" t="s">
        <v>8</v>
      </c>
    </row>
    <row r="3062" spans="1:7" x14ac:dyDescent="0.25">
      <c r="A3062" s="6" t="s">
        <v>12973</v>
      </c>
      <c r="B3062" s="11" t="s">
        <v>3169</v>
      </c>
      <c r="C3062" s="6" t="s">
        <v>7</v>
      </c>
      <c r="D3062" s="7" t="s">
        <v>13324</v>
      </c>
      <c r="E3062" s="6">
        <v>8</v>
      </c>
      <c r="F3062" s="9">
        <v>34.29</v>
      </c>
      <c r="G3062" s="6" t="s">
        <v>8</v>
      </c>
    </row>
    <row r="3063" spans="1:7" x14ac:dyDescent="0.25">
      <c r="A3063" s="6" t="s">
        <v>12973</v>
      </c>
      <c r="B3063" s="11" t="s">
        <v>3169</v>
      </c>
      <c r="C3063" s="6" t="s">
        <v>7</v>
      </c>
      <c r="D3063" s="7" t="s">
        <v>13332</v>
      </c>
      <c r="E3063" s="6">
        <v>4</v>
      </c>
      <c r="F3063" s="9">
        <v>36.69</v>
      </c>
      <c r="G3063" s="6" t="s">
        <v>8</v>
      </c>
    </row>
    <row r="3064" spans="1:7" x14ac:dyDescent="0.25">
      <c r="A3064" s="6" t="s">
        <v>12973</v>
      </c>
      <c r="B3064" s="11" t="s">
        <v>3169</v>
      </c>
      <c r="C3064" s="6" t="s">
        <v>7</v>
      </c>
      <c r="D3064" s="7" t="s">
        <v>13323</v>
      </c>
      <c r="E3064" s="6">
        <v>12</v>
      </c>
      <c r="F3064" s="9">
        <v>31.79</v>
      </c>
      <c r="G3064" s="6" t="s">
        <v>8</v>
      </c>
    </row>
    <row r="3065" spans="1:7" x14ac:dyDescent="0.25">
      <c r="A3065" s="6" t="s">
        <v>12974</v>
      </c>
      <c r="B3065" s="11" t="s">
        <v>7615</v>
      </c>
      <c r="C3065" s="6" t="s">
        <v>7</v>
      </c>
      <c r="D3065" s="7" t="s">
        <v>13323</v>
      </c>
      <c r="E3065" s="6">
        <v>12</v>
      </c>
      <c r="F3065" s="9">
        <v>224.12</v>
      </c>
      <c r="G3065" s="6" t="s">
        <v>8</v>
      </c>
    </row>
    <row r="3066" spans="1:7" x14ac:dyDescent="0.25">
      <c r="A3066" s="6" t="s">
        <v>12975</v>
      </c>
      <c r="B3066" s="11" t="s">
        <v>7615</v>
      </c>
      <c r="C3066" s="6" t="s">
        <v>7</v>
      </c>
      <c r="D3066" s="7" t="s">
        <v>13323</v>
      </c>
      <c r="E3066" s="6">
        <v>12</v>
      </c>
      <c r="F3066" s="9">
        <v>178.12</v>
      </c>
      <c r="G3066" s="6" t="s">
        <v>8</v>
      </c>
    </row>
    <row r="3067" spans="1:7" x14ac:dyDescent="0.25">
      <c r="A3067" s="6" t="s">
        <v>12976</v>
      </c>
      <c r="B3067" s="11" t="s">
        <v>10473</v>
      </c>
      <c r="C3067" s="6" t="s">
        <v>7</v>
      </c>
      <c r="D3067" s="7" t="s">
        <v>13323</v>
      </c>
      <c r="E3067" s="6">
        <v>12</v>
      </c>
      <c r="F3067" s="9">
        <v>60.6</v>
      </c>
      <c r="G3067" s="6" t="s">
        <v>8</v>
      </c>
    </row>
    <row r="3068" spans="1:7" x14ac:dyDescent="0.25">
      <c r="A3068" s="6" t="s">
        <v>12977</v>
      </c>
      <c r="B3068" s="11" t="s">
        <v>11487</v>
      </c>
      <c r="C3068" s="6" t="s">
        <v>7</v>
      </c>
      <c r="D3068" s="7" t="s">
        <v>13323</v>
      </c>
      <c r="E3068" s="6">
        <v>12</v>
      </c>
      <c r="F3068" s="9">
        <v>74.680000000000007</v>
      </c>
      <c r="G3068" s="6" t="s">
        <v>8</v>
      </c>
    </row>
    <row r="3069" spans="1:7" x14ac:dyDescent="0.25">
      <c r="A3069" s="6" t="s">
        <v>12978</v>
      </c>
      <c r="B3069" s="11" t="s">
        <v>11487</v>
      </c>
      <c r="C3069" s="6" t="s">
        <v>7</v>
      </c>
      <c r="D3069" s="7" t="s">
        <v>13323</v>
      </c>
      <c r="E3069" s="6">
        <v>12</v>
      </c>
      <c r="F3069" s="9">
        <v>75.319999999999993</v>
      </c>
      <c r="G3069" s="6" t="s">
        <v>8</v>
      </c>
    </row>
    <row r="3070" spans="1:7" x14ac:dyDescent="0.25">
      <c r="A3070" s="6" t="s">
        <v>12979</v>
      </c>
      <c r="B3070" s="11" t="s">
        <v>10473</v>
      </c>
      <c r="C3070" s="6" t="s">
        <v>7</v>
      </c>
      <c r="D3070" s="7" t="s">
        <v>13323</v>
      </c>
      <c r="E3070" s="6">
        <v>12</v>
      </c>
      <c r="F3070" s="9">
        <v>59.86</v>
      </c>
      <c r="G3070" s="6" t="s">
        <v>8</v>
      </c>
    </row>
    <row r="3071" spans="1:7" x14ac:dyDescent="0.25">
      <c r="A3071" s="6" t="s">
        <v>12980</v>
      </c>
      <c r="B3071" s="11" t="s">
        <v>5487</v>
      </c>
      <c r="C3071" s="6" t="s">
        <v>7</v>
      </c>
      <c r="D3071" s="7" t="s">
        <v>13323</v>
      </c>
      <c r="E3071" s="6">
        <v>12</v>
      </c>
      <c r="F3071" s="9">
        <v>77.12</v>
      </c>
      <c r="G3071" s="6" t="s">
        <v>8</v>
      </c>
    </row>
    <row r="3072" spans="1:7" x14ac:dyDescent="0.25">
      <c r="A3072" s="6" t="s">
        <v>12980</v>
      </c>
      <c r="B3072" s="11" t="s">
        <v>5487</v>
      </c>
      <c r="C3072" s="6" t="s">
        <v>7</v>
      </c>
      <c r="D3072" s="7" t="s">
        <v>13323</v>
      </c>
      <c r="E3072" s="6">
        <v>12</v>
      </c>
      <c r="F3072" s="9">
        <v>77.12</v>
      </c>
      <c r="G3072" s="6" t="s">
        <v>8</v>
      </c>
    </row>
    <row r="3073" spans="1:7" x14ac:dyDescent="0.25">
      <c r="A3073" s="6" t="s">
        <v>12981</v>
      </c>
      <c r="B3073" s="11" t="s">
        <v>9519</v>
      </c>
      <c r="C3073" s="6" t="s">
        <v>7</v>
      </c>
      <c r="D3073" s="7" t="s">
        <v>13326</v>
      </c>
      <c r="E3073" s="6">
        <v>24</v>
      </c>
      <c r="F3073" s="9">
        <v>76.540000000000006</v>
      </c>
      <c r="G3073" s="6" t="s">
        <v>8</v>
      </c>
    </row>
    <row r="3074" spans="1:7" x14ac:dyDescent="0.25">
      <c r="A3074" s="6" t="s">
        <v>12982</v>
      </c>
      <c r="B3074" s="11" t="s">
        <v>11954</v>
      </c>
      <c r="C3074" s="6" t="s">
        <v>7</v>
      </c>
      <c r="D3074" s="7" t="s">
        <v>13323</v>
      </c>
      <c r="E3074" s="6">
        <v>12</v>
      </c>
      <c r="F3074" s="9">
        <v>94.29</v>
      </c>
      <c r="G3074" s="6" t="s">
        <v>8</v>
      </c>
    </row>
    <row r="3075" spans="1:7" x14ac:dyDescent="0.25">
      <c r="A3075" s="6" t="s">
        <v>12983</v>
      </c>
      <c r="B3075" s="11" t="s">
        <v>9503</v>
      </c>
      <c r="C3075" s="6" t="s">
        <v>7</v>
      </c>
      <c r="D3075" s="7" t="s">
        <v>13323</v>
      </c>
      <c r="E3075" s="6">
        <v>12</v>
      </c>
      <c r="F3075" s="9">
        <v>70.290000000000006</v>
      </c>
      <c r="G3075" s="6" t="s">
        <v>8</v>
      </c>
    </row>
    <row r="3076" spans="1:7" x14ac:dyDescent="0.25">
      <c r="A3076" s="6" t="s">
        <v>12984</v>
      </c>
      <c r="B3076" s="11" t="s">
        <v>12246</v>
      </c>
      <c r="C3076" s="6" t="s">
        <v>7</v>
      </c>
      <c r="D3076" s="7" t="s">
        <v>13323</v>
      </c>
      <c r="E3076" s="6">
        <v>12</v>
      </c>
      <c r="F3076" s="9">
        <v>49.84</v>
      </c>
      <c r="G3076" s="6" t="s">
        <v>8</v>
      </c>
    </row>
    <row r="3077" spans="1:7" x14ac:dyDescent="0.25">
      <c r="A3077" s="6" t="s">
        <v>12985</v>
      </c>
      <c r="B3077" s="11" t="s">
        <v>11475</v>
      </c>
      <c r="C3077" s="6" t="s">
        <v>7</v>
      </c>
      <c r="D3077" s="7" t="s">
        <v>13323</v>
      </c>
      <c r="E3077" s="6">
        <v>12</v>
      </c>
      <c r="F3077" s="9">
        <v>35.79</v>
      </c>
      <c r="G3077" s="6" t="s">
        <v>8</v>
      </c>
    </row>
    <row r="3078" spans="1:7" x14ac:dyDescent="0.25">
      <c r="A3078" s="6" t="s">
        <v>12986</v>
      </c>
      <c r="B3078" s="11" t="s">
        <v>11475</v>
      </c>
      <c r="C3078" s="6" t="s">
        <v>7</v>
      </c>
      <c r="D3078" s="7" t="s">
        <v>13323</v>
      </c>
      <c r="E3078" s="6">
        <v>12</v>
      </c>
      <c r="F3078" s="9">
        <v>35.79</v>
      </c>
      <c r="G3078" s="6" t="s">
        <v>8</v>
      </c>
    </row>
    <row r="3079" spans="1:7" x14ac:dyDescent="0.25">
      <c r="A3079" s="6" t="s">
        <v>12987</v>
      </c>
      <c r="B3079" s="11" t="s">
        <v>11475</v>
      </c>
      <c r="C3079" s="6" t="s">
        <v>7</v>
      </c>
      <c r="D3079" s="7" t="s">
        <v>13323</v>
      </c>
      <c r="E3079" s="6">
        <v>12</v>
      </c>
      <c r="F3079" s="9">
        <v>35.79</v>
      </c>
      <c r="G3079" s="6" t="s">
        <v>8</v>
      </c>
    </row>
    <row r="3080" spans="1:7" x14ac:dyDescent="0.25">
      <c r="A3080" s="6" t="s">
        <v>12988</v>
      </c>
      <c r="B3080" s="11" t="s">
        <v>11475</v>
      </c>
      <c r="C3080" s="6" t="s">
        <v>7</v>
      </c>
      <c r="D3080" s="7" t="s">
        <v>13323</v>
      </c>
      <c r="E3080" s="6">
        <v>12</v>
      </c>
      <c r="F3080" s="9">
        <v>35.79</v>
      </c>
      <c r="G3080" s="6" t="s">
        <v>8</v>
      </c>
    </row>
    <row r="3081" spans="1:7" x14ac:dyDescent="0.25">
      <c r="A3081" s="6" t="s">
        <v>12989</v>
      </c>
      <c r="B3081" s="11" t="s">
        <v>11475</v>
      </c>
      <c r="C3081" s="6" t="s">
        <v>7</v>
      </c>
      <c r="D3081" s="7" t="s">
        <v>13323</v>
      </c>
      <c r="E3081" s="6">
        <v>12</v>
      </c>
      <c r="F3081" s="9">
        <v>35.79</v>
      </c>
      <c r="G3081" s="6" t="s">
        <v>8</v>
      </c>
    </row>
    <row r="3082" spans="1:7" x14ac:dyDescent="0.25">
      <c r="A3082" s="6" t="s">
        <v>12990</v>
      </c>
      <c r="B3082" s="11" t="s">
        <v>7728</v>
      </c>
      <c r="C3082" s="6" t="s">
        <v>7</v>
      </c>
      <c r="D3082" s="7" t="s">
        <v>13323</v>
      </c>
      <c r="E3082" s="6">
        <v>12</v>
      </c>
      <c r="F3082" s="9">
        <v>52.29</v>
      </c>
      <c r="G3082" s="6" t="s">
        <v>8</v>
      </c>
    </row>
    <row r="3083" spans="1:7" x14ac:dyDescent="0.25">
      <c r="A3083" s="6" t="s">
        <v>12991</v>
      </c>
      <c r="B3083" s="11" t="s">
        <v>7728</v>
      </c>
      <c r="C3083" s="6" t="s">
        <v>7</v>
      </c>
      <c r="D3083" s="7" t="s">
        <v>13323</v>
      </c>
      <c r="E3083" s="6">
        <v>12</v>
      </c>
      <c r="F3083" s="9">
        <v>52.62</v>
      </c>
      <c r="G3083" s="6" t="s">
        <v>8</v>
      </c>
    </row>
    <row r="3084" spans="1:7" x14ac:dyDescent="0.25">
      <c r="A3084" s="6" t="s">
        <v>12992</v>
      </c>
      <c r="B3084" s="11" t="s">
        <v>5925</v>
      </c>
      <c r="C3084" s="6" t="s">
        <v>7</v>
      </c>
      <c r="D3084" s="7" t="s">
        <v>13323</v>
      </c>
      <c r="E3084" s="6">
        <v>12</v>
      </c>
      <c r="F3084" s="9">
        <v>34.29</v>
      </c>
      <c r="G3084" s="6" t="s">
        <v>8</v>
      </c>
    </row>
    <row r="3085" spans="1:7" x14ac:dyDescent="0.25">
      <c r="A3085" s="6" t="s">
        <v>12993</v>
      </c>
      <c r="B3085" s="11" t="s">
        <v>5925</v>
      </c>
      <c r="C3085" s="6" t="s">
        <v>7</v>
      </c>
      <c r="D3085" s="7" t="s">
        <v>13323</v>
      </c>
      <c r="E3085" s="6">
        <v>12</v>
      </c>
      <c r="F3085" s="9">
        <v>34.29</v>
      </c>
      <c r="G3085" s="6" t="s">
        <v>8</v>
      </c>
    </row>
    <row r="3086" spans="1:7" x14ac:dyDescent="0.25">
      <c r="A3086" s="6" t="s">
        <v>12994</v>
      </c>
      <c r="B3086" s="11" t="s">
        <v>5925</v>
      </c>
      <c r="C3086" s="6" t="s">
        <v>7</v>
      </c>
      <c r="D3086" s="7" t="s">
        <v>13323</v>
      </c>
      <c r="E3086" s="6">
        <v>12</v>
      </c>
      <c r="F3086" s="9">
        <v>34.29</v>
      </c>
      <c r="G3086" s="6" t="s">
        <v>8</v>
      </c>
    </row>
    <row r="3087" spans="1:7" x14ac:dyDescent="0.25">
      <c r="A3087" s="6" t="s">
        <v>12995</v>
      </c>
      <c r="B3087" s="11" t="s">
        <v>10593</v>
      </c>
      <c r="C3087" s="6" t="s">
        <v>7</v>
      </c>
      <c r="D3087" s="7" t="s">
        <v>13323</v>
      </c>
      <c r="E3087" s="6">
        <v>12</v>
      </c>
      <c r="F3087" s="9">
        <v>74.12</v>
      </c>
      <c r="G3087" s="6" t="s">
        <v>8</v>
      </c>
    </row>
    <row r="3088" spans="1:7" x14ac:dyDescent="0.25">
      <c r="A3088" s="6" t="s">
        <v>12996</v>
      </c>
      <c r="B3088" s="11" t="s">
        <v>11162</v>
      </c>
      <c r="C3088" s="6" t="s">
        <v>7</v>
      </c>
      <c r="D3088" s="7" t="s">
        <v>13323</v>
      </c>
      <c r="E3088" s="6">
        <v>12</v>
      </c>
      <c r="F3088" s="9">
        <v>67.290000000000006</v>
      </c>
      <c r="G3088" s="6" t="s">
        <v>8</v>
      </c>
    </row>
    <row r="3089" spans="1:7" x14ac:dyDescent="0.25">
      <c r="A3089" s="6" t="s">
        <v>12997</v>
      </c>
      <c r="B3089" s="11" t="s">
        <v>12246</v>
      </c>
      <c r="C3089" s="6" t="s">
        <v>7</v>
      </c>
      <c r="D3089" s="7" t="s">
        <v>13323</v>
      </c>
      <c r="E3089" s="6">
        <v>12</v>
      </c>
      <c r="F3089" s="9">
        <v>49.84</v>
      </c>
      <c r="G3089" s="6" t="s">
        <v>8</v>
      </c>
    </row>
    <row r="3090" spans="1:7" x14ac:dyDescent="0.25">
      <c r="A3090" s="6" t="s">
        <v>12998</v>
      </c>
      <c r="B3090" s="11" t="s">
        <v>3644</v>
      </c>
      <c r="C3090" s="6" t="s">
        <v>7</v>
      </c>
      <c r="D3090" s="7" t="s">
        <v>13323</v>
      </c>
      <c r="E3090" s="6">
        <v>12</v>
      </c>
      <c r="F3090" s="9">
        <v>94.43</v>
      </c>
      <c r="G3090" s="6" t="s">
        <v>8</v>
      </c>
    </row>
    <row r="3091" spans="1:7" x14ac:dyDescent="0.25">
      <c r="A3091" s="6" t="s">
        <v>12999</v>
      </c>
      <c r="B3091" s="11" t="s">
        <v>3644</v>
      </c>
      <c r="C3091" s="6" t="s">
        <v>7</v>
      </c>
      <c r="D3091" s="7" t="s">
        <v>13323</v>
      </c>
      <c r="E3091" s="6">
        <v>12</v>
      </c>
      <c r="F3091" s="9">
        <v>94.43</v>
      </c>
      <c r="G3091" s="6" t="s">
        <v>8</v>
      </c>
    </row>
    <row r="3092" spans="1:7" x14ac:dyDescent="0.25">
      <c r="A3092" s="6" t="s">
        <v>13000</v>
      </c>
      <c r="B3092" s="11" t="s">
        <v>11192</v>
      </c>
      <c r="C3092" s="6" t="s">
        <v>7</v>
      </c>
      <c r="D3092" s="7" t="s">
        <v>13323</v>
      </c>
      <c r="E3092" s="6">
        <v>12</v>
      </c>
      <c r="F3092" s="9">
        <v>921.34</v>
      </c>
      <c r="G3092" s="6" t="s">
        <v>8</v>
      </c>
    </row>
    <row r="3093" spans="1:7" x14ac:dyDescent="0.25">
      <c r="A3093" s="6" t="s">
        <v>13001</v>
      </c>
      <c r="B3093" s="11" t="s">
        <v>8585</v>
      </c>
      <c r="C3093" s="6" t="s">
        <v>7</v>
      </c>
      <c r="D3093" s="7" t="s">
        <v>13323</v>
      </c>
      <c r="E3093" s="6">
        <v>12</v>
      </c>
      <c r="F3093" s="9">
        <v>40.81</v>
      </c>
      <c r="G3093" s="6" t="s">
        <v>8</v>
      </c>
    </row>
    <row r="3094" spans="1:7" x14ac:dyDescent="0.25">
      <c r="A3094" s="6" t="s">
        <v>13002</v>
      </c>
      <c r="B3094" s="11" t="s">
        <v>12133</v>
      </c>
      <c r="C3094" s="6" t="s">
        <v>7</v>
      </c>
      <c r="D3094" s="7" t="s">
        <v>13323</v>
      </c>
      <c r="E3094" s="6">
        <v>12</v>
      </c>
      <c r="F3094" s="9">
        <v>63.5</v>
      </c>
      <c r="G3094" s="6" t="s">
        <v>8</v>
      </c>
    </row>
    <row r="3095" spans="1:7" x14ac:dyDescent="0.25">
      <c r="A3095" s="6" t="s">
        <v>13003</v>
      </c>
      <c r="B3095" s="11" t="s">
        <v>10233</v>
      </c>
      <c r="C3095" s="6" t="s">
        <v>7</v>
      </c>
      <c r="D3095" s="7" t="s">
        <v>13323</v>
      </c>
      <c r="E3095" s="6">
        <v>12</v>
      </c>
      <c r="F3095" s="9">
        <v>46.11</v>
      </c>
      <c r="G3095" s="6" t="s">
        <v>8</v>
      </c>
    </row>
    <row r="3096" spans="1:7" x14ac:dyDescent="0.25">
      <c r="A3096" s="6" t="s">
        <v>13004</v>
      </c>
      <c r="B3096" s="11" t="s">
        <v>7615</v>
      </c>
      <c r="C3096" s="6" t="s">
        <v>7</v>
      </c>
      <c r="D3096" s="7" t="s">
        <v>13323</v>
      </c>
      <c r="E3096" s="6">
        <v>6</v>
      </c>
      <c r="F3096" s="9">
        <v>97.06</v>
      </c>
      <c r="G3096" s="6" t="s">
        <v>8</v>
      </c>
    </row>
    <row r="3097" spans="1:7" x14ac:dyDescent="0.25">
      <c r="A3097" s="6" t="s">
        <v>13005</v>
      </c>
      <c r="B3097" s="11" t="s">
        <v>11670</v>
      </c>
      <c r="C3097" s="6" t="s">
        <v>7</v>
      </c>
      <c r="D3097" s="7" t="s">
        <v>13323</v>
      </c>
      <c r="E3097" s="6">
        <v>12</v>
      </c>
      <c r="F3097" s="9">
        <v>174.64</v>
      </c>
      <c r="G3097" s="6" t="s">
        <v>8</v>
      </c>
    </row>
    <row r="3098" spans="1:7" x14ac:dyDescent="0.25">
      <c r="A3098" s="6" t="s">
        <v>13006</v>
      </c>
      <c r="B3098" s="11" t="s">
        <v>11475</v>
      </c>
      <c r="C3098" s="6" t="s">
        <v>7</v>
      </c>
      <c r="D3098" s="7" t="s">
        <v>13323</v>
      </c>
      <c r="E3098" s="6">
        <v>12</v>
      </c>
      <c r="F3098" s="9">
        <v>35.79</v>
      </c>
      <c r="G3098" s="6" t="s">
        <v>8</v>
      </c>
    </row>
    <row r="3099" spans="1:7" x14ac:dyDescent="0.25">
      <c r="A3099" s="6" t="s">
        <v>13007</v>
      </c>
      <c r="B3099" s="11" t="s">
        <v>7031</v>
      </c>
      <c r="C3099" s="6" t="s">
        <v>7</v>
      </c>
      <c r="D3099" s="7" t="s">
        <v>13323</v>
      </c>
      <c r="E3099" s="6">
        <v>12</v>
      </c>
      <c r="F3099" s="9">
        <v>110.87</v>
      </c>
      <c r="G3099" s="6" t="s">
        <v>8</v>
      </c>
    </row>
    <row r="3100" spans="1:7" x14ac:dyDescent="0.25">
      <c r="A3100" s="6" t="s">
        <v>13008</v>
      </c>
      <c r="B3100" s="11" t="s">
        <v>6838</v>
      </c>
      <c r="C3100" s="6" t="s">
        <v>7</v>
      </c>
      <c r="D3100" s="7" t="s">
        <v>13323</v>
      </c>
      <c r="E3100" s="6">
        <v>12</v>
      </c>
      <c r="F3100" s="9">
        <v>77.760000000000005</v>
      </c>
      <c r="G3100" s="6" t="s">
        <v>8</v>
      </c>
    </row>
    <row r="3101" spans="1:7" x14ac:dyDescent="0.25">
      <c r="A3101" s="6" t="s">
        <v>13009</v>
      </c>
      <c r="B3101" s="11" t="s">
        <v>6838</v>
      </c>
      <c r="C3101" s="6" t="s">
        <v>7</v>
      </c>
      <c r="D3101" s="7" t="s">
        <v>13323</v>
      </c>
      <c r="E3101" s="6">
        <v>12</v>
      </c>
      <c r="F3101" s="9">
        <v>77.760000000000005</v>
      </c>
      <c r="G3101" s="6" t="s">
        <v>8</v>
      </c>
    </row>
    <row r="3102" spans="1:7" x14ac:dyDescent="0.25">
      <c r="A3102" s="6" t="s">
        <v>13010</v>
      </c>
      <c r="B3102" s="11" t="s">
        <v>6838</v>
      </c>
      <c r="C3102" s="6" t="s">
        <v>7</v>
      </c>
      <c r="D3102" s="7" t="s">
        <v>13323</v>
      </c>
      <c r="E3102" s="6">
        <v>12</v>
      </c>
      <c r="F3102" s="9">
        <v>86.52</v>
      </c>
      <c r="G3102" s="6" t="s">
        <v>8</v>
      </c>
    </row>
    <row r="3103" spans="1:7" x14ac:dyDescent="0.25">
      <c r="A3103" s="6" t="s">
        <v>13011</v>
      </c>
      <c r="B3103" s="11" t="s">
        <v>7031</v>
      </c>
      <c r="C3103" s="6" t="s">
        <v>7</v>
      </c>
      <c r="D3103" s="7" t="s">
        <v>13333</v>
      </c>
      <c r="E3103" s="6">
        <v>24</v>
      </c>
      <c r="F3103" s="9">
        <v>38.950000000000003</v>
      </c>
      <c r="G3103" s="6" t="s">
        <v>8</v>
      </c>
    </row>
    <row r="3104" spans="1:7" x14ac:dyDescent="0.25">
      <c r="A3104" s="6" t="s">
        <v>13012</v>
      </c>
      <c r="B3104" s="11" t="s">
        <v>8925</v>
      </c>
      <c r="C3104" s="6" t="s">
        <v>7</v>
      </c>
      <c r="D3104" s="7" t="s">
        <v>13323</v>
      </c>
      <c r="E3104" s="6">
        <v>12</v>
      </c>
      <c r="F3104" s="9">
        <v>64.3</v>
      </c>
      <c r="G3104" s="6" t="s">
        <v>8</v>
      </c>
    </row>
    <row r="3105" spans="1:7" x14ac:dyDescent="0.25">
      <c r="A3105" s="6" t="s">
        <v>13012</v>
      </c>
      <c r="B3105" s="11" t="s">
        <v>8925</v>
      </c>
      <c r="C3105" s="6" t="s">
        <v>7</v>
      </c>
      <c r="D3105" s="7" t="s">
        <v>13323</v>
      </c>
      <c r="E3105" s="6">
        <v>12</v>
      </c>
      <c r="F3105" s="9">
        <v>64.3</v>
      </c>
      <c r="G3105" s="6" t="s">
        <v>8</v>
      </c>
    </row>
    <row r="3106" spans="1:7" x14ac:dyDescent="0.25">
      <c r="A3106" s="6" t="s">
        <v>13013</v>
      </c>
      <c r="B3106" s="11" t="s">
        <v>8925</v>
      </c>
      <c r="C3106" s="6" t="s">
        <v>7</v>
      </c>
      <c r="D3106" s="7" t="s">
        <v>13323</v>
      </c>
      <c r="E3106" s="6">
        <v>12</v>
      </c>
      <c r="F3106" s="9">
        <v>59.09</v>
      </c>
      <c r="G3106" s="6" t="s">
        <v>8</v>
      </c>
    </row>
    <row r="3107" spans="1:7" x14ac:dyDescent="0.25">
      <c r="A3107" s="6" t="s">
        <v>13013</v>
      </c>
      <c r="B3107" s="11" t="s">
        <v>8925</v>
      </c>
      <c r="C3107" s="6" t="s">
        <v>7</v>
      </c>
      <c r="D3107" s="7" t="s">
        <v>13323</v>
      </c>
      <c r="E3107" s="6">
        <v>12</v>
      </c>
      <c r="F3107" s="9">
        <v>59.09</v>
      </c>
      <c r="G3107" s="6" t="s">
        <v>8</v>
      </c>
    </row>
    <row r="3108" spans="1:7" x14ac:dyDescent="0.25">
      <c r="A3108" s="6" t="s">
        <v>13014</v>
      </c>
      <c r="B3108" s="11" t="s">
        <v>7031</v>
      </c>
      <c r="C3108" s="6" t="s">
        <v>7</v>
      </c>
      <c r="D3108" s="7" t="s">
        <v>13323</v>
      </c>
      <c r="E3108" s="6">
        <v>12</v>
      </c>
      <c r="F3108" s="9">
        <v>110.87</v>
      </c>
      <c r="G3108" s="6" t="s">
        <v>8</v>
      </c>
    </row>
    <row r="3109" spans="1:7" x14ac:dyDescent="0.25">
      <c r="A3109" s="6" t="s">
        <v>13015</v>
      </c>
      <c r="B3109" s="11" t="s">
        <v>5871</v>
      </c>
      <c r="C3109" s="6" t="s">
        <v>7</v>
      </c>
      <c r="D3109" s="7" t="s">
        <v>13323</v>
      </c>
      <c r="E3109" s="6">
        <v>12</v>
      </c>
      <c r="F3109" s="9">
        <v>67.760000000000005</v>
      </c>
      <c r="G3109" s="6" t="s">
        <v>8</v>
      </c>
    </row>
    <row r="3110" spans="1:7" x14ac:dyDescent="0.25">
      <c r="A3110" s="6" t="s">
        <v>13016</v>
      </c>
      <c r="B3110" s="11" t="s">
        <v>5871</v>
      </c>
      <c r="C3110" s="6" t="s">
        <v>7</v>
      </c>
      <c r="D3110" s="7" t="s">
        <v>13323</v>
      </c>
      <c r="E3110" s="6">
        <v>12</v>
      </c>
      <c r="F3110" s="9">
        <v>67.709999999999994</v>
      </c>
      <c r="G3110" s="6" t="s">
        <v>8</v>
      </c>
    </row>
    <row r="3111" spans="1:7" x14ac:dyDescent="0.25">
      <c r="A3111" s="6" t="s">
        <v>2937</v>
      </c>
      <c r="B3111" s="11" t="s">
        <v>2937</v>
      </c>
      <c r="C3111" s="6" t="s">
        <v>7</v>
      </c>
      <c r="D3111" s="7" t="s">
        <v>13323</v>
      </c>
      <c r="E3111" s="6">
        <v>12</v>
      </c>
      <c r="F3111" s="9">
        <v>152.62</v>
      </c>
      <c r="G3111" s="6" t="s">
        <v>8</v>
      </c>
    </row>
    <row r="3112" spans="1:7" x14ac:dyDescent="0.25">
      <c r="A3112" s="6" t="s">
        <v>2937</v>
      </c>
      <c r="B3112" s="11" t="s">
        <v>2937</v>
      </c>
      <c r="C3112" s="6" t="s">
        <v>7</v>
      </c>
      <c r="D3112" s="7" t="s">
        <v>13323</v>
      </c>
      <c r="E3112" s="6">
        <v>12</v>
      </c>
      <c r="F3112" s="9">
        <v>152.62</v>
      </c>
      <c r="G3112" s="6" t="s">
        <v>8</v>
      </c>
    </row>
    <row r="3113" spans="1:7" x14ac:dyDescent="0.25">
      <c r="A3113" s="6" t="s">
        <v>13017</v>
      </c>
      <c r="B3113" s="11" t="s">
        <v>10724</v>
      </c>
      <c r="C3113" s="6" t="s">
        <v>7</v>
      </c>
      <c r="D3113" s="7" t="s">
        <v>13328</v>
      </c>
      <c r="E3113" s="6">
        <v>96</v>
      </c>
      <c r="F3113" s="9">
        <v>58.15</v>
      </c>
      <c r="G3113" s="6" t="s">
        <v>8</v>
      </c>
    </row>
    <row r="3114" spans="1:7" x14ac:dyDescent="0.25">
      <c r="A3114" s="6" t="s">
        <v>13017</v>
      </c>
      <c r="B3114" s="11" t="s">
        <v>10724</v>
      </c>
      <c r="C3114" s="6" t="s">
        <v>7</v>
      </c>
      <c r="D3114" s="7" t="s">
        <v>13323</v>
      </c>
      <c r="E3114" s="6">
        <v>12</v>
      </c>
      <c r="F3114" s="9">
        <v>76.31</v>
      </c>
      <c r="G3114" s="6" t="s">
        <v>8</v>
      </c>
    </row>
    <row r="3115" spans="1:7" x14ac:dyDescent="0.25">
      <c r="A3115" s="6" t="s">
        <v>13018</v>
      </c>
      <c r="B3115" s="11" t="s">
        <v>10196</v>
      </c>
      <c r="C3115" s="6" t="s">
        <v>7</v>
      </c>
      <c r="D3115" s="7" t="s">
        <v>13323</v>
      </c>
      <c r="E3115" s="6">
        <v>12</v>
      </c>
      <c r="F3115" s="9">
        <v>152.68</v>
      </c>
      <c r="G3115" s="6" t="s">
        <v>8</v>
      </c>
    </row>
    <row r="3116" spans="1:7" x14ac:dyDescent="0.25">
      <c r="A3116" s="6" t="s">
        <v>13018</v>
      </c>
      <c r="B3116" s="11" t="s">
        <v>10196</v>
      </c>
      <c r="C3116" s="6" t="s">
        <v>7</v>
      </c>
      <c r="D3116" s="7" t="s">
        <v>13323</v>
      </c>
      <c r="E3116" s="6">
        <v>12</v>
      </c>
      <c r="F3116" s="9">
        <v>152.68</v>
      </c>
      <c r="G3116" s="6" t="s">
        <v>8</v>
      </c>
    </row>
    <row r="3117" spans="1:7" x14ac:dyDescent="0.25">
      <c r="A3117" s="6" t="s">
        <v>13019</v>
      </c>
      <c r="B3117" s="11" t="s">
        <v>10196</v>
      </c>
      <c r="C3117" s="6" t="s">
        <v>7</v>
      </c>
      <c r="D3117" s="7" t="s">
        <v>13323</v>
      </c>
      <c r="E3117" s="6">
        <v>12</v>
      </c>
      <c r="F3117" s="9">
        <v>152.84</v>
      </c>
      <c r="G3117" s="6" t="s">
        <v>8</v>
      </c>
    </row>
    <row r="3118" spans="1:7" x14ac:dyDescent="0.25">
      <c r="A3118" s="6" t="s">
        <v>13019</v>
      </c>
      <c r="B3118" s="11" t="s">
        <v>10196</v>
      </c>
      <c r="C3118" s="6" t="s">
        <v>7</v>
      </c>
      <c r="D3118" s="7" t="s">
        <v>13323</v>
      </c>
      <c r="E3118" s="6">
        <v>12</v>
      </c>
      <c r="F3118" s="9">
        <v>152.84</v>
      </c>
      <c r="G3118" s="6" t="s">
        <v>8</v>
      </c>
    </row>
    <row r="3119" spans="1:7" x14ac:dyDescent="0.25">
      <c r="A3119" s="6" t="s">
        <v>13020</v>
      </c>
      <c r="B3119" s="11" t="s">
        <v>9660</v>
      </c>
      <c r="C3119" s="6" t="s">
        <v>7</v>
      </c>
      <c r="D3119" s="7" t="s">
        <v>13323</v>
      </c>
      <c r="E3119" s="6">
        <v>12</v>
      </c>
      <c r="F3119" s="9">
        <v>178.82</v>
      </c>
      <c r="G3119" s="6" t="s">
        <v>8</v>
      </c>
    </row>
    <row r="3120" spans="1:7" x14ac:dyDescent="0.25">
      <c r="A3120" s="6" t="s">
        <v>13021</v>
      </c>
      <c r="B3120" s="11" t="s">
        <v>9660</v>
      </c>
      <c r="C3120" s="6" t="s">
        <v>7</v>
      </c>
      <c r="D3120" s="7" t="s">
        <v>13323</v>
      </c>
      <c r="E3120" s="6">
        <v>12</v>
      </c>
      <c r="F3120" s="9">
        <v>188.82</v>
      </c>
      <c r="G3120" s="6" t="s">
        <v>8</v>
      </c>
    </row>
    <row r="3121" spans="1:7" x14ac:dyDescent="0.25">
      <c r="A3121" s="6" t="s">
        <v>13022</v>
      </c>
      <c r="B3121" s="11" t="s">
        <v>7227</v>
      </c>
      <c r="C3121" s="6" t="s">
        <v>7</v>
      </c>
      <c r="D3121" s="7" t="s">
        <v>13323</v>
      </c>
      <c r="E3121" s="6">
        <v>12</v>
      </c>
      <c r="F3121" s="9">
        <v>52.29</v>
      </c>
      <c r="G3121" s="6" t="s">
        <v>8</v>
      </c>
    </row>
    <row r="3122" spans="1:7" x14ac:dyDescent="0.25">
      <c r="A3122" s="6" t="s">
        <v>13023</v>
      </c>
      <c r="B3122" s="11" t="s">
        <v>7227</v>
      </c>
      <c r="C3122" s="6" t="s">
        <v>7</v>
      </c>
      <c r="D3122" s="7" t="s">
        <v>13323</v>
      </c>
      <c r="E3122" s="6">
        <v>12</v>
      </c>
      <c r="F3122" s="9">
        <v>52.29</v>
      </c>
      <c r="G3122" s="6" t="s">
        <v>8</v>
      </c>
    </row>
    <row r="3123" spans="1:7" x14ac:dyDescent="0.25">
      <c r="A3123" s="6" t="s">
        <v>13024</v>
      </c>
      <c r="B3123" s="11" t="s">
        <v>7058</v>
      </c>
      <c r="C3123" s="6" t="s">
        <v>7</v>
      </c>
      <c r="D3123" s="7" t="s">
        <v>13323</v>
      </c>
      <c r="E3123" s="6">
        <v>12</v>
      </c>
      <c r="F3123" s="9">
        <v>127.71</v>
      </c>
      <c r="G3123" s="6" t="s">
        <v>8</v>
      </c>
    </row>
    <row r="3124" spans="1:7" x14ac:dyDescent="0.25">
      <c r="A3124" s="6" t="s">
        <v>13024</v>
      </c>
      <c r="B3124" s="11" t="s">
        <v>7058</v>
      </c>
      <c r="C3124" s="6" t="s">
        <v>7</v>
      </c>
      <c r="D3124" s="7" t="s">
        <v>13323</v>
      </c>
      <c r="E3124" s="6">
        <v>12</v>
      </c>
      <c r="F3124" s="9">
        <v>127.71</v>
      </c>
      <c r="G3124" s="6" t="s">
        <v>8</v>
      </c>
    </row>
    <row r="3125" spans="1:7" x14ac:dyDescent="0.25">
      <c r="A3125" s="6" t="s">
        <v>13025</v>
      </c>
      <c r="B3125" s="11" t="s">
        <v>7058</v>
      </c>
      <c r="C3125" s="6" t="s">
        <v>7</v>
      </c>
      <c r="D3125" s="7" t="s">
        <v>13323</v>
      </c>
      <c r="E3125" s="6">
        <v>12</v>
      </c>
      <c r="F3125" s="9">
        <v>127.71</v>
      </c>
      <c r="G3125" s="6" t="s">
        <v>8</v>
      </c>
    </row>
    <row r="3126" spans="1:7" x14ac:dyDescent="0.25">
      <c r="A3126" s="6" t="s">
        <v>13025</v>
      </c>
      <c r="B3126" s="11" t="s">
        <v>7058</v>
      </c>
      <c r="C3126" s="6" t="s">
        <v>7</v>
      </c>
      <c r="D3126" s="7" t="s">
        <v>13323</v>
      </c>
      <c r="E3126" s="6">
        <v>12</v>
      </c>
      <c r="F3126" s="9">
        <v>127.71</v>
      </c>
      <c r="G3126" s="6" t="s">
        <v>8</v>
      </c>
    </row>
    <row r="3127" spans="1:7" x14ac:dyDescent="0.25">
      <c r="A3127" s="6" t="s">
        <v>13026</v>
      </c>
      <c r="B3127" s="11" t="s">
        <v>7058</v>
      </c>
      <c r="C3127" s="6" t="s">
        <v>7</v>
      </c>
      <c r="D3127" s="7" t="s">
        <v>13323</v>
      </c>
      <c r="E3127" s="6">
        <v>12</v>
      </c>
      <c r="F3127" s="9">
        <v>127.71</v>
      </c>
      <c r="G3127" s="6" t="s">
        <v>8</v>
      </c>
    </row>
    <row r="3128" spans="1:7" x14ac:dyDescent="0.25">
      <c r="A3128" s="6" t="s">
        <v>13026</v>
      </c>
      <c r="B3128" s="11" t="s">
        <v>7058</v>
      </c>
      <c r="C3128" s="6" t="s">
        <v>7</v>
      </c>
      <c r="D3128" s="7" t="s">
        <v>13323</v>
      </c>
      <c r="E3128" s="6">
        <v>12</v>
      </c>
      <c r="F3128" s="9">
        <v>127.71</v>
      </c>
      <c r="G3128" s="6" t="s">
        <v>8</v>
      </c>
    </row>
    <row r="3129" spans="1:7" x14ac:dyDescent="0.25">
      <c r="A3129" s="6" t="s">
        <v>13027</v>
      </c>
      <c r="B3129" s="11" t="s">
        <v>10196</v>
      </c>
      <c r="C3129" s="6" t="s">
        <v>7</v>
      </c>
      <c r="D3129" s="7" t="s">
        <v>13323</v>
      </c>
      <c r="E3129" s="6">
        <v>12</v>
      </c>
      <c r="F3129" s="9">
        <v>151.4</v>
      </c>
      <c r="G3129" s="6" t="s">
        <v>8</v>
      </c>
    </row>
    <row r="3130" spans="1:7" x14ac:dyDescent="0.25">
      <c r="A3130" s="6" t="s">
        <v>13027</v>
      </c>
      <c r="B3130" s="11" t="s">
        <v>10196</v>
      </c>
      <c r="C3130" s="6" t="s">
        <v>7</v>
      </c>
      <c r="D3130" s="7" t="s">
        <v>13323</v>
      </c>
      <c r="E3130" s="6">
        <v>12</v>
      </c>
      <c r="F3130" s="9">
        <v>151.4</v>
      </c>
      <c r="G3130" s="6" t="s">
        <v>8</v>
      </c>
    </row>
    <row r="3131" spans="1:7" x14ac:dyDescent="0.25">
      <c r="A3131" s="6" t="s">
        <v>13028</v>
      </c>
      <c r="B3131" s="11" t="s">
        <v>10816</v>
      </c>
      <c r="C3131" s="6" t="s">
        <v>7</v>
      </c>
      <c r="D3131" s="7" t="s">
        <v>13323</v>
      </c>
      <c r="E3131" s="6">
        <v>12</v>
      </c>
      <c r="F3131" s="9">
        <v>415.82</v>
      </c>
      <c r="G3131" s="6" t="s">
        <v>8</v>
      </c>
    </row>
    <row r="3132" spans="1:7" x14ac:dyDescent="0.25">
      <c r="A3132" s="6" t="s">
        <v>13028</v>
      </c>
      <c r="B3132" s="11" t="s">
        <v>10816</v>
      </c>
      <c r="C3132" s="6" t="s">
        <v>7</v>
      </c>
      <c r="D3132" s="7" t="s">
        <v>13323</v>
      </c>
      <c r="E3132" s="6">
        <v>12</v>
      </c>
      <c r="F3132" s="9">
        <v>415.82</v>
      </c>
      <c r="G3132" s="6" t="s">
        <v>8</v>
      </c>
    </row>
    <row r="3133" spans="1:7" x14ac:dyDescent="0.25">
      <c r="A3133" s="6" t="s">
        <v>13029</v>
      </c>
      <c r="B3133" s="11" t="s">
        <v>10816</v>
      </c>
      <c r="C3133" s="6" t="s">
        <v>7</v>
      </c>
      <c r="D3133" s="7" t="s">
        <v>13323</v>
      </c>
      <c r="E3133" s="6">
        <v>12</v>
      </c>
      <c r="F3133" s="9">
        <v>383.74</v>
      </c>
      <c r="G3133" s="6" t="s">
        <v>8</v>
      </c>
    </row>
    <row r="3134" spans="1:7" x14ac:dyDescent="0.25">
      <c r="A3134" s="6" t="s">
        <v>13029</v>
      </c>
      <c r="B3134" s="11" t="s">
        <v>10816</v>
      </c>
      <c r="C3134" s="6" t="s">
        <v>7</v>
      </c>
      <c r="D3134" s="7" t="s">
        <v>13323</v>
      </c>
      <c r="E3134" s="6">
        <v>12</v>
      </c>
      <c r="F3134" s="9">
        <v>383.74</v>
      </c>
      <c r="G3134" s="6" t="s">
        <v>8</v>
      </c>
    </row>
    <row r="3135" spans="1:7" x14ac:dyDescent="0.25">
      <c r="A3135" s="6" t="s">
        <v>13030</v>
      </c>
      <c r="B3135" s="11" t="s">
        <v>2945</v>
      </c>
      <c r="C3135" s="6" t="s">
        <v>7</v>
      </c>
      <c r="D3135" s="7" t="s">
        <v>13322</v>
      </c>
      <c r="E3135" s="6">
        <v>6</v>
      </c>
      <c r="F3135" s="9">
        <v>174.32</v>
      </c>
      <c r="G3135" s="6" t="s">
        <v>8</v>
      </c>
    </row>
    <row r="3136" spans="1:7" x14ac:dyDescent="0.25">
      <c r="A3136" s="6" t="s">
        <v>13030</v>
      </c>
      <c r="B3136" s="11" t="s">
        <v>2945</v>
      </c>
      <c r="C3136" s="6" t="s">
        <v>7</v>
      </c>
      <c r="D3136" s="7" t="s">
        <v>13322</v>
      </c>
      <c r="E3136" s="6">
        <v>6</v>
      </c>
      <c r="F3136" s="9">
        <v>174.32</v>
      </c>
      <c r="G3136" s="6" t="s">
        <v>8</v>
      </c>
    </row>
    <row r="3137" spans="1:7" x14ac:dyDescent="0.25">
      <c r="A3137" s="6" t="s">
        <v>13030</v>
      </c>
      <c r="B3137" s="11" t="s">
        <v>2945</v>
      </c>
      <c r="C3137" s="6" t="s">
        <v>7</v>
      </c>
      <c r="D3137" s="7" t="s">
        <v>13323</v>
      </c>
      <c r="E3137" s="6">
        <v>12</v>
      </c>
      <c r="F3137" s="9">
        <v>236.46</v>
      </c>
      <c r="G3137" s="6" t="s">
        <v>8</v>
      </c>
    </row>
    <row r="3138" spans="1:7" x14ac:dyDescent="0.25">
      <c r="A3138" s="6" t="s">
        <v>13030</v>
      </c>
      <c r="B3138" s="11" t="s">
        <v>2945</v>
      </c>
      <c r="C3138" s="6" t="s">
        <v>7</v>
      </c>
      <c r="D3138" s="7" t="s">
        <v>13323</v>
      </c>
      <c r="E3138" s="6">
        <v>12</v>
      </c>
      <c r="F3138" s="9">
        <v>236.46</v>
      </c>
      <c r="G3138" s="6" t="s">
        <v>8</v>
      </c>
    </row>
    <row r="3139" spans="1:7" x14ac:dyDescent="0.25">
      <c r="A3139" s="6" t="s">
        <v>13031</v>
      </c>
      <c r="B3139" s="11" t="s">
        <v>9036</v>
      </c>
      <c r="C3139" s="6" t="s">
        <v>7</v>
      </c>
      <c r="D3139" s="7" t="s">
        <v>13323</v>
      </c>
      <c r="E3139" s="6">
        <v>12</v>
      </c>
      <c r="F3139" s="9">
        <v>186.36</v>
      </c>
      <c r="G3139" s="6" t="s">
        <v>8</v>
      </c>
    </row>
    <row r="3140" spans="1:7" x14ac:dyDescent="0.25">
      <c r="A3140" s="6" t="s">
        <v>13031</v>
      </c>
      <c r="B3140" s="11" t="s">
        <v>9036</v>
      </c>
      <c r="C3140" s="6" t="s">
        <v>7</v>
      </c>
      <c r="D3140" s="7" t="s">
        <v>13323</v>
      </c>
      <c r="E3140" s="6">
        <v>12</v>
      </c>
      <c r="F3140" s="9">
        <v>186.36</v>
      </c>
      <c r="G3140" s="6" t="s">
        <v>8</v>
      </c>
    </row>
    <row r="3141" spans="1:7" x14ac:dyDescent="0.25">
      <c r="A3141" s="6" t="s">
        <v>13032</v>
      </c>
      <c r="B3141" s="11" t="s">
        <v>7501</v>
      </c>
      <c r="C3141" s="6" t="s">
        <v>7</v>
      </c>
      <c r="D3141" s="7" t="s">
        <v>13322</v>
      </c>
      <c r="E3141" s="6">
        <v>6</v>
      </c>
      <c r="F3141" s="9">
        <v>160.85</v>
      </c>
      <c r="G3141" s="6" t="s">
        <v>8</v>
      </c>
    </row>
    <row r="3142" spans="1:7" x14ac:dyDescent="0.25">
      <c r="A3142" s="6" t="s">
        <v>13032</v>
      </c>
      <c r="B3142" s="11" t="s">
        <v>7501</v>
      </c>
      <c r="C3142" s="6" t="s">
        <v>7</v>
      </c>
      <c r="D3142" s="7" t="s">
        <v>13323</v>
      </c>
      <c r="E3142" s="6">
        <v>12</v>
      </c>
      <c r="F3142" s="9">
        <v>182.3</v>
      </c>
      <c r="G3142" s="6" t="s">
        <v>8</v>
      </c>
    </row>
    <row r="3143" spans="1:7" x14ac:dyDescent="0.25">
      <c r="A3143" s="6" t="s">
        <v>13033</v>
      </c>
      <c r="B3143" s="11" t="s">
        <v>7234</v>
      </c>
      <c r="C3143" s="6" t="s">
        <v>7</v>
      </c>
      <c r="D3143" s="7" t="s">
        <v>13323</v>
      </c>
      <c r="E3143" s="6">
        <v>12</v>
      </c>
      <c r="F3143" s="9">
        <v>302.5</v>
      </c>
      <c r="G3143" s="6" t="s">
        <v>8</v>
      </c>
    </row>
    <row r="3144" spans="1:7" x14ac:dyDescent="0.25">
      <c r="A3144" s="6" t="s">
        <v>13034</v>
      </c>
      <c r="B3144" s="11" t="s">
        <v>7234</v>
      </c>
      <c r="C3144" s="6" t="s">
        <v>7</v>
      </c>
      <c r="D3144" s="7" t="s">
        <v>13323</v>
      </c>
      <c r="E3144" s="6">
        <v>12</v>
      </c>
      <c r="F3144" s="9">
        <v>350.5</v>
      </c>
      <c r="G3144" s="6" t="s">
        <v>8</v>
      </c>
    </row>
    <row r="3145" spans="1:7" x14ac:dyDescent="0.25">
      <c r="A3145" s="6" t="s">
        <v>13035</v>
      </c>
      <c r="B3145" s="11" t="s">
        <v>7234</v>
      </c>
      <c r="C3145" s="6" t="s">
        <v>7</v>
      </c>
      <c r="D3145" s="7" t="s">
        <v>13323</v>
      </c>
      <c r="E3145" s="6">
        <v>12</v>
      </c>
      <c r="F3145" s="9">
        <v>416.5</v>
      </c>
      <c r="G3145" s="6" t="s">
        <v>8</v>
      </c>
    </row>
    <row r="3146" spans="1:7" x14ac:dyDescent="0.25">
      <c r="A3146" s="6" t="s">
        <v>13036</v>
      </c>
      <c r="B3146" s="11" t="s">
        <v>7234</v>
      </c>
      <c r="C3146" s="6" t="s">
        <v>7</v>
      </c>
      <c r="D3146" s="7" t="s">
        <v>13323</v>
      </c>
      <c r="E3146" s="6">
        <v>12</v>
      </c>
      <c r="F3146" s="9">
        <v>416.5</v>
      </c>
      <c r="G3146" s="6" t="s">
        <v>8</v>
      </c>
    </row>
    <row r="3147" spans="1:7" x14ac:dyDescent="0.25">
      <c r="A3147" s="6" t="s">
        <v>13037</v>
      </c>
      <c r="B3147" s="11" t="s">
        <v>7234</v>
      </c>
      <c r="C3147" s="6" t="s">
        <v>7</v>
      </c>
      <c r="D3147" s="7" t="s">
        <v>13323</v>
      </c>
      <c r="E3147" s="6">
        <v>12</v>
      </c>
      <c r="F3147" s="9">
        <v>440.5</v>
      </c>
      <c r="G3147" s="6" t="s">
        <v>8</v>
      </c>
    </row>
    <row r="3148" spans="1:7" x14ac:dyDescent="0.25">
      <c r="A3148" s="6" t="s">
        <v>13038</v>
      </c>
      <c r="B3148" s="11" t="s">
        <v>5618</v>
      </c>
      <c r="C3148" s="6" t="s">
        <v>7</v>
      </c>
      <c r="D3148" s="7" t="s">
        <v>13323</v>
      </c>
      <c r="E3148" s="6">
        <v>12</v>
      </c>
      <c r="F3148" s="9">
        <v>176.29</v>
      </c>
      <c r="G3148" s="6" t="s">
        <v>8</v>
      </c>
    </row>
    <row r="3149" spans="1:7" x14ac:dyDescent="0.25">
      <c r="A3149" s="6" t="s">
        <v>13039</v>
      </c>
      <c r="B3149" s="11" t="s">
        <v>2945</v>
      </c>
      <c r="C3149" s="6" t="s">
        <v>7</v>
      </c>
      <c r="D3149" s="7" t="s">
        <v>13323</v>
      </c>
      <c r="E3149" s="6">
        <v>12</v>
      </c>
      <c r="F3149" s="9">
        <v>425.92</v>
      </c>
      <c r="G3149" s="6" t="s">
        <v>8</v>
      </c>
    </row>
    <row r="3150" spans="1:7" x14ac:dyDescent="0.25">
      <c r="A3150" s="6" t="s">
        <v>13039</v>
      </c>
      <c r="B3150" s="11" t="s">
        <v>2945</v>
      </c>
      <c r="C3150" s="6" t="s">
        <v>7</v>
      </c>
      <c r="D3150" s="7" t="s">
        <v>13323</v>
      </c>
      <c r="E3150" s="6">
        <v>12</v>
      </c>
      <c r="F3150" s="9">
        <v>425.92</v>
      </c>
      <c r="G3150" s="6" t="s">
        <v>8</v>
      </c>
    </row>
    <row r="3151" spans="1:7" x14ac:dyDescent="0.25">
      <c r="A3151" s="6" t="s">
        <v>13040</v>
      </c>
      <c r="B3151" s="11" t="s">
        <v>9007</v>
      </c>
      <c r="C3151" s="6" t="s">
        <v>7</v>
      </c>
      <c r="D3151" s="7" t="s">
        <v>13323</v>
      </c>
      <c r="E3151" s="6">
        <v>12</v>
      </c>
      <c r="F3151" s="9">
        <v>76.010000000000005</v>
      </c>
      <c r="G3151" s="6" t="s">
        <v>8</v>
      </c>
    </row>
    <row r="3152" spans="1:7" x14ac:dyDescent="0.25">
      <c r="A3152" s="6" t="s">
        <v>13041</v>
      </c>
      <c r="B3152" s="11" t="s">
        <v>9007</v>
      </c>
      <c r="C3152" s="6" t="s">
        <v>7</v>
      </c>
      <c r="D3152" s="7" t="s">
        <v>13323</v>
      </c>
      <c r="E3152" s="6">
        <v>12</v>
      </c>
      <c r="F3152" s="9">
        <v>76.010000000000005</v>
      </c>
      <c r="G3152" s="6" t="s">
        <v>8</v>
      </c>
    </row>
    <row r="3153" spans="1:7" x14ac:dyDescent="0.25">
      <c r="A3153" s="6" t="s">
        <v>13042</v>
      </c>
      <c r="B3153" s="11" t="s">
        <v>9007</v>
      </c>
      <c r="C3153" s="6" t="s">
        <v>7</v>
      </c>
      <c r="D3153" s="7" t="s">
        <v>13323</v>
      </c>
      <c r="E3153" s="6">
        <v>12</v>
      </c>
      <c r="F3153" s="9">
        <v>98.07</v>
      </c>
      <c r="G3153" s="6" t="s">
        <v>8</v>
      </c>
    </row>
    <row r="3154" spans="1:7" x14ac:dyDescent="0.25">
      <c r="A3154" s="6" t="s">
        <v>13043</v>
      </c>
      <c r="B3154" s="11" t="s">
        <v>9007</v>
      </c>
      <c r="C3154" s="6" t="s">
        <v>7</v>
      </c>
      <c r="D3154" s="7" t="s">
        <v>13323</v>
      </c>
      <c r="E3154" s="6">
        <v>12</v>
      </c>
      <c r="F3154" s="9">
        <v>134.79</v>
      </c>
      <c r="G3154" s="6" t="s">
        <v>8</v>
      </c>
    </row>
    <row r="3155" spans="1:7" x14ac:dyDescent="0.25">
      <c r="A3155" s="6" t="s">
        <v>13044</v>
      </c>
      <c r="B3155" s="11" t="s">
        <v>6293</v>
      </c>
      <c r="C3155" s="6" t="s">
        <v>7</v>
      </c>
      <c r="D3155" s="7" t="s">
        <v>13323</v>
      </c>
      <c r="E3155" s="6">
        <v>12</v>
      </c>
      <c r="F3155" s="9">
        <v>71.290000000000006</v>
      </c>
      <c r="G3155" s="6" t="s">
        <v>8</v>
      </c>
    </row>
    <row r="3156" spans="1:7" x14ac:dyDescent="0.25">
      <c r="A3156" s="6" t="s">
        <v>13045</v>
      </c>
      <c r="B3156" s="11" t="s">
        <v>6293</v>
      </c>
      <c r="C3156" s="6" t="s">
        <v>7</v>
      </c>
      <c r="D3156" s="7" t="s">
        <v>13323</v>
      </c>
      <c r="E3156" s="6">
        <v>12</v>
      </c>
      <c r="F3156" s="9">
        <v>59.29</v>
      </c>
      <c r="G3156" s="6" t="s">
        <v>8</v>
      </c>
    </row>
    <row r="3157" spans="1:7" x14ac:dyDescent="0.25">
      <c r="A3157" s="6" t="s">
        <v>13046</v>
      </c>
      <c r="B3157" s="11" t="s">
        <v>6293</v>
      </c>
      <c r="C3157" s="6" t="s">
        <v>7</v>
      </c>
      <c r="D3157" s="7" t="s">
        <v>13323</v>
      </c>
      <c r="E3157" s="6">
        <v>12</v>
      </c>
      <c r="F3157" s="9">
        <v>59.29</v>
      </c>
      <c r="G3157" s="6" t="s">
        <v>8</v>
      </c>
    </row>
    <row r="3158" spans="1:7" x14ac:dyDescent="0.25">
      <c r="A3158" s="6" t="s">
        <v>13047</v>
      </c>
      <c r="B3158" s="11" t="s">
        <v>10643</v>
      </c>
      <c r="C3158" s="6" t="s">
        <v>7</v>
      </c>
      <c r="D3158" s="7" t="s">
        <v>13323</v>
      </c>
      <c r="E3158" s="6">
        <v>12</v>
      </c>
      <c r="F3158" s="9">
        <v>205.9</v>
      </c>
      <c r="G3158" s="6" t="s">
        <v>8</v>
      </c>
    </row>
    <row r="3159" spans="1:7" x14ac:dyDescent="0.25">
      <c r="A3159" s="6" t="s">
        <v>13048</v>
      </c>
      <c r="B3159" s="11" t="s">
        <v>7384</v>
      </c>
      <c r="C3159" s="6" t="s">
        <v>7</v>
      </c>
      <c r="D3159" s="7" t="s">
        <v>13323</v>
      </c>
      <c r="E3159" s="6">
        <v>12</v>
      </c>
      <c r="F3159" s="9">
        <v>136.63</v>
      </c>
      <c r="G3159" s="6" t="s">
        <v>8</v>
      </c>
    </row>
    <row r="3160" spans="1:7" x14ac:dyDescent="0.25">
      <c r="A3160" s="6" t="s">
        <v>13049</v>
      </c>
      <c r="B3160" s="11" t="s">
        <v>7384</v>
      </c>
      <c r="C3160" s="6" t="s">
        <v>7</v>
      </c>
      <c r="D3160" s="7" t="s">
        <v>13323</v>
      </c>
      <c r="E3160" s="6">
        <v>12</v>
      </c>
      <c r="F3160" s="9">
        <v>136.63</v>
      </c>
      <c r="G3160" s="6" t="s">
        <v>8</v>
      </c>
    </row>
    <row r="3161" spans="1:7" x14ac:dyDescent="0.25">
      <c r="A3161" s="6" t="s">
        <v>13050</v>
      </c>
      <c r="B3161" s="11" t="s">
        <v>10816</v>
      </c>
      <c r="C3161" s="6" t="s">
        <v>7</v>
      </c>
      <c r="D3161" s="7" t="s">
        <v>13334</v>
      </c>
      <c r="E3161" s="6">
        <v>8</v>
      </c>
      <c r="F3161" s="9">
        <v>380.27</v>
      </c>
      <c r="G3161" s="6" t="s">
        <v>8</v>
      </c>
    </row>
    <row r="3162" spans="1:7" x14ac:dyDescent="0.25">
      <c r="A3162" s="6" t="s">
        <v>13050</v>
      </c>
      <c r="B3162" s="11" t="s">
        <v>10816</v>
      </c>
      <c r="C3162" s="6" t="s">
        <v>7</v>
      </c>
      <c r="D3162" s="7" t="s">
        <v>13334</v>
      </c>
      <c r="E3162" s="6">
        <v>8</v>
      </c>
      <c r="F3162" s="9">
        <v>380.27</v>
      </c>
      <c r="G3162" s="6" t="s">
        <v>8</v>
      </c>
    </row>
    <row r="3163" spans="1:7" x14ac:dyDescent="0.25">
      <c r="A3163" s="6" t="s">
        <v>13051</v>
      </c>
      <c r="B3163" s="11" t="s">
        <v>12157</v>
      </c>
      <c r="C3163" s="6" t="s">
        <v>7</v>
      </c>
      <c r="D3163" s="7" t="s">
        <v>13323</v>
      </c>
      <c r="E3163" s="6">
        <v>12</v>
      </c>
      <c r="F3163" s="9">
        <v>217.96</v>
      </c>
      <c r="G3163" s="6" t="s">
        <v>8</v>
      </c>
    </row>
    <row r="3164" spans="1:7" x14ac:dyDescent="0.25">
      <c r="A3164" s="6" t="s">
        <v>13051</v>
      </c>
      <c r="B3164" s="11" t="s">
        <v>12157</v>
      </c>
      <c r="C3164" s="6" t="s">
        <v>7</v>
      </c>
      <c r="D3164" s="7" t="s">
        <v>13323</v>
      </c>
      <c r="E3164" s="6">
        <v>12</v>
      </c>
      <c r="F3164" s="9">
        <v>217.96</v>
      </c>
      <c r="G3164" s="6" t="s">
        <v>8</v>
      </c>
    </row>
    <row r="3165" spans="1:7" x14ac:dyDescent="0.25">
      <c r="A3165" s="6" t="s">
        <v>13052</v>
      </c>
      <c r="B3165" s="11" t="s">
        <v>7887</v>
      </c>
      <c r="C3165" s="6" t="s">
        <v>7</v>
      </c>
      <c r="D3165" s="7" t="s">
        <v>13323</v>
      </c>
      <c r="E3165" s="6">
        <v>12</v>
      </c>
      <c r="F3165" s="9">
        <v>74.11</v>
      </c>
      <c r="G3165" s="6" t="s">
        <v>8</v>
      </c>
    </row>
    <row r="3166" spans="1:7" x14ac:dyDescent="0.25">
      <c r="A3166" s="6" t="s">
        <v>13052</v>
      </c>
      <c r="B3166" s="11" t="s">
        <v>7887</v>
      </c>
      <c r="C3166" s="6" t="s">
        <v>7</v>
      </c>
      <c r="D3166" s="7" t="s">
        <v>13323</v>
      </c>
      <c r="E3166" s="6">
        <v>12</v>
      </c>
      <c r="F3166" s="9">
        <v>74.11</v>
      </c>
      <c r="G3166" s="6" t="s">
        <v>8</v>
      </c>
    </row>
    <row r="3167" spans="1:7" x14ac:dyDescent="0.25">
      <c r="A3167" s="6" t="s">
        <v>13053</v>
      </c>
      <c r="B3167" s="11" t="s">
        <v>5438</v>
      </c>
      <c r="C3167" s="6" t="s">
        <v>7</v>
      </c>
      <c r="D3167" s="7" t="s">
        <v>13323</v>
      </c>
      <c r="E3167" s="6">
        <v>12</v>
      </c>
      <c r="F3167" s="9">
        <v>152.47999999999999</v>
      </c>
      <c r="G3167" s="6" t="s">
        <v>8</v>
      </c>
    </row>
    <row r="3168" spans="1:7" x14ac:dyDescent="0.25">
      <c r="A3168" s="6" t="s">
        <v>13054</v>
      </c>
      <c r="B3168" s="11" t="s">
        <v>11425</v>
      </c>
      <c r="C3168" s="6" t="s">
        <v>7</v>
      </c>
      <c r="D3168" s="7" t="s">
        <v>13323</v>
      </c>
      <c r="E3168" s="6">
        <v>12</v>
      </c>
      <c r="F3168" s="9">
        <v>280.38</v>
      </c>
      <c r="G3168" s="6" t="s">
        <v>8</v>
      </c>
    </row>
    <row r="3169" spans="1:7" x14ac:dyDescent="0.25">
      <c r="A3169" s="6" t="s">
        <v>13054</v>
      </c>
      <c r="B3169" s="11" t="s">
        <v>11425</v>
      </c>
      <c r="C3169" s="6" t="s">
        <v>7</v>
      </c>
      <c r="D3169" s="7" t="s">
        <v>13323</v>
      </c>
      <c r="E3169" s="6">
        <v>12</v>
      </c>
      <c r="F3169" s="9">
        <v>280.38</v>
      </c>
      <c r="G3169" s="6" t="s">
        <v>8</v>
      </c>
    </row>
    <row r="3170" spans="1:7" x14ac:dyDescent="0.25">
      <c r="A3170" s="6" t="s">
        <v>6947</v>
      </c>
      <c r="B3170" s="11" t="s">
        <v>6947</v>
      </c>
      <c r="C3170" s="6" t="s">
        <v>7</v>
      </c>
      <c r="D3170" s="7" t="s">
        <v>13323</v>
      </c>
      <c r="E3170" s="6">
        <v>12</v>
      </c>
      <c r="F3170" s="9">
        <v>124.96</v>
      </c>
      <c r="G3170" s="6" t="s">
        <v>8</v>
      </c>
    </row>
    <row r="3171" spans="1:7" x14ac:dyDescent="0.25">
      <c r="A3171" s="6" t="s">
        <v>6947</v>
      </c>
      <c r="B3171" s="11" t="s">
        <v>6947</v>
      </c>
      <c r="C3171" s="6" t="s">
        <v>7</v>
      </c>
      <c r="D3171" s="7" t="s">
        <v>13323</v>
      </c>
      <c r="E3171" s="6">
        <v>12</v>
      </c>
      <c r="F3171" s="9">
        <v>124.96</v>
      </c>
      <c r="G3171" s="6" t="s">
        <v>8</v>
      </c>
    </row>
    <row r="3172" spans="1:7" x14ac:dyDescent="0.25">
      <c r="A3172" s="6" t="s">
        <v>13055</v>
      </c>
      <c r="B3172" s="11" t="s">
        <v>10107</v>
      </c>
      <c r="C3172" s="6" t="s">
        <v>7</v>
      </c>
      <c r="D3172" s="7" t="s">
        <v>13323</v>
      </c>
      <c r="E3172" s="6">
        <v>8</v>
      </c>
      <c r="F3172" s="9">
        <v>151.69999999999999</v>
      </c>
      <c r="G3172" s="6" t="s">
        <v>8</v>
      </c>
    </row>
    <row r="3173" spans="1:7" x14ac:dyDescent="0.25">
      <c r="A3173" s="6" t="s">
        <v>13056</v>
      </c>
      <c r="B3173" s="11" t="s">
        <v>10107</v>
      </c>
      <c r="C3173" s="6" t="s">
        <v>7</v>
      </c>
      <c r="D3173" s="7" t="s">
        <v>13324</v>
      </c>
      <c r="E3173" s="6">
        <v>6</v>
      </c>
      <c r="F3173" s="9">
        <v>139.88999999999999</v>
      </c>
      <c r="G3173" s="6" t="s">
        <v>8</v>
      </c>
    </row>
    <row r="3174" spans="1:7" x14ac:dyDescent="0.25">
      <c r="A3174" s="6" t="s">
        <v>13057</v>
      </c>
      <c r="B3174" s="11" t="s">
        <v>10107</v>
      </c>
      <c r="C3174" s="6" t="s">
        <v>7</v>
      </c>
      <c r="D3174" s="7" t="s">
        <v>13330</v>
      </c>
      <c r="E3174" s="6">
        <v>20</v>
      </c>
      <c r="F3174" s="9">
        <v>248.52</v>
      </c>
      <c r="G3174" s="6" t="s">
        <v>8</v>
      </c>
    </row>
    <row r="3175" spans="1:7" x14ac:dyDescent="0.25">
      <c r="A3175" s="6" t="s">
        <v>13058</v>
      </c>
      <c r="B3175" s="11" t="s">
        <v>7640</v>
      </c>
      <c r="C3175" s="6" t="s">
        <v>7</v>
      </c>
      <c r="D3175" s="7" t="s">
        <v>13323</v>
      </c>
      <c r="E3175" s="6">
        <v>12</v>
      </c>
      <c r="F3175" s="9">
        <v>88.82</v>
      </c>
      <c r="G3175" s="6" t="s">
        <v>8</v>
      </c>
    </row>
    <row r="3176" spans="1:7" x14ac:dyDescent="0.25">
      <c r="A3176" s="6" t="s">
        <v>13059</v>
      </c>
      <c r="B3176" s="11" t="s">
        <v>7640</v>
      </c>
      <c r="C3176" s="6" t="s">
        <v>7</v>
      </c>
      <c r="D3176" s="7" t="s">
        <v>13323</v>
      </c>
      <c r="E3176" s="6">
        <v>12</v>
      </c>
      <c r="F3176" s="9">
        <v>62.3</v>
      </c>
      <c r="G3176" s="6" t="s">
        <v>8</v>
      </c>
    </row>
    <row r="3177" spans="1:7" x14ac:dyDescent="0.25">
      <c r="A3177" s="6" t="s">
        <v>13060</v>
      </c>
      <c r="B3177" s="11" t="s">
        <v>7640</v>
      </c>
      <c r="C3177" s="6" t="s">
        <v>7</v>
      </c>
      <c r="D3177" s="7" t="s">
        <v>13323</v>
      </c>
      <c r="E3177" s="6">
        <v>12</v>
      </c>
      <c r="F3177" s="9">
        <v>62.3</v>
      </c>
      <c r="G3177" s="6" t="s">
        <v>8</v>
      </c>
    </row>
    <row r="3178" spans="1:7" x14ac:dyDescent="0.25">
      <c r="A3178" s="6" t="s">
        <v>13061</v>
      </c>
      <c r="B3178" s="11" t="s">
        <v>7640</v>
      </c>
      <c r="C3178" s="6" t="s">
        <v>7</v>
      </c>
      <c r="D3178" s="7" t="s">
        <v>13323</v>
      </c>
      <c r="E3178" s="6">
        <v>12</v>
      </c>
      <c r="F3178" s="9">
        <v>62.82</v>
      </c>
      <c r="G3178" s="6" t="s">
        <v>8</v>
      </c>
    </row>
    <row r="3179" spans="1:7" x14ac:dyDescent="0.25">
      <c r="A3179" s="6" t="s">
        <v>13062</v>
      </c>
      <c r="B3179" s="11" t="s">
        <v>7640</v>
      </c>
      <c r="C3179" s="6" t="s">
        <v>7</v>
      </c>
      <c r="D3179" s="7" t="s">
        <v>13323</v>
      </c>
      <c r="E3179" s="6">
        <v>12</v>
      </c>
      <c r="F3179" s="9">
        <v>62.82</v>
      </c>
      <c r="G3179" s="6" t="s">
        <v>8</v>
      </c>
    </row>
    <row r="3180" spans="1:7" x14ac:dyDescent="0.25">
      <c r="A3180" s="6" t="s">
        <v>13063</v>
      </c>
      <c r="B3180" s="11" t="s">
        <v>8207</v>
      </c>
      <c r="C3180" s="6" t="s">
        <v>7</v>
      </c>
      <c r="D3180" s="7" t="s">
        <v>13324</v>
      </c>
      <c r="E3180" s="6">
        <v>6</v>
      </c>
      <c r="F3180" s="9">
        <v>70.040000000000006</v>
      </c>
      <c r="G3180" s="6" t="s">
        <v>8</v>
      </c>
    </row>
    <row r="3181" spans="1:7" x14ac:dyDescent="0.25">
      <c r="A3181" s="6" t="s">
        <v>13063</v>
      </c>
      <c r="B3181" s="11" t="s">
        <v>8207</v>
      </c>
      <c r="C3181" s="6" t="s">
        <v>7</v>
      </c>
      <c r="D3181" s="7" t="s">
        <v>13324</v>
      </c>
      <c r="E3181" s="6">
        <v>6</v>
      </c>
      <c r="F3181" s="9">
        <v>70.040000000000006</v>
      </c>
      <c r="G3181" s="6" t="s">
        <v>8</v>
      </c>
    </row>
    <row r="3182" spans="1:7" x14ac:dyDescent="0.25">
      <c r="A3182" s="6" t="s">
        <v>13063</v>
      </c>
      <c r="B3182" s="11" t="s">
        <v>8207</v>
      </c>
      <c r="C3182" s="6" t="s">
        <v>7</v>
      </c>
      <c r="D3182" s="7" t="s">
        <v>13331</v>
      </c>
      <c r="E3182" s="6">
        <v>48</v>
      </c>
      <c r="F3182" s="9">
        <v>83.48</v>
      </c>
      <c r="G3182" s="6" t="s">
        <v>8</v>
      </c>
    </row>
    <row r="3183" spans="1:7" x14ac:dyDescent="0.25">
      <c r="A3183" s="6" t="s">
        <v>13063</v>
      </c>
      <c r="B3183" s="11" t="s">
        <v>8207</v>
      </c>
      <c r="C3183" s="6" t="s">
        <v>7</v>
      </c>
      <c r="D3183" s="7" t="s">
        <v>13331</v>
      </c>
      <c r="E3183" s="6">
        <v>48</v>
      </c>
      <c r="F3183" s="9">
        <v>83.48</v>
      </c>
      <c r="G3183" s="6" t="s">
        <v>8</v>
      </c>
    </row>
    <row r="3184" spans="1:7" x14ac:dyDescent="0.25">
      <c r="A3184" s="6" t="s">
        <v>13063</v>
      </c>
      <c r="B3184" s="11" t="s">
        <v>8207</v>
      </c>
      <c r="C3184" s="6" t="s">
        <v>7</v>
      </c>
      <c r="D3184" s="7" t="s">
        <v>13326</v>
      </c>
      <c r="E3184" s="6">
        <v>12</v>
      </c>
      <c r="F3184" s="9">
        <v>42.64</v>
      </c>
      <c r="G3184" s="6" t="s">
        <v>8</v>
      </c>
    </row>
    <row r="3185" spans="1:7" x14ac:dyDescent="0.25">
      <c r="A3185" s="6" t="s">
        <v>13063</v>
      </c>
      <c r="B3185" s="11" t="s">
        <v>8207</v>
      </c>
      <c r="C3185" s="6" t="s">
        <v>7</v>
      </c>
      <c r="D3185" s="7" t="s">
        <v>13326</v>
      </c>
      <c r="E3185" s="6">
        <v>12</v>
      </c>
      <c r="F3185" s="9">
        <v>42.64</v>
      </c>
      <c r="G3185" s="6" t="s">
        <v>8</v>
      </c>
    </row>
    <row r="3186" spans="1:7" x14ac:dyDescent="0.25">
      <c r="A3186" s="6" t="s">
        <v>13063</v>
      </c>
      <c r="B3186" s="11" t="s">
        <v>8207</v>
      </c>
      <c r="C3186" s="6" t="s">
        <v>7</v>
      </c>
      <c r="D3186" s="7" t="s">
        <v>13323</v>
      </c>
      <c r="E3186" s="6">
        <v>12</v>
      </c>
      <c r="F3186" s="9">
        <v>55.49</v>
      </c>
      <c r="G3186" s="6" t="s">
        <v>8</v>
      </c>
    </row>
    <row r="3187" spans="1:7" x14ac:dyDescent="0.25">
      <c r="A3187" s="6" t="s">
        <v>13063</v>
      </c>
      <c r="B3187" s="11" t="s">
        <v>8207</v>
      </c>
      <c r="C3187" s="6" t="s">
        <v>7</v>
      </c>
      <c r="D3187" s="7" t="s">
        <v>13323</v>
      </c>
      <c r="E3187" s="6">
        <v>12</v>
      </c>
      <c r="F3187" s="9">
        <v>55.49</v>
      </c>
      <c r="G3187" s="6" t="s">
        <v>8</v>
      </c>
    </row>
    <row r="3188" spans="1:7" x14ac:dyDescent="0.25">
      <c r="A3188" s="6" t="s">
        <v>12893</v>
      </c>
      <c r="B3188" s="11" t="s">
        <v>10107</v>
      </c>
      <c r="C3188" s="6" t="s">
        <v>7</v>
      </c>
      <c r="D3188" s="7" t="s">
        <v>13323</v>
      </c>
      <c r="E3188" s="6">
        <v>12</v>
      </c>
      <c r="F3188" s="9">
        <v>374.17</v>
      </c>
      <c r="G3188" s="6" t="s">
        <v>8</v>
      </c>
    </row>
    <row r="3189" spans="1:7" x14ac:dyDescent="0.25">
      <c r="A3189" s="6" t="s">
        <v>13064</v>
      </c>
      <c r="B3189" s="11" t="s">
        <v>2890</v>
      </c>
      <c r="C3189" s="6" t="s">
        <v>7</v>
      </c>
      <c r="D3189" s="7" t="s">
        <v>13323</v>
      </c>
      <c r="E3189" s="6">
        <v>12</v>
      </c>
      <c r="F3189" s="9">
        <v>241.4</v>
      </c>
      <c r="G3189" s="6" t="s">
        <v>8</v>
      </c>
    </row>
    <row r="3190" spans="1:7" x14ac:dyDescent="0.25">
      <c r="A3190" s="6" t="s">
        <v>13064</v>
      </c>
      <c r="B3190" s="11" t="s">
        <v>2890</v>
      </c>
      <c r="C3190" s="6" t="s">
        <v>7</v>
      </c>
      <c r="D3190" s="7" t="s">
        <v>13323</v>
      </c>
      <c r="E3190" s="6">
        <v>12</v>
      </c>
      <c r="F3190" s="9">
        <v>241.4</v>
      </c>
      <c r="G3190" s="6" t="s">
        <v>8</v>
      </c>
    </row>
    <row r="3191" spans="1:7" x14ac:dyDescent="0.25">
      <c r="A3191" s="6" t="s">
        <v>13065</v>
      </c>
      <c r="B3191" s="11" t="s">
        <v>2890</v>
      </c>
      <c r="C3191" s="6" t="s">
        <v>7</v>
      </c>
      <c r="D3191" s="7" t="s">
        <v>13323</v>
      </c>
      <c r="E3191" s="6">
        <v>12</v>
      </c>
      <c r="F3191" s="9">
        <v>241.4</v>
      </c>
      <c r="G3191" s="6" t="s">
        <v>8</v>
      </c>
    </row>
    <row r="3192" spans="1:7" x14ac:dyDescent="0.25">
      <c r="A3192" s="6" t="s">
        <v>13065</v>
      </c>
      <c r="B3192" s="11" t="s">
        <v>2890</v>
      </c>
      <c r="C3192" s="6" t="s">
        <v>7</v>
      </c>
      <c r="D3192" s="7" t="s">
        <v>13323</v>
      </c>
      <c r="E3192" s="6">
        <v>12</v>
      </c>
      <c r="F3192" s="9">
        <v>241.4</v>
      </c>
      <c r="G3192" s="6" t="s">
        <v>8</v>
      </c>
    </row>
    <row r="3193" spans="1:7" x14ac:dyDescent="0.25">
      <c r="A3193" s="6" t="s">
        <v>13066</v>
      </c>
      <c r="B3193" s="11" t="s">
        <v>2890</v>
      </c>
      <c r="C3193" s="6" t="s">
        <v>7</v>
      </c>
      <c r="D3193" s="7" t="s">
        <v>13323</v>
      </c>
      <c r="E3193" s="6">
        <v>12</v>
      </c>
      <c r="F3193" s="9">
        <v>241.4</v>
      </c>
      <c r="G3193" s="6" t="s">
        <v>8</v>
      </c>
    </row>
    <row r="3194" spans="1:7" x14ac:dyDescent="0.25">
      <c r="A3194" s="6" t="s">
        <v>13066</v>
      </c>
      <c r="B3194" s="11" t="s">
        <v>2890</v>
      </c>
      <c r="C3194" s="6" t="s">
        <v>7</v>
      </c>
      <c r="D3194" s="7" t="s">
        <v>13323</v>
      </c>
      <c r="E3194" s="6">
        <v>12</v>
      </c>
      <c r="F3194" s="9">
        <v>241.4</v>
      </c>
      <c r="G3194" s="6" t="s">
        <v>8</v>
      </c>
    </row>
    <row r="3195" spans="1:7" x14ac:dyDescent="0.25">
      <c r="A3195" s="6" t="s">
        <v>13067</v>
      </c>
      <c r="B3195" s="11" t="s">
        <v>2890</v>
      </c>
      <c r="C3195" s="6" t="s">
        <v>7</v>
      </c>
      <c r="D3195" s="7" t="s">
        <v>13323</v>
      </c>
      <c r="E3195" s="6">
        <v>12</v>
      </c>
      <c r="F3195" s="9">
        <v>241.4</v>
      </c>
      <c r="G3195" s="6" t="s">
        <v>8</v>
      </c>
    </row>
    <row r="3196" spans="1:7" x14ac:dyDescent="0.25">
      <c r="A3196" s="6" t="s">
        <v>13067</v>
      </c>
      <c r="B3196" s="11" t="s">
        <v>2890</v>
      </c>
      <c r="C3196" s="6" t="s">
        <v>7</v>
      </c>
      <c r="D3196" s="7" t="s">
        <v>13323</v>
      </c>
      <c r="E3196" s="6">
        <v>12</v>
      </c>
      <c r="F3196" s="9">
        <v>241.4</v>
      </c>
      <c r="G3196" s="6" t="s">
        <v>8</v>
      </c>
    </row>
    <row r="3197" spans="1:7" x14ac:dyDescent="0.25">
      <c r="A3197" s="6" t="s">
        <v>13068</v>
      </c>
      <c r="B3197" s="11" t="s">
        <v>2836</v>
      </c>
      <c r="C3197" s="6" t="s">
        <v>7</v>
      </c>
      <c r="D3197" s="7" t="s">
        <v>13323</v>
      </c>
      <c r="E3197" s="6">
        <v>12</v>
      </c>
      <c r="F3197" s="9">
        <v>544.12</v>
      </c>
      <c r="G3197" s="6" t="s">
        <v>8</v>
      </c>
    </row>
    <row r="3198" spans="1:7" x14ac:dyDescent="0.25">
      <c r="A3198" s="6" t="s">
        <v>13068</v>
      </c>
      <c r="B3198" s="11" t="s">
        <v>2836</v>
      </c>
      <c r="C3198" s="6" t="s">
        <v>7</v>
      </c>
      <c r="D3198" s="7" t="s">
        <v>13323</v>
      </c>
      <c r="E3198" s="6">
        <v>12</v>
      </c>
      <c r="F3198" s="9">
        <v>544.12</v>
      </c>
      <c r="G3198" s="6" t="s">
        <v>8</v>
      </c>
    </row>
    <row r="3199" spans="1:7" x14ac:dyDescent="0.25">
      <c r="A3199" s="6" t="s">
        <v>13069</v>
      </c>
      <c r="B3199" s="11" t="s">
        <v>6568</v>
      </c>
      <c r="C3199" s="6" t="s">
        <v>7</v>
      </c>
      <c r="D3199" s="7" t="s">
        <v>13326</v>
      </c>
      <c r="E3199" s="6">
        <v>24</v>
      </c>
      <c r="F3199" s="9">
        <v>381.84</v>
      </c>
      <c r="G3199" s="6" t="s">
        <v>8</v>
      </c>
    </row>
    <row r="3200" spans="1:7" x14ac:dyDescent="0.25">
      <c r="A3200" s="6" t="s">
        <v>13069</v>
      </c>
      <c r="B3200" s="11" t="s">
        <v>6568</v>
      </c>
      <c r="C3200" s="6" t="s">
        <v>7</v>
      </c>
      <c r="D3200" s="7" t="s">
        <v>13326</v>
      </c>
      <c r="E3200" s="6">
        <v>24</v>
      </c>
      <c r="F3200" s="9">
        <v>381.84</v>
      </c>
      <c r="G3200" s="6" t="s">
        <v>8</v>
      </c>
    </row>
    <row r="3201" spans="1:7" x14ac:dyDescent="0.25">
      <c r="A3201" s="6" t="s">
        <v>13070</v>
      </c>
      <c r="B3201" s="11" t="s">
        <v>3301</v>
      </c>
      <c r="C3201" s="6" t="s">
        <v>7</v>
      </c>
      <c r="D3201" s="7" t="s">
        <v>13323</v>
      </c>
      <c r="E3201" s="6">
        <v>12</v>
      </c>
      <c r="F3201" s="9">
        <v>140.72</v>
      </c>
      <c r="G3201" s="6" t="s">
        <v>8</v>
      </c>
    </row>
    <row r="3202" spans="1:7" x14ac:dyDescent="0.25">
      <c r="A3202" s="6" t="s">
        <v>13070</v>
      </c>
      <c r="B3202" s="11" t="s">
        <v>3301</v>
      </c>
      <c r="C3202" s="6" t="s">
        <v>7</v>
      </c>
      <c r="D3202" s="7" t="s">
        <v>13323</v>
      </c>
      <c r="E3202" s="6">
        <v>12</v>
      </c>
      <c r="F3202" s="9">
        <v>140.72</v>
      </c>
      <c r="G3202" s="6" t="s">
        <v>8</v>
      </c>
    </row>
    <row r="3203" spans="1:7" x14ac:dyDescent="0.25">
      <c r="A3203" s="6" t="s">
        <v>13071</v>
      </c>
      <c r="B3203" s="11" t="s">
        <v>7973</v>
      </c>
      <c r="C3203" s="6" t="s">
        <v>7</v>
      </c>
      <c r="D3203" s="7" t="s">
        <v>13323</v>
      </c>
      <c r="E3203" s="6">
        <v>12</v>
      </c>
      <c r="F3203" s="9">
        <v>145.24</v>
      </c>
      <c r="G3203" s="6" t="s">
        <v>8</v>
      </c>
    </row>
    <row r="3204" spans="1:7" x14ac:dyDescent="0.25">
      <c r="A3204" s="6" t="s">
        <v>13071</v>
      </c>
      <c r="B3204" s="11" t="s">
        <v>7973</v>
      </c>
      <c r="C3204" s="6" t="s">
        <v>7</v>
      </c>
      <c r="D3204" s="7" t="s">
        <v>13323</v>
      </c>
      <c r="E3204" s="6">
        <v>12</v>
      </c>
      <c r="F3204" s="9">
        <v>145.24</v>
      </c>
      <c r="G3204" s="6" t="s">
        <v>8</v>
      </c>
    </row>
    <row r="3205" spans="1:7" x14ac:dyDescent="0.25">
      <c r="A3205" s="6" t="s">
        <v>13072</v>
      </c>
      <c r="B3205" s="11" t="s">
        <v>7973</v>
      </c>
      <c r="C3205" s="6" t="s">
        <v>7</v>
      </c>
      <c r="D3205" s="7" t="s">
        <v>13323</v>
      </c>
      <c r="E3205" s="6">
        <v>12</v>
      </c>
      <c r="F3205" s="9">
        <v>169.36</v>
      </c>
      <c r="G3205" s="6" t="s">
        <v>8</v>
      </c>
    </row>
    <row r="3206" spans="1:7" x14ac:dyDescent="0.25">
      <c r="A3206" s="6" t="s">
        <v>13072</v>
      </c>
      <c r="B3206" s="11" t="s">
        <v>7973</v>
      </c>
      <c r="C3206" s="6" t="s">
        <v>7</v>
      </c>
      <c r="D3206" s="7" t="s">
        <v>13323</v>
      </c>
      <c r="E3206" s="6">
        <v>12</v>
      </c>
      <c r="F3206" s="9">
        <v>169.36</v>
      </c>
      <c r="G3206" s="6" t="s">
        <v>8</v>
      </c>
    </row>
    <row r="3207" spans="1:7" x14ac:dyDescent="0.25">
      <c r="A3207" s="6" t="s">
        <v>13073</v>
      </c>
      <c r="B3207" s="11" t="s">
        <v>7973</v>
      </c>
      <c r="C3207" s="6" t="s">
        <v>7</v>
      </c>
      <c r="D3207" s="7" t="s">
        <v>13323</v>
      </c>
      <c r="E3207" s="6">
        <v>12</v>
      </c>
      <c r="F3207" s="9">
        <v>179.4</v>
      </c>
      <c r="G3207" s="6" t="s">
        <v>8</v>
      </c>
    </row>
    <row r="3208" spans="1:7" x14ac:dyDescent="0.25">
      <c r="A3208" s="6" t="s">
        <v>13073</v>
      </c>
      <c r="B3208" s="11" t="s">
        <v>7973</v>
      </c>
      <c r="C3208" s="6" t="s">
        <v>7</v>
      </c>
      <c r="D3208" s="7" t="s">
        <v>13323</v>
      </c>
      <c r="E3208" s="6">
        <v>12</v>
      </c>
      <c r="F3208" s="9">
        <v>179.4</v>
      </c>
      <c r="G3208" s="6" t="s">
        <v>8</v>
      </c>
    </row>
    <row r="3209" spans="1:7" x14ac:dyDescent="0.25">
      <c r="A3209" s="6" t="s">
        <v>8767</v>
      </c>
      <c r="B3209" s="11" t="s">
        <v>8767</v>
      </c>
      <c r="C3209" s="6" t="s">
        <v>7</v>
      </c>
      <c r="D3209" s="7" t="s">
        <v>13323</v>
      </c>
      <c r="E3209" s="6">
        <v>12</v>
      </c>
      <c r="F3209" s="9">
        <v>242.62</v>
      </c>
      <c r="G3209" s="6" t="s">
        <v>8</v>
      </c>
    </row>
    <row r="3210" spans="1:7" x14ac:dyDescent="0.25">
      <c r="A3210" s="6" t="s">
        <v>8767</v>
      </c>
      <c r="B3210" s="11" t="s">
        <v>8767</v>
      </c>
      <c r="C3210" s="6" t="s">
        <v>7</v>
      </c>
      <c r="D3210" s="7" t="s">
        <v>13323</v>
      </c>
      <c r="E3210" s="6">
        <v>12</v>
      </c>
      <c r="F3210" s="9">
        <v>242.62</v>
      </c>
      <c r="G3210" s="6" t="s">
        <v>8</v>
      </c>
    </row>
    <row r="3211" spans="1:7" x14ac:dyDescent="0.25">
      <c r="A3211" s="6" t="s">
        <v>13074</v>
      </c>
      <c r="B3211" s="11" t="s">
        <v>2374</v>
      </c>
      <c r="C3211" s="6" t="s">
        <v>7</v>
      </c>
      <c r="D3211" s="7" t="s">
        <v>13323</v>
      </c>
      <c r="E3211" s="6">
        <v>12</v>
      </c>
      <c r="F3211" s="9">
        <v>144.16999999999999</v>
      </c>
      <c r="G3211" s="6" t="s">
        <v>8</v>
      </c>
    </row>
    <row r="3212" spans="1:7" x14ac:dyDescent="0.25">
      <c r="A3212" s="6" t="s">
        <v>13074</v>
      </c>
      <c r="B3212" s="11" t="s">
        <v>2374</v>
      </c>
      <c r="C3212" s="6" t="s">
        <v>7</v>
      </c>
      <c r="D3212" s="7" t="s">
        <v>13323</v>
      </c>
      <c r="E3212" s="6">
        <v>12</v>
      </c>
      <c r="F3212" s="9">
        <v>144.16999999999999</v>
      </c>
      <c r="G3212" s="6" t="s">
        <v>8</v>
      </c>
    </row>
    <row r="3213" spans="1:7" x14ac:dyDescent="0.25">
      <c r="A3213" s="6" t="s">
        <v>6951</v>
      </c>
      <c r="B3213" s="11" t="s">
        <v>6951</v>
      </c>
      <c r="C3213" s="6" t="s">
        <v>7</v>
      </c>
      <c r="D3213" s="7" t="s">
        <v>13323</v>
      </c>
      <c r="E3213" s="6">
        <v>12</v>
      </c>
      <c r="F3213" s="9">
        <v>68.22</v>
      </c>
      <c r="G3213" s="6" t="s">
        <v>8</v>
      </c>
    </row>
    <row r="3214" spans="1:7" x14ac:dyDescent="0.25">
      <c r="A3214" s="6" t="s">
        <v>12430</v>
      </c>
      <c r="B3214" s="11" t="s">
        <v>10473</v>
      </c>
      <c r="C3214" s="6" t="s">
        <v>7</v>
      </c>
      <c r="D3214" s="7" t="s">
        <v>13325</v>
      </c>
      <c r="E3214" s="6">
        <v>4</v>
      </c>
      <c r="F3214" s="9">
        <v>61.06</v>
      </c>
      <c r="G3214" s="6" t="s">
        <v>8</v>
      </c>
    </row>
    <row r="3215" spans="1:7" x14ac:dyDescent="0.25">
      <c r="A3215" s="6" t="s">
        <v>13075</v>
      </c>
      <c r="B3215" s="11" t="s">
        <v>11475</v>
      </c>
      <c r="C3215" s="6" t="s">
        <v>7</v>
      </c>
      <c r="D3215" s="7" t="s">
        <v>13323</v>
      </c>
      <c r="E3215" s="6">
        <v>12</v>
      </c>
      <c r="F3215" s="9">
        <v>35.79</v>
      </c>
      <c r="G3215" s="6" t="s">
        <v>8</v>
      </c>
    </row>
    <row r="3216" spans="1:7" x14ac:dyDescent="0.25">
      <c r="A3216" s="6" t="s">
        <v>13076</v>
      </c>
      <c r="B3216" s="11" t="s">
        <v>6504</v>
      </c>
      <c r="C3216" s="6" t="s">
        <v>7</v>
      </c>
      <c r="D3216" s="7" t="s">
        <v>13323</v>
      </c>
      <c r="E3216" s="6">
        <v>12</v>
      </c>
      <c r="F3216" s="9">
        <v>166.2</v>
      </c>
      <c r="G3216" s="6" t="s">
        <v>8</v>
      </c>
    </row>
    <row r="3217" spans="1:7" x14ac:dyDescent="0.25">
      <c r="A3217" s="6" t="s">
        <v>13076</v>
      </c>
      <c r="B3217" s="11" t="s">
        <v>6504</v>
      </c>
      <c r="C3217" s="6" t="s">
        <v>7</v>
      </c>
      <c r="D3217" s="7" t="s">
        <v>13323</v>
      </c>
      <c r="E3217" s="6">
        <v>12</v>
      </c>
      <c r="F3217" s="9">
        <v>166.2</v>
      </c>
      <c r="G3217" s="6" t="s">
        <v>8</v>
      </c>
    </row>
    <row r="3218" spans="1:7" x14ac:dyDescent="0.25">
      <c r="A3218" s="6" t="s">
        <v>13077</v>
      </c>
      <c r="B3218" s="11" t="s">
        <v>11384</v>
      </c>
      <c r="C3218" s="6" t="s">
        <v>7</v>
      </c>
      <c r="D3218" s="7" t="s">
        <v>13323</v>
      </c>
      <c r="E3218" s="6">
        <v>12</v>
      </c>
      <c r="F3218" s="9">
        <v>346.02</v>
      </c>
      <c r="G3218" s="6" t="s">
        <v>8</v>
      </c>
    </row>
    <row r="3219" spans="1:7" x14ac:dyDescent="0.25">
      <c r="A3219" s="6" t="s">
        <v>13077</v>
      </c>
      <c r="B3219" s="11" t="s">
        <v>11384</v>
      </c>
      <c r="C3219" s="6" t="s">
        <v>7</v>
      </c>
      <c r="D3219" s="7" t="s">
        <v>13323</v>
      </c>
      <c r="E3219" s="6">
        <v>12</v>
      </c>
      <c r="F3219" s="9">
        <v>346.02</v>
      </c>
      <c r="G3219" s="6" t="s">
        <v>8</v>
      </c>
    </row>
    <row r="3220" spans="1:7" x14ac:dyDescent="0.25">
      <c r="A3220" s="6" t="s">
        <v>13078</v>
      </c>
      <c r="B3220" s="11" t="s">
        <v>12175</v>
      </c>
      <c r="C3220" s="6" t="s">
        <v>7</v>
      </c>
      <c r="D3220" s="7" t="s">
        <v>13323</v>
      </c>
      <c r="E3220" s="6">
        <v>12</v>
      </c>
      <c r="F3220" s="9">
        <v>174.8</v>
      </c>
      <c r="G3220" s="6" t="s">
        <v>8</v>
      </c>
    </row>
    <row r="3221" spans="1:7" x14ac:dyDescent="0.25">
      <c r="A3221" s="6" t="s">
        <v>13079</v>
      </c>
      <c r="B3221" s="11" t="s">
        <v>8644</v>
      </c>
      <c r="C3221" s="6" t="s">
        <v>7</v>
      </c>
      <c r="D3221" s="7" t="s">
        <v>13322</v>
      </c>
      <c r="E3221" s="6">
        <v>6</v>
      </c>
      <c r="F3221" s="9">
        <v>30.95</v>
      </c>
      <c r="G3221" s="6" t="s">
        <v>8</v>
      </c>
    </row>
    <row r="3222" spans="1:7" x14ac:dyDescent="0.25">
      <c r="A3222" s="6" t="s">
        <v>13080</v>
      </c>
      <c r="B3222" s="11" t="s">
        <v>8644</v>
      </c>
      <c r="C3222" s="6" t="s">
        <v>7</v>
      </c>
      <c r="D3222" s="7" t="s">
        <v>13322</v>
      </c>
      <c r="E3222" s="6">
        <v>6</v>
      </c>
      <c r="F3222" s="9">
        <v>30.95</v>
      </c>
      <c r="G3222" s="6" t="s">
        <v>8</v>
      </c>
    </row>
    <row r="3223" spans="1:7" x14ac:dyDescent="0.25">
      <c r="A3223" s="6" t="s">
        <v>13081</v>
      </c>
      <c r="B3223" s="11" t="s">
        <v>11197</v>
      </c>
      <c r="C3223" s="6" t="s">
        <v>7</v>
      </c>
      <c r="D3223" s="7" t="s">
        <v>13323</v>
      </c>
      <c r="E3223" s="6">
        <v>12</v>
      </c>
      <c r="F3223" s="9">
        <v>39.04</v>
      </c>
      <c r="G3223" s="6" t="s">
        <v>8</v>
      </c>
    </row>
    <row r="3224" spans="1:7" x14ac:dyDescent="0.25">
      <c r="A3224" s="6" t="s">
        <v>13082</v>
      </c>
      <c r="B3224" s="11" t="s">
        <v>8644</v>
      </c>
      <c r="C3224" s="6" t="s">
        <v>7</v>
      </c>
      <c r="D3224" s="7" t="s">
        <v>13322</v>
      </c>
      <c r="E3224" s="6">
        <v>6</v>
      </c>
      <c r="F3224" s="9">
        <v>30.95</v>
      </c>
      <c r="G3224" s="6" t="s">
        <v>8</v>
      </c>
    </row>
    <row r="3225" spans="1:7" x14ac:dyDescent="0.25">
      <c r="A3225" s="6" t="s">
        <v>13083</v>
      </c>
      <c r="B3225" s="11" t="s">
        <v>8644</v>
      </c>
      <c r="C3225" s="6" t="s">
        <v>7</v>
      </c>
      <c r="D3225" s="7" t="s">
        <v>13322</v>
      </c>
      <c r="E3225" s="6">
        <v>6</v>
      </c>
      <c r="F3225" s="9">
        <v>30.95</v>
      </c>
      <c r="G3225" s="6" t="s">
        <v>8</v>
      </c>
    </row>
    <row r="3226" spans="1:7" x14ac:dyDescent="0.25">
      <c r="A3226" s="6" t="s">
        <v>13084</v>
      </c>
      <c r="B3226" s="11" t="s">
        <v>8644</v>
      </c>
      <c r="C3226" s="6" t="s">
        <v>7</v>
      </c>
      <c r="D3226" s="7" t="s">
        <v>13322</v>
      </c>
      <c r="E3226" s="6">
        <v>6</v>
      </c>
      <c r="F3226" s="9">
        <v>30.95</v>
      </c>
      <c r="G3226" s="6" t="s">
        <v>8</v>
      </c>
    </row>
    <row r="3227" spans="1:7" x14ac:dyDescent="0.25">
      <c r="A3227" s="6" t="s">
        <v>13085</v>
      </c>
      <c r="B3227" s="11" t="s">
        <v>8644</v>
      </c>
      <c r="C3227" s="6" t="s">
        <v>7</v>
      </c>
      <c r="D3227" s="7" t="s">
        <v>13322</v>
      </c>
      <c r="E3227" s="6">
        <v>6</v>
      </c>
      <c r="F3227" s="9">
        <v>30.95</v>
      </c>
      <c r="G3227" s="6" t="s">
        <v>8</v>
      </c>
    </row>
    <row r="3228" spans="1:7" x14ac:dyDescent="0.25">
      <c r="A3228" s="6" t="s">
        <v>13086</v>
      </c>
      <c r="B3228" s="11" t="s">
        <v>8650</v>
      </c>
      <c r="C3228" s="6" t="s">
        <v>7</v>
      </c>
      <c r="D3228" s="7" t="s">
        <v>13328</v>
      </c>
      <c r="E3228" s="6">
        <v>120</v>
      </c>
      <c r="F3228" s="9">
        <v>72.95</v>
      </c>
      <c r="G3228" s="6" t="s">
        <v>8</v>
      </c>
    </row>
    <row r="3229" spans="1:7" x14ac:dyDescent="0.25">
      <c r="A3229" s="6" t="s">
        <v>13086</v>
      </c>
      <c r="B3229" s="11" t="s">
        <v>8650</v>
      </c>
      <c r="C3229" s="6" t="s">
        <v>7</v>
      </c>
      <c r="D3229" s="7" t="s">
        <v>13322</v>
      </c>
      <c r="E3229" s="6">
        <v>6</v>
      </c>
      <c r="F3229" s="9">
        <v>95.95</v>
      </c>
      <c r="G3229" s="6" t="s">
        <v>8</v>
      </c>
    </row>
    <row r="3230" spans="1:7" x14ac:dyDescent="0.25">
      <c r="A3230" s="6" t="s">
        <v>13086</v>
      </c>
      <c r="B3230" s="11" t="s">
        <v>8650</v>
      </c>
      <c r="C3230" s="6" t="s">
        <v>7</v>
      </c>
      <c r="D3230" s="7" t="s">
        <v>13323</v>
      </c>
      <c r="E3230" s="6">
        <v>12</v>
      </c>
      <c r="F3230" s="9">
        <v>95.95</v>
      </c>
      <c r="G3230" s="6" t="s">
        <v>8</v>
      </c>
    </row>
    <row r="3231" spans="1:7" x14ac:dyDescent="0.25">
      <c r="A3231" s="6" t="s">
        <v>13087</v>
      </c>
      <c r="B3231" s="11" t="s">
        <v>8816</v>
      </c>
      <c r="C3231" s="6" t="s">
        <v>7</v>
      </c>
      <c r="D3231" s="7" t="s">
        <v>13323</v>
      </c>
      <c r="E3231" s="6">
        <v>12</v>
      </c>
      <c r="F3231" s="9">
        <v>282.86</v>
      </c>
      <c r="G3231" s="6" t="s">
        <v>8</v>
      </c>
    </row>
    <row r="3232" spans="1:7" x14ac:dyDescent="0.25">
      <c r="A3232" s="6" t="s">
        <v>13087</v>
      </c>
      <c r="B3232" s="11" t="s">
        <v>8816</v>
      </c>
      <c r="C3232" s="6" t="s">
        <v>7</v>
      </c>
      <c r="D3232" s="7" t="s">
        <v>13323</v>
      </c>
      <c r="E3232" s="6">
        <v>12</v>
      </c>
      <c r="F3232" s="9">
        <v>282.86</v>
      </c>
      <c r="G3232" s="6" t="s">
        <v>8</v>
      </c>
    </row>
    <row r="3233" spans="1:7" x14ac:dyDescent="0.25">
      <c r="A3233" s="6" t="s">
        <v>13088</v>
      </c>
      <c r="B3233" s="11" t="s">
        <v>3431</v>
      </c>
      <c r="C3233" s="6" t="s">
        <v>7</v>
      </c>
      <c r="D3233" s="7" t="s">
        <v>13322</v>
      </c>
      <c r="E3233" s="6">
        <v>6</v>
      </c>
      <c r="F3233" s="9">
        <v>159.88</v>
      </c>
      <c r="G3233" s="6" t="s">
        <v>8</v>
      </c>
    </row>
    <row r="3234" spans="1:7" x14ac:dyDescent="0.25">
      <c r="A3234" s="6" t="s">
        <v>13088</v>
      </c>
      <c r="B3234" s="11" t="s">
        <v>3431</v>
      </c>
      <c r="C3234" s="6" t="s">
        <v>7</v>
      </c>
      <c r="D3234" s="7" t="s">
        <v>13323</v>
      </c>
      <c r="E3234" s="6">
        <v>12</v>
      </c>
      <c r="F3234" s="9">
        <v>151.16</v>
      </c>
      <c r="G3234" s="6" t="s">
        <v>8</v>
      </c>
    </row>
    <row r="3235" spans="1:7" x14ac:dyDescent="0.25">
      <c r="A3235" s="6" t="s">
        <v>13089</v>
      </c>
      <c r="B3235" s="11" t="s">
        <v>9192</v>
      </c>
      <c r="C3235" s="6" t="s">
        <v>7</v>
      </c>
      <c r="D3235" s="7" t="s">
        <v>13323</v>
      </c>
      <c r="E3235" s="6">
        <v>12</v>
      </c>
      <c r="F3235" s="9">
        <v>69.290000000000006</v>
      </c>
      <c r="G3235" s="6" t="s">
        <v>8</v>
      </c>
    </row>
    <row r="3236" spans="1:7" x14ac:dyDescent="0.25">
      <c r="A3236" s="6" t="s">
        <v>13090</v>
      </c>
      <c r="B3236" s="11" t="s">
        <v>5487</v>
      </c>
      <c r="C3236" s="6" t="s">
        <v>7</v>
      </c>
      <c r="D3236" s="7" t="s">
        <v>13323</v>
      </c>
      <c r="E3236" s="6">
        <v>12</v>
      </c>
      <c r="F3236" s="9">
        <v>76.39</v>
      </c>
      <c r="G3236" s="6" t="s">
        <v>8</v>
      </c>
    </row>
    <row r="3237" spans="1:7" x14ac:dyDescent="0.25">
      <c r="A3237" s="6" t="s">
        <v>13091</v>
      </c>
      <c r="B3237" s="11" t="s">
        <v>7859</v>
      </c>
      <c r="C3237" s="6" t="s">
        <v>7</v>
      </c>
      <c r="D3237" s="7" t="s">
        <v>13323</v>
      </c>
      <c r="E3237" s="6">
        <v>12</v>
      </c>
      <c r="F3237" s="9">
        <v>261</v>
      </c>
      <c r="G3237" s="6" t="s">
        <v>8</v>
      </c>
    </row>
    <row r="3238" spans="1:7" x14ac:dyDescent="0.25">
      <c r="A3238" s="6" t="s">
        <v>13091</v>
      </c>
      <c r="B3238" s="11" t="s">
        <v>7859</v>
      </c>
      <c r="C3238" s="6" t="s">
        <v>7</v>
      </c>
      <c r="D3238" s="7" t="s">
        <v>13323</v>
      </c>
      <c r="E3238" s="6">
        <v>12</v>
      </c>
      <c r="F3238" s="9">
        <v>261</v>
      </c>
      <c r="G3238" s="6" t="s">
        <v>8</v>
      </c>
    </row>
    <row r="3239" spans="1:7" x14ac:dyDescent="0.25">
      <c r="A3239" s="6" t="s">
        <v>13092</v>
      </c>
      <c r="B3239" s="11" t="s">
        <v>9431</v>
      </c>
      <c r="C3239" s="6" t="s">
        <v>7</v>
      </c>
      <c r="D3239" s="7" t="s">
        <v>13323</v>
      </c>
      <c r="E3239" s="6">
        <v>12</v>
      </c>
      <c r="F3239" s="9">
        <v>261</v>
      </c>
      <c r="G3239" s="6" t="s">
        <v>8</v>
      </c>
    </row>
    <row r="3240" spans="1:7" x14ac:dyDescent="0.25">
      <c r="A3240" s="6" t="s">
        <v>13092</v>
      </c>
      <c r="B3240" s="11" t="s">
        <v>9431</v>
      </c>
      <c r="C3240" s="6" t="s">
        <v>7</v>
      </c>
      <c r="D3240" s="7" t="s">
        <v>13323</v>
      </c>
      <c r="E3240" s="6">
        <v>12</v>
      </c>
      <c r="F3240" s="9">
        <v>261</v>
      </c>
      <c r="G3240" s="6" t="s">
        <v>8</v>
      </c>
    </row>
    <row r="3241" spans="1:7" x14ac:dyDescent="0.25">
      <c r="A3241" s="6" t="s">
        <v>13093</v>
      </c>
      <c r="B3241" s="11" t="s">
        <v>9431</v>
      </c>
      <c r="C3241" s="6" t="s">
        <v>7</v>
      </c>
      <c r="D3241" s="7" t="s">
        <v>13323</v>
      </c>
      <c r="E3241" s="6">
        <v>12</v>
      </c>
      <c r="F3241" s="9">
        <v>624.26</v>
      </c>
      <c r="G3241" s="6" t="s">
        <v>8</v>
      </c>
    </row>
    <row r="3242" spans="1:7" x14ac:dyDescent="0.25">
      <c r="A3242" s="6" t="s">
        <v>13093</v>
      </c>
      <c r="B3242" s="11" t="s">
        <v>9431</v>
      </c>
      <c r="C3242" s="6" t="s">
        <v>7</v>
      </c>
      <c r="D3242" s="7" t="s">
        <v>13323</v>
      </c>
      <c r="E3242" s="6">
        <v>12</v>
      </c>
      <c r="F3242" s="9">
        <v>624.26</v>
      </c>
      <c r="G3242" s="6" t="s">
        <v>8</v>
      </c>
    </row>
    <row r="3243" spans="1:7" x14ac:dyDescent="0.25">
      <c r="A3243" s="6" t="s">
        <v>13094</v>
      </c>
      <c r="B3243" s="11" t="s">
        <v>6799</v>
      </c>
      <c r="C3243" s="6" t="s">
        <v>7</v>
      </c>
      <c r="D3243" s="7" t="s">
        <v>13323</v>
      </c>
      <c r="E3243" s="6">
        <v>12</v>
      </c>
      <c r="F3243" s="9">
        <v>141.9</v>
      </c>
      <c r="G3243" s="6" t="s">
        <v>8</v>
      </c>
    </row>
    <row r="3244" spans="1:7" x14ac:dyDescent="0.25">
      <c r="A3244" s="6" t="s">
        <v>13095</v>
      </c>
      <c r="B3244" s="11" t="s">
        <v>6799</v>
      </c>
      <c r="C3244" s="6" t="s">
        <v>7</v>
      </c>
      <c r="D3244" s="7" t="s">
        <v>13323</v>
      </c>
      <c r="E3244" s="6">
        <v>12</v>
      </c>
      <c r="F3244" s="9">
        <v>151.9</v>
      </c>
      <c r="G3244" s="6" t="s">
        <v>8</v>
      </c>
    </row>
    <row r="3245" spans="1:7" x14ac:dyDescent="0.25">
      <c r="A3245" s="6" t="s">
        <v>13096</v>
      </c>
      <c r="B3245" s="11" t="s">
        <v>6799</v>
      </c>
      <c r="C3245" s="6" t="s">
        <v>7</v>
      </c>
      <c r="D3245" s="7" t="s">
        <v>13323</v>
      </c>
      <c r="E3245" s="6">
        <v>12</v>
      </c>
      <c r="F3245" s="9">
        <v>241.9</v>
      </c>
      <c r="G3245" s="6" t="s">
        <v>8</v>
      </c>
    </row>
    <row r="3246" spans="1:7" x14ac:dyDescent="0.25">
      <c r="A3246" s="6" t="s">
        <v>13097</v>
      </c>
      <c r="B3246" s="11" t="s">
        <v>6799</v>
      </c>
      <c r="C3246" s="6" t="s">
        <v>7</v>
      </c>
      <c r="D3246" s="7" t="s">
        <v>13323</v>
      </c>
      <c r="E3246" s="6">
        <v>12</v>
      </c>
      <c r="F3246" s="9">
        <v>661.9</v>
      </c>
      <c r="G3246" s="6" t="s">
        <v>8</v>
      </c>
    </row>
    <row r="3247" spans="1:7" x14ac:dyDescent="0.25">
      <c r="A3247" s="6" t="s">
        <v>13098</v>
      </c>
      <c r="B3247" s="11" t="s">
        <v>5856</v>
      </c>
      <c r="C3247" s="6" t="s">
        <v>7</v>
      </c>
      <c r="D3247" s="7" t="s">
        <v>13323</v>
      </c>
      <c r="E3247" s="6">
        <v>12</v>
      </c>
      <c r="F3247" s="9">
        <v>90.9</v>
      </c>
      <c r="G3247" s="6" t="s">
        <v>8</v>
      </c>
    </row>
    <row r="3248" spans="1:7" x14ac:dyDescent="0.25">
      <c r="A3248" s="6" t="s">
        <v>13099</v>
      </c>
      <c r="B3248" s="11" t="s">
        <v>5856</v>
      </c>
      <c r="C3248" s="6" t="s">
        <v>7</v>
      </c>
      <c r="D3248" s="7" t="s">
        <v>13323</v>
      </c>
      <c r="E3248" s="6">
        <v>12</v>
      </c>
      <c r="F3248" s="9">
        <v>90.9</v>
      </c>
      <c r="G3248" s="6" t="s">
        <v>8</v>
      </c>
    </row>
    <row r="3249" spans="1:7" x14ac:dyDescent="0.25">
      <c r="A3249" s="6" t="s">
        <v>13100</v>
      </c>
      <c r="B3249" s="11" t="s">
        <v>5856</v>
      </c>
      <c r="C3249" s="6" t="s">
        <v>7</v>
      </c>
      <c r="D3249" s="7" t="s">
        <v>13323</v>
      </c>
      <c r="E3249" s="6">
        <v>12</v>
      </c>
      <c r="F3249" s="9">
        <v>90.9</v>
      </c>
      <c r="G3249" s="6" t="s">
        <v>8</v>
      </c>
    </row>
    <row r="3250" spans="1:7" x14ac:dyDescent="0.25">
      <c r="A3250" s="6" t="s">
        <v>13101</v>
      </c>
      <c r="B3250" s="11" t="s">
        <v>5856</v>
      </c>
      <c r="C3250" s="6" t="s">
        <v>7</v>
      </c>
      <c r="D3250" s="7" t="s">
        <v>13323</v>
      </c>
      <c r="E3250" s="6">
        <v>12</v>
      </c>
      <c r="F3250" s="9">
        <v>90.9</v>
      </c>
      <c r="G3250" s="6" t="s">
        <v>8</v>
      </c>
    </row>
    <row r="3251" spans="1:7" x14ac:dyDescent="0.25">
      <c r="A3251" s="6" t="s">
        <v>13102</v>
      </c>
      <c r="B3251" s="11" t="s">
        <v>5856</v>
      </c>
      <c r="C3251" s="6" t="s">
        <v>7</v>
      </c>
      <c r="D3251" s="7" t="s">
        <v>13323</v>
      </c>
      <c r="E3251" s="6">
        <v>12</v>
      </c>
      <c r="F3251" s="9">
        <v>90.9</v>
      </c>
      <c r="G3251" s="6" t="s">
        <v>8</v>
      </c>
    </row>
    <row r="3252" spans="1:7" x14ac:dyDescent="0.25">
      <c r="A3252" s="6" t="s">
        <v>13103</v>
      </c>
      <c r="B3252" s="11" t="s">
        <v>5856</v>
      </c>
      <c r="C3252" s="6" t="s">
        <v>7</v>
      </c>
      <c r="D3252" s="7" t="s">
        <v>13323</v>
      </c>
      <c r="E3252" s="6">
        <v>12</v>
      </c>
      <c r="F3252" s="9">
        <v>90.9</v>
      </c>
      <c r="G3252" s="6" t="s">
        <v>8</v>
      </c>
    </row>
    <row r="3253" spans="1:7" x14ac:dyDescent="0.25">
      <c r="A3253" s="6" t="s">
        <v>13104</v>
      </c>
      <c r="B3253" s="11" t="s">
        <v>5555</v>
      </c>
      <c r="C3253" s="6" t="s">
        <v>7</v>
      </c>
      <c r="D3253" s="7" t="s">
        <v>13322</v>
      </c>
      <c r="E3253" s="6">
        <v>6</v>
      </c>
      <c r="F3253" s="9">
        <v>44.95</v>
      </c>
      <c r="G3253" s="6" t="s">
        <v>8</v>
      </c>
    </row>
    <row r="3254" spans="1:7" x14ac:dyDescent="0.25">
      <c r="A3254" s="6" t="s">
        <v>13104</v>
      </c>
      <c r="B3254" s="11" t="s">
        <v>5555</v>
      </c>
      <c r="C3254" s="6" t="s">
        <v>7</v>
      </c>
      <c r="D3254" s="7" t="s">
        <v>13323</v>
      </c>
      <c r="E3254" s="6">
        <v>12</v>
      </c>
      <c r="F3254" s="9">
        <v>54.95</v>
      </c>
      <c r="G3254" s="6" t="s">
        <v>8</v>
      </c>
    </row>
    <row r="3255" spans="1:7" x14ac:dyDescent="0.25">
      <c r="A3255" s="6" t="s">
        <v>13105</v>
      </c>
      <c r="B3255" s="11" t="s">
        <v>5555</v>
      </c>
      <c r="C3255" s="6" t="s">
        <v>7</v>
      </c>
      <c r="D3255" s="7" t="s">
        <v>13322</v>
      </c>
      <c r="E3255" s="6">
        <v>6</v>
      </c>
      <c r="F3255" s="9">
        <v>44.95</v>
      </c>
      <c r="G3255" s="6" t="s">
        <v>8</v>
      </c>
    </row>
    <row r="3256" spans="1:7" x14ac:dyDescent="0.25">
      <c r="A3256" s="6" t="s">
        <v>13105</v>
      </c>
      <c r="B3256" s="11" t="s">
        <v>5555</v>
      </c>
      <c r="C3256" s="6" t="s">
        <v>7</v>
      </c>
      <c r="D3256" s="7" t="s">
        <v>13323</v>
      </c>
      <c r="E3256" s="6">
        <v>12</v>
      </c>
      <c r="F3256" s="9">
        <v>54.95</v>
      </c>
      <c r="G3256" s="6" t="s">
        <v>8</v>
      </c>
    </row>
    <row r="3257" spans="1:7" x14ac:dyDescent="0.25">
      <c r="A3257" s="6" t="s">
        <v>13106</v>
      </c>
      <c r="B3257" s="11" t="s">
        <v>5555</v>
      </c>
      <c r="C3257" s="6" t="s">
        <v>7</v>
      </c>
      <c r="D3257" s="7" t="s">
        <v>13322</v>
      </c>
      <c r="E3257" s="6">
        <v>6</v>
      </c>
      <c r="F3257" s="9">
        <v>44.95</v>
      </c>
      <c r="G3257" s="6" t="s">
        <v>8</v>
      </c>
    </row>
    <row r="3258" spans="1:7" x14ac:dyDescent="0.25">
      <c r="A3258" s="6" t="s">
        <v>13106</v>
      </c>
      <c r="B3258" s="11" t="s">
        <v>5555</v>
      </c>
      <c r="C3258" s="6" t="s">
        <v>7</v>
      </c>
      <c r="D3258" s="7" t="s">
        <v>13323</v>
      </c>
      <c r="E3258" s="6">
        <v>12</v>
      </c>
      <c r="F3258" s="9">
        <v>54.95</v>
      </c>
      <c r="G3258" s="6" t="s">
        <v>8</v>
      </c>
    </row>
    <row r="3259" spans="1:7" x14ac:dyDescent="0.25">
      <c r="A3259" s="6" t="s">
        <v>13107</v>
      </c>
      <c r="B3259" s="11" t="s">
        <v>5555</v>
      </c>
      <c r="C3259" s="6" t="s">
        <v>7</v>
      </c>
      <c r="D3259" s="7" t="s">
        <v>13322</v>
      </c>
      <c r="E3259" s="6">
        <v>6</v>
      </c>
      <c r="F3259" s="9">
        <v>44.95</v>
      </c>
      <c r="G3259" s="6" t="s">
        <v>8</v>
      </c>
    </row>
    <row r="3260" spans="1:7" x14ac:dyDescent="0.25">
      <c r="A3260" s="6" t="s">
        <v>13107</v>
      </c>
      <c r="B3260" s="11" t="s">
        <v>5555</v>
      </c>
      <c r="C3260" s="6" t="s">
        <v>7</v>
      </c>
      <c r="D3260" s="7" t="s">
        <v>13323</v>
      </c>
      <c r="E3260" s="6">
        <v>12</v>
      </c>
      <c r="F3260" s="9">
        <v>54.95</v>
      </c>
      <c r="G3260" s="6" t="s">
        <v>8</v>
      </c>
    </row>
    <row r="3261" spans="1:7" x14ac:dyDescent="0.25">
      <c r="A3261" s="6" t="s">
        <v>13108</v>
      </c>
      <c r="B3261" s="11" t="s">
        <v>3707</v>
      </c>
      <c r="C3261" s="6" t="s">
        <v>7</v>
      </c>
      <c r="D3261" s="7" t="s">
        <v>13322</v>
      </c>
      <c r="E3261" s="6">
        <v>6</v>
      </c>
      <c r="F3261" s="9">
        <v>52.95</v>
      </c>
      <c r="G3261" s="6" t="s">
        <v>8</v>
      </c>
    </row>
    <row r="3262" spans="1:7" x14ac:dyDescent="0.25">
      <c r="A3262" s="6" t="s">
        <v>13108</v>
      </c>
      <c r="B3262" s="11" t="s">
        <v>3707</v>
      </c>
      <c r="C3262" s="6" t="s">
        <v>7</v>
      </c>
      <c r="D3262" s="7" t="s">
        <v>13323</v>
      </c>
      <c r="E3262" s="6">
        <v>12</v>
      </c>
      <c r="F3262" s="9">
        <v>58.95</v>
      </c>
      <c r="G3262" s="6" t="s">
        <v>8</v>
      </c>
    </row>
    <row r="3263" spans="1:7" x14ac:dyDescent="0.25">
      <c r="A3263" s="6" t="s">
        <v>13109</v>
      </c>
      <c r="B3263" s="11" t="s">
        <v>3707</v>
      </c>
      <c r="C3263" s="6" t="s">
        <v>7</v>
      </c>
      <c r="D3263" s="7" t="s">
        <v>13322</v>
      </c>
      <c r="E3263" s="6">
        <v>6</v>
      </c>
      <c r="F3263" s="9">
        <v>52.95</v>
      </c>
      <c r="G3263" s="6" t="s">
        <v>8</v>
      </c>
    </row>
    <row r="3264" spans="1:7" x14ac:dyDescent="0.25">
      <c r="A3264" s="6" t="s">
        <v>13109</v>
      </c>
      <c r="B3264" s="11" t="s">
        <v>3707</v>
      </c>
      <c r="C3264" s="6" t="s">
        <v>7</v>
      </c>
      <c r="D3264" s="7" t="s">
        <v>13323</v>
      </c>
      <c r="E3264" s="6">
        <v>12</v>
      </c>
      <c r="F3264" s="9">
        <v>54.27</v>
      </c>
      <c r="G3264" s="6" t="s">
        <v>8</v>
      </c>
    </row>
    <row r="3265" spans="1:7" x14ac:dyDescent="0.25">
      <c r="A3265" s="6" t="s">
        <v>13110</v>
      </c>
      <c r="B3265" s="11" t="s">
        <v>3707</v>
      </c>
      <c r="C3265" s="6" t="s">
        <v>7</v>
      </c>
      <c r="D3265" s="7" t="s">
        <v>13322</v>
      </c>
      <c r="E3265" s="6">
        <v>6</v>
      </c>
      <c r="F3265" s="9">
        <v>60.95</v>
      </c>
      <c r="G3265" s="6" t="s">
        <v>8</v>
      </c>
    </row>
    <row r="3266" spans="1:7" x14ac:dyDescent="0.25">
      <c r="A3266" s="6" t="s">
        <v>13110</v>
      </c>
      <c r="B3266" s="11" t="s">
        <v>3707</v>
      </c>
      <c r="C3266" s="6" t="s">
        <v>7</v>
      </c>
      <c r="D3266" s="7" t="s">
        <v>13323</v>
      </c>
      <c r="E3266" s="6">
        <v>12</v>
      </c>
      <c r="F3266" s="9">
        <v>61.27</v>
      </c>
      <c r="G3266" s="6" t="s">
        <v>8</v>
      </c>
    </row>
    <row r="3267" spans="1:7" x14ac:dyDescent="0.25">
      <c r="A3267" s="6" t="s">
        <v>13111</v>
      </c>
      <c r="B3267" s="11" t="s">
        <v>10903</v>
      </c>
      <c r="C3267" s="6" t="s">
        <v>7</v>
      </c>
      <c r="D3267" s="7" t="s">
        <v>13322</v>
      </c>
      <c r="E3267" s="6">
        <v>6</v>
      </c>
      <c r="F3267" s="9">
        <v>53.95</v>
      </c>
      <c r="G3267" s="6" t="s">
        <v>8</v>
      </c>
    </row>
    <row r="3268" spans="1:7" x14ac:dyDescent="0.25">
      <c r="A3268" s="6" t="s">
        <v>13111</v>
      </c>
      <c r="B3268" s="11" t="s">
        <v>10903</v>
      </c>
      <c r="C3268" s="6" t="s">
        <v>7</v>
      </c>
      <c r="D3268" s="7" t="s">
        <v>13323</v>
      </c>
      <c r="E3268" s="6">
        <v>12</v>
      </c>
      <c r="F3268" s="9">
        <v>60.95</v>
      </c>
      <c r="G3268" s="6" t="s">
        <v>8</v>
      </c>
    </row>
    <row r="3269" spans="1:7" x14ac:dyDescent="0.25">
      <c r="A3269" s="6" t="s">
        <v>13112</v>
      </c>
      <c r="B3269" s="11" t="s">
        <v>8707</v>
      </c>
      <c r="C3269" s="6" t="s">
        <v>7</v>
      </c>
      <c r="D3269" s="7" t="s">
        <v>13324</v>
      </c>
      <c r="E3269" s="6">
        <v>6</v>
      </c>
      <c r="F3269" s="9">
        <v>24.29</v>
      </c>
      <c r="G3269" s="6" t="s">
        <v>8</v>
      </c>
    </row>
    <row r="3270" spans="1:7" x14ac:dyDescent="0.25">
      <c r="A3270" s="6" t="s">
        <v>13113</v>
      </c>
      <c r="B3270" s="11" t="s">
        <v>8707</v>
      </c>
      <c r="C3270" s="6" t="s">
        <v>7</v>
      </c>
      <c r="D3270" s="7" t="s">
        <v>13324</v>
      </c>
      <c r="E3270" s="6">
        <v>6</v>
      </c>
      <c r="F3270" s="9">
        <v>24.29</v>
      </c>
      <c r="G3270" s="6" t="s">
        <v>8</v>
      </c>
    </row>
    <row r="3271" spans="1:7" x14ac:dyDescent="0.25">
      <c r="A3271" s="6" t="s">
        <v>13114</v>
      </c>
      <c r="B3271" s="11" t="s">
        <v>8707</v>
      </c>
      <c r="C3271" s="6" t="s">
        <v>7</v>
      </c>
      <c r="D3271" s="7" t="s">
        <v>13324</v>
      </c>
      <c r="E3271" s="6">
        <v>6</v>
      </c>
      <c r="F3271" s="9">
        <v>24.29</v>
      </c>
      <c r="G3271" s="6" t="s">
        <v>8</v>
      </c>
    </row>
    <row r="3272" spans="1:7" x14ac:dyDescent="0.25">
      <c r="A3272" s="6" t="s">
        <v>13115</v>
      </c>
      <c r="B3272" s="11" t="s">
        <v>8707</v>
      </c>
      <c r="C3272" s="6" t="s">
        <v>7</v>
      </c>
      <c r="D3272" s="7" t="s">
        <v>13324</v>
      </c>
      <c r="E3272" s="6">
        <v>6</v>
      </c>
      <c r="F3272" s="9">
        <v>24.29</v>
      </c>
      <c r="G3272" s="6" t="s">
        <v>8</v>
      </c>
    </row>
    <row r="3273" spans="1:7" x14ac:dyDescent="0.25">
      <c r="A3273" s="6" t="s">
        <v>13116</v>
      </c>
      <c r="B3273" s="11" t="s">
        <v>8707</v>
      </c>
      <c r="C3273" s="6" t="s">
        <v>7</v>
      </c>
      <c r="D3273" s="7" t="s">
        <v>13324</v>
      </c>
      <c r="E3273" s="6">
        <v>6</v>
      </c>
      <c r="F3273" s="9">
        <v>24.29</v>
      </c>
      <c r="G3273" s="6" t="s">
        <v>8</v>
      </c>
    </row>
    <row r="3274" spans="1:7" x14ac:dyDescent="0.25">
      <c r="A3274" s="6" t="s">
        <v>13117</v>
      </c>
      <c r="B3274" s="11" t="s">
        <v>6819</v>
      </c>
      <c r="C3274" s="6" t="s">
        <v>7</v>
      </c>
      <c r="D3274" s="7" t="s">
        <v>13322</v>
      </c>
      <c r="E3274" s="6">
        <v>6</v>
      </c>
      <c r="F3274" s="9">
        <v>100.04</v>
      </c>
      <c r="G3274" s="6" t="s">
        <v>8</v>
      </c>
    </row>
    <row r="3275" spans="1:7" x14ac:dyDescent="0.25">
      <c r="A3275" s="6" t="s">
        <v>13117</v>
      </c>
      <c r="B3275" s="11" t="s">
        <v>6819</v>
      </c>
      <c r="C3275" s="6" t="s">
        <v>7</v>
      </c>
      <c r="D3275" s="7" t="s">
        <v>13322</v>
      </c>
      <c r="E3275" s="6">
        <v>6</v>
      </c>
      <c r="F3275" s="9">
        <v>100.04</v>
      </c>
      <c r="G3275" s="6" t="s">
        <v>8</v>
      </c>
    </row>
    <row r="3276" spans="1:7" x14ac:dyDescent="0.25">
      <c r="A3276" s="6" t="s">
        <v>13118</v>
      </c>
      <c r="B3276" s="11" t="s">
        <v>8650</v>
      </c>
      <c r="C3276" s="6" t="s">
        <v>7</v>
      </c>
      <c r="D3276" s="7" t="s">
        <v>13328</v>
      </c>
      <c r="E3276" s="6">
        <v>120</v>
      </c>
      <c r="F3276" s="9">
        <v>72.95</v>
      </c>
      <c r="G3276" s="6" t="s">
        <v>8</v>
      </c>
    </row>
    <row r="3277" spans="1:7" x14ac:dyDescent="0.25">
      <c r="A3277" s="6" t="s">
        <v>13118</v>
      </c>
      <c r="B3277" s="11" t="s">
        <v>8650</v>
      </c>
      <c r="C3277" s="6" t="s">
        <v>7</v>
      </c>
      <c r="D3277" s="7" t="s">
        <v>13322</v>
      </c>
      <c r="E3277" s="6">
        <v>6</v>
      </c>
      <c r="F3277" s="9">
        <v>95.95</v>
      </c>
      <c r="G3277" s="6" t="s">
        <v>8</v>
      </c>
    </row>
    <row r="3278" spans="1:7" x14ac:dyDescent="0.25">
      <c r="A3278" s="6" t="s">
        <v>13118</v>
      </c>
      <c r="B3278" s="11" t="s">
        <v>8650</v>
      </c>
      <c r="C3278" s="6" t="s">
        <v>7</v>
      </c>
      <c r="D3278" s="7" t="s">
        <v>13323</v>
      </c>
      <c r="E3278" s="6">
        <v>12</v>
      </c>
      <c r="F3278" s="9">
        <v>100.63</v>
      </c>
      <c r="G3278" s="6" t="s">
        <v>8</v>
      </c>
    </row>
    <row r="3279" spans="1:7" x14ac:dyDescent="0.25">
      <c r="A3279" s="6" t="s">
        <v>13119</v>
      </c>
      <c r="B3279" s="11" t="s">
        <v>11175</v>
      </c>
      <c r="C3279" s="6" t="s">
        <v>7</v>
      </c>
      <c r="D3279" s="7" t="s">
        <v>13323</v>
      </c>
      <c r="E3279" s="6">
        <v>12</v>
      </c>
      <c r="F3279" s="9">
        <v>194.3</v>
      </c>
      <c r="G3279" s="6" t="s">
        <v>8</v>
      </c>
    </row>
    <row r="3280" spans="1:7" x14ac:dyDescent="0.25">
      <c r="A3280" s="6" t="s">
        <v>13120</v>
      </c>
      <c r="B3280" s="11" t="s">
        <v>11175</v>
      </c>
      <c r="C3280" s="6" t="s">
        <v>7</v>
      </c>
      <c r="D3280" s="7" t="s">
        <v>13323</v>
      </c>
      <c r="E3280" s="6">
        <v>12</v>
      </c>
      <c r="F3280" s="9">
        <v>194.3</v>
      </c>
      <c r="G3280" s="6" t="s">
        <v>8</v>
      </c>
    </row>
    <row r="3281" spans="1:7" x14ac:dyDescent="0.25">
      <c r="A3281" s="6" t="s">
        <v>13121</v>
      </c>
      <c r="B3281" s="11" t="s">
        <v>11175</v>
      </c>
      <c r="C3281" s="6" t="s">
        <v>7</v>
      </c>
      <c r="D3281" s="7" t="s">
        <v>13323</v>
      </c>
      <c r="E3281" s="6">
        <v>12</v>
      </c>
      <c r="F3281" s="9">
        <v>194.3</v>
      </c>
      <c r="G3281" s="6" t="s">
        <v>8</v>
      </c>
    </row>
    <row r="3282" spans="1:7" x14ac:dyDescent="0.25">
      <c r="A3282" s="6" t="s">
        <v>13122</v>
      </c>
      <c r="B3282" s="11" t="s">
        <v>10880</v>
      </c>
      <c r="C3282" s="6" t="s">
        <v>7</v>
      </c>
      <c r="D3282" s="7" t="s">
        <v>13323</v>
      </c>
      <c r="E3282" s="6">
        <v>12</v>
      </c>
      <c r="F3282" s="9">
        <v>392.2</v>
      </c>
      <c r="G3282" s="6" t="s">
        <v>8</v>
      </c>
    </row>
    <row r="3283" spans="1:7" x14ac:dyDescent="0.25">
      <c r="A3283" s="6" t="s">
        <v>13122</v>
      </c>
      <c r="B3283" s="11" t="s">
        <v>10880</v>
      </c>
      <c r="C3283" s="6" t="s">
        <v>7</v>
      </c>
      <c r="D3283" s="7" t="s">
        <v>13323</v>
      </c>
      <c r="E3283" s="6">
        <v>12</v>
      </c>
      <c r="F3283" s="9">
        <v>392.2</v>
      </c>
      <c r="G3283" s="6" t="s">
        <v>8</v>
      </c>
    </row>
    <row r="3284" spans="1:7" x14ac:dyDescent="0.25">
      <c r="A3284" s="6" t="s">
        <v>13123</v>
      </c>
      <c r="B3284" s="11" t="s">
        <v>10880</v>
      </c>
      <c r="C3284" s="6" t="s">
        <v>7</v>
      </c>
      <c r="D3284" s="7" t="s">
        <v>13323</v>
      </c>
      <c r="E3284" s="6">
        <v>12</v>
      </c>
      <c r="F3284" s="9">
        <v>608.48</v>
      </c>
      <c r="G3284" s="6" t="s">
        <v>8</v>
      </c>
    </row>
    <row r="3285" spans="1:7" x14ac:dyDescent="0.25">
      <c r="A3285" s="6" t="s">
        <v>13123</v>
      </c>
      <c r="B3285" s="11" t="s">
        <v>10880</v>
      </c>
      <c r="C3285" s="6" t="s">
        <v>7</v>
      </c>
      <c r="D3285" s="7" t="s">
        <v>13323</v>
      </c>
      <c r="E3285" s="6">
        <v>12</v>
      </c>
      <c r="F3285" s="9">
        <v>608.48</v>
      </c>
      <c r="G3285" s="6" t="s">
        <v>8</v>
      </c>
    </row>
    <row r="3286" spans="1:7" x14ac:dyDescent="0.25">
      <c r="A3286" s="6" t="s">
        <v>13124</v>
      </c>
      <c r="B3286" s="11" t="s">
        <v>8644</v>
      </c>
      <c r="C3286" s="6" t="s">
        <v>7</v>
      </c>
      <c r="D3286" s="7" t="s">
        <v>13322</v>
      </c>
      <c r="E3286" s="6">
        <v>6</v>
      </c>
      <c r="F3286" s="9">
        <v>30.95</v>
      </c>
      <c r="G3286" s="6" t="s">
        <v>8</v>
      </c>
    </row>
    <row r="3287" spans="1:7" x14ac:dyDescent="0.25">
      <c r="A3287" s="6" t="s">
        <v>13125</v>
      </c>
      <c r="B3287" s="11" t="s">
        <v>8644</v>
      </c>
      <c r="C3287" s="6" t="s">
        <v>7</v>
      </c>
      <c r="D3287" s="7" t="s">
        <v>13322</v>
      </c>
      <c r="E3287" s="6">
        <v>6</v>
      </c>
      <c r="F3287" s="9">
        <v>30.95</v>
      </c>
      <c r="G3287" s="6" t="s">
        <v>8</v>
      </c>
    </row>
    <row r="3288" spans="1:7" x14ac:dyDescent="0.25">
      <c r="A3288" s="6" t="s">
        <v>13126</v>
      </c>
      <c r="B3288" s="11" t="s">
        <v>3347</v>
      </c>
      <c r="C3288" s="6" t="s">
        <v>7</v>
      </c>
      <c r="D3288" s="7" t="s">
        <v>13323</v>
      </c>
      <c r="E3288" s="6">
        <v>12</v>
      </c>
      <c r="F3288" s="9">
        <v>72.03</v>
      </c>
      <c r="G3288" s="6" t="s">
        <v>8</v>
      </c>
    </row>
    <row r="3289" spans="1:7" x14ac:dyDescent="0.25">
      <c r="A3289" s="6" t="s">
        <v>13126</v>
      </c>
      <c r="B3289" s="11" t="s">
        <v>3467</v>
      </c>
      <c r="C3289" s="6" t="s">
        <v>7</v>
      </c>
      <c r="D3289" s="7" t="s">
        <v>13323</v>
      </c>
      <c r="E3289" s="6">
        <v>12</v>
      </c>
      <c r="F3289" s="9">
        <v>72.03</v>
      </c>
      <c r="G3289" s="6" t="s">
        <v>8</v>
      </c>
    </row>
    <row r="3290" spans="1:7" x14ac:dyDescent="0.25">
      <c r="A3290" s="6" t="s">
        <v>13127</v>
      </c>
      <c r="B3290" s="11" t="s">
        <v>8925</v>
      </c>
      <c r="C3290" s="6" t="s">
        <v>7</v>
      </c>
      <c r="D3290" s="7" t="s">
        <v>13323</v>
      </c>
      <c r="E3290" s="6">
        <v>12</v>
      </c>
      <c r="F3290" s="9">
        <v>54.78</v>
      </c>
      <c r="G3290" s="6" t="s">
        <v>8</v>
      </c>
    </row>
    <row r="3291" spans="1:7" x14ac:dyDescent="0.25">
      <c r="A3291" s="6" t="s">
        <v>13127</v>
      </c>
      <c r="B3291" s="11" t="s">
        <v>8925</v>
      </c>
      <c r="C3291" s="6" t="s">
        <v>7</v>
      </c>
      <c r="D3291" s="7" t="s">
        <v>13323</v>
      </c>
      <c r="E3291" s="6">
        <v>12</v>
      </c>
      <c r="F3291" s="9">
        <v>54.78</v>
      </c>
      <c r="G3291" s="6" t="s">
        <v>8</v>
      </c>
    </row>
    <row r="3292" spans="1:7" x14ac:dyDescent="0.25">
      <c r="A3292" s="6" t="s">
        <v>13128</v>
      </c>
      <c r="B3292" s="11" t="s">
        <v>8925</v>
      </c>
      <c r="C3292" s="6" t="s">
        <v>7</v>
      </c>
      <c r="D3292" s="7" t="s">
        <v>13323</v>
      </c>
      <c r="E3292" s="6">
        <v>12</v>
      </c>
      <c r="F3292" s="9">
        <v>69.16</v>
      </c>
      <c r="G3292" s="6" t="s">
        <v>8</v>
      </c>
    </row>
    <row r="3293" spans="1:7" x14ac:dyDescent="0.25">
      <c r="A3293" s="6" t="s">
        <v>13128</v>
      </c>
      <c r="B3293" s="11" t="s">
        <v>8925</v>
      </c>
      <c r="C3293" s="6" t="s">
        <v>7</v>
      </c>
      <c r="D3293" s="7" t="s">
        <v>13323</v>
      </c>
      <c r="E3293" s="6">
        <v>12</v>
      </c>
      <c r="F3293" s="9">
        <v>69.16</v>
      </c>
      <c r="G3293" s="6" t="s">
        <v>8</v>
      </c>
    </row>
    <row r="3294" spans="1:7" x14ac:dyDescent="0.25">
      <c r="A3294" s="6" t="s">
        <v>13129</v>
      </c>
      <c r="B3294" s="11" t="s">
        <v>9660</v>
      </c>
      <c r="C3294" s="6" t="s">
        <v>7</v>
      </c>
      <c r="D3294" s="7" t="s">
        <v>13333</v>
      </c>
      <c r="E3294" s="6">
        <v>24</v>
      </c>
      <c r="F3294" s="9">
        <v>35.950000000000003</v>
      </c>
      <c r="G3294" s="6" t="s">
        <v>8</v>
      </c>
    </row>
    <row r="3295" spans="1:7" x14ac:dyDescent="0.25">
      <c r="A3295" s="6" t="s">
        <v>13130</v>
      </c>
      <c r="B3295" s="11" t="s">
        <v>9660</v>
      </c>
      <c r="C3295" s="6" t="s">
        <v>7</v>
      </c>
      <c r="D3295" s="7" t="s">
        <v>13333</v>
      </c>
      <c r="E3295" s="6">
        <v>24</v>
      </c>
      <c r="F3295" s="9">
        <v>35.950000000000003</v>
      </c>
      <c r="G3295" s="6" t="s">
        <v>8</v>
      </c>
    </row>
    <row r="3296" spans="1:7" x14ac:dyDescent="0.25">
      <c r="A3296" s="6" t="s">
        <v>13131</v>
      </c>
      <c r="B3296" s="11" t="s">
        <v>9660</v>
      </c>
      <c r="C3296" s="6" t="s">
        <v>7</v>
      </c>
      <c r="D3296" s="7" t="s">
        <v>13333</v>
      </c>
      <c r="E3296" s="6">
        <v>24</v>
      </c>
      <c r="F3296" s="9">
        <v>35.950000000000003</v>
      </c>
      <c r="G3296" s="6" t="s">
        <v>8</v>
      </c>
    </row>
    <row r="3297" spans="1:7" x14ac:dyDescent="0.25">
      <c r="A3297" s="6" t="s">
        <v>13132</v>
      </c>
      <c r="B3297" s="11" t="s">
        <v>9660</v>
      </c>
      <c r="C3297" s="6" t="s">
        <v>7</v>
      </c>
      <c r="D3297" s="7" t="s">
        <v>13333</v>
      </c>
      <c r="E3297" s="6">
        <v>24</v>
      </c>
      <c r="F3297" s="9">
        <v>35.950000000000003</v>
      </c>
      <c r="G3297" s="6" t="s">
        <v>8</v>
      </c>
    </row>
    <row r="3298" spans="1:7" x14ac:dyDescent="0.25">
      <c r="A3298" s="6" t="s">
        <v>13133</v>
      </c>
      <c r="B3298" s="11" t="s">
        <v>5892</v>
      </c>
      <c r="C3298" s="6" t="s">
        <v>7</v>
      </c>
      <c r="D3298" s="7" t="s">
        <v>13323</v>
      </c>
      <c r="E3298" s="6">
        <v>12</v>
      </c>
      <c r="F3298" s="9">
        <v>60.62</v>
      </c>
      <c r="G3298" s="6" t="s">
        <v>8</v>
      </c>
    </row>
    <row r="3299" spans="1:7" x14ac:dyDescent="0.25">
      <c r="A3299" s="6" t="s">
        <v>13134</v>
      </c>
      <c r="B3299" s="11" t="s">
        <v>10622</v>
      </c>
      <c r="C3299" s="6" t="s">
        <v>7</v>
      </c>
      <c r="D3299" s="7" t="s">
        <v>13323</v>
      </c>
      <c r="E3299" s="6">
        <v>12</v>
      </c>
      <c r="F3299" s="9">
        <v>39.6</v>
      </c>
      <c r="G3299" s="6" t="s">
        <v>8</v>
      </c>
    </row>
    <row r="3300" spans="1:7" x14ac:dyDescent="0.25">
      <c r="A3300" s="6" t="s">
        <v>13135</v>
      </c>
      <c r="B3300" s="11" t="s">
        <v>10050</v>
      </c>
      <c r="C3300" s="6" t="s">
        <v>7</v>
      </c>
      <c r="D3300" s="7" t="s">
        <v>13325</v>
      </c>
      <c r="E3300" s="6">
        <v>6</v>
      </c>
      <c r="F3300" s="9">
        <v>55.29</v>
      </c>
      <c r="G3300" s="6" t="s">
        <v>8</v>
      </c>
    </row>
    <row r="3301" spans="1:7" x14ac:dyDescent="0.25">
      <c r="A3301" s="6" t="s">
        <v>13136</v>
      </c>
      <c r="B3301" s="11" t="s">
        <v>11475</v>
      </c>
      <c r="C3301" s="6" t="s">
        <v>7</v>
      </c>
      <c r="D3301" s="7" t="s">
        <v>13323</v>
      </c>
      <c r="E3301" s="6">
        <v>12</v>
      </c>
      <c r="F3301" s="9">
        <v>35.79</v>
      </c>
      <c r="G3301" s="6" t="s">
        <v>8</v>
      </c>
    </row>
    <row r="3302" spans="1:7" x14ac:dyDescent="0.25">
      <c r="A3302" s="6" t="s">
        <v>13137</v>
      </c>
      <c r="B3302" s="11" t="s">
        <v>5925</v>
      </c>
      <c r="C3302" s="6" t="s">
        <v>7</v>
      </c>
      <c r="D3302" s="7" t="s">
        <v>13323</v>
      </c>
      <c r="E3302" s="6">
        <v>12</v>
      </c>
      <c r="F3302" s="9">
        <v>34.29</v>
      </c>
      <c r="G3302" s="6" t="s">
        <v>8</v>
      </c>
    </row>
    <row r="3303" spans="1:7" x14ac:dyDescent="0.25">
      <c r="A3303" s="6" t="s">
        <v>13138</v>
      </c>
      <c r="B3303" s="11" t="s">
        <v>11475</v>
      </c>
      <c r="C3303" s="6" t="s">
        <v>7</v>
      </c>
      <c r="D3303" s="7" t="s">
        <v>13323</v>
      </c>
      <c r="E3303" s="6">
        <v>12</v>
      </c>
      <c r="F3303" s="9">
        <v>35.79</v>
      </c>
      <c r="G3303" s="6" t="s">
        <v>8</v>
      </c>
    </row>
    <row r="3304" spans="1:7" x14ac:dyDescent="0.25">
      <c r="A3304" s="6" t="s">
        <v>13139</v>
      </c>
      <c r="B3304" s="11" t="s">
        <v>11475</v>
      </c>
      <c r="C3304" s="6" t="s">
        <v>7</v>
      </c>
      <c r="D3304" s="7" t="s">
        <v>13323</v>
      </c>
      <c r="E3304" s="6">
        <v>12</v>
      </c>
      <c r="F3304" s="9">
        <v>35.79</v>
      </c>
      <c r="G3304" s="6" t="s">
        <v>8</v>
      </c>
    </row>
    <row r="3305" spans="1:7" x14ac:dyDescent="0.25">
      <c r="A3305" s="6" t="s">
        <v>13140</v>
      </c>
      <c r="B3305" s="11" t="s">
        <v>11475</v>
      </c>
      <c r="C3305" s="6" t="s">
        <v>7</v>
      </c>
      <c r="D3305" s="7" t="s">
        <v>13323</v>
      </c>
      <c r="E3305" s="6">
        <v>12</v>
      </c>
      <c r="F3305" s="9">
        <v>35.79</v>
      </c>
      <c r="G3305" s="6" t="s">
        <v>8</v>
      </c>
    </row>
    <row r="3306" spans="1:7" x14ac:dyDescent="0.25">
      <c r="A3306" s="6" t="s">
        <v>13141</v>
      </c>
      <c r="B3306" s="11" t="s">
        <v>5925</v>
      </c>
      <c r="C3306" s="6" t="s">
        <v>7</v>
      </c>
      <c r="D3306" s="7" t="s">
        <v>13323</v>
      </c>
      <c r="E3306" s="6">
        <v>12</v>
      </c>
      <c r="F3306" s="9">
        <v>34.29</v>
      </c>
      <c r="G3306" s="6" t="s">
        <v>8</v>
      </c>
    </row>
    <row r="3307" spans="1:7" x14ac:dyDescent="0.25">
      <c r="A3307" s="6" t="s">
        <v>13142</v>
      </c>
      <c r="B3307" s="11" t="s">
        <v>5925</v>
      </c>
      <c r="C3307" s="6" t="s">
        <v>7</v>
      </c>
      <c r="D3307" s="7" t="s">
        <v>13323</v>
      </c>
      <c r="E3307" s="6">
        <v>12</v>
      </c>
      <c r="F3307" s="9">
        <v>34.29</v>
      </c>
      <c r="G3307" s="6" t="s">
        <v>8</v>
      </c>
    </row>
    <row r="3308" spans="1:7" x14ac:dyDescent="0.25">
      <c r="A3308" s="6" t="s">
        <v>13143</v>
      </c>
      <c r="B3308" s="11" t="s">
        <v>3653</v>
      </c>
      <c r="C3308" s="6" t="s">
        <v>7</v>
      </c>
      <c r="D3308" s="7" t="s">
        <v>13323</v>
      </c>
      <c r="E3308" s="6">
        <v>12</v>
      </c>
      <c r="F3308" s="9">
        <v>46.29</v>
      </c>
      <c r="G3308" s="6" t="s">
        <v>8</v>
      </c>
    </row>
    <row r="3309" spans="1:7" x14ac:dyDescent="0.25">
      <c r="A3309" s="6" t="s">
        <v>13144</v>
      </c>
      <c r="B3309" s="11" t="s">
        <v>3653</v>
      </c>
      <c r="C3309" s="6" t="s">
        <v>7</v>
      </c>
      <c r="D3309" s="7" t="s">
        <v>13323</v>
      </c>
      <c r="E3309" s="6">
        <v>12</v>
      </c>
      <c r="F3309" s="9">
        <v>46.29</v>
      </c>
      <c r="G3309" s="6" t="s">
        <v>8</v>
      </c>
    </row>
    <row r="3310" spans="1:7" x14ac:dyDescent="0.25">
      <c r="A3310" s="6" t="s">
        <v>13145</v>
      </c>
      <c r="B3310" s="11" t="s">
        <v>3653</v>
      </c>
      <c r="C3310" s="6" t="s">
        <v>7</v>
      </c>
      <c r="D3310" s="7" t="s">
        <v>13323</v>
      </c>
      <c r="E3310" s="6">
        <v>12</v>
      </c>
      <c r="F3310" s="9">
        <v>46.29</v>
      </c>
      <c r="G3310" s="6" t="s">
        <v>8</v>
      </c>
    </row>
    <row r="3311" spans="1:7" x14ac:dyDescent="0.25">
      <c r="A3311" s="6" t="s">
        <v>13146</v>
      </c>
      <c r="B3311" s="11" t="s">
        <v>3653</v>
      </c>
      <c r="C3311" s="6" t="s">
        <v>7</v>
      </c>
      <c r="D3311" s="7" t="s">
        <v>13323</v>
      </c>
      <c r="E3311" s="6">
        <v>12</v>
      </c>
      <c r="F3311" s="9">
        <v>46.29</v>
      </c>
      <c r="G3311" s="6" t="s">
        <v>8</v>
      </c>
    </row>
    <row r="3312" spans="1:7" x14ac:dyDescent="0.25">
      <c r="A3312" s="6" t="s">
        <v>13147</v>
      </c>
      <c r="B3312" s="11" t="s">
        <v>3653</v>
      </c>
      <c r="C3312" s="6" t="s">
        <v>7</v>
      </c>
      <c r="D3312" s="7" t="s">
        <v>13323</v>
      </c>
      <c r="E3312" s="6">
        <v>12</v>
      </c>
      <c r="F3312" s="9">
        <v>46.29</v>
      </c>
      <c r="G3312" s="6" t="s">
        <v>8</v>
      </c>
    </row>
    <row r="3313" spans="1:7" x14ac:dyDescent="0.25">
      <c r="A3313" s="6" t="s">
        <v>13148</v>
      </c>
      <c r="B3313" s="11" t="s">
        <v>3169</v>
      </c>
      <c r="C3313" s="6" t="s">
        <v>7</v>
      </c>
      <c r="D3313" s="7" t="s">
        <v>13324</v>
      </c>
      <c r="E3313" s="6">
        <v>8</v>
      </c>
      <c r="F3313" s="9">
        <v>34.29</v>
      </c>
      <c r="G3313" s="6" t="s">
        <v>8</v>
      </c>
    </row>
    <row r="3314" spans="1:7" x14ac:dyDescent="0.25">
      <c r="A3314" s="6" t="s">
        <v>13148</v>
      </c>
      <c r="B3314" s="11" t="s">
        <v>3169</v>
      </c>
      <c r="C3314" s="6" t="s">
        <v>7</v>
      </c>
      <c r="D3314" s="7" t="s">
        <v>13332</v>
      </c>
      <c r="E3314" s="6">
        <v>4</v>
      </c>
      <c r="F3314" s="9">
        <v>40.61</v>
      </c>
      <c r="G3314" s="6" t="s">
        <v>8</v>
      </c>
    </row>
    <row r="3315" spans="1:7" x14ac:dyDescent="0.25">
      <c r="A3315" s="6" t="s">
        <v>13148</v>
      </c>
      <c r="B3315" s="11" t="s">
        <v>3169</v>
      </c>
      <c r="C3315" s="6" t="s">
        <v>7</v>
      </c>
      <c r="D3315" s="7" t="s">
        <v>13323</v>
      </c>
      <c r="E3315" s="6">
        <v>12</v>
      </c>
      <c r="F3315" s="9">
        <v>33.090000000000003</v>
      </c>
      <c r="G3315" s="6" t="s">
        <v>8</v>
      </c>
    </row>
    <row r="3316" spans="1:7" x14ac:dyDescent="0.25">
      <c r="A3316" s="6" t="s">
        <v>13149</v>
      </c>
      <c r="B3316" s="11" t="s">
        <v>3169</v>
      </c>
      <c r="C3316" s="6" t="s">
        <v>7</v>
      </c>
      <c r="D3316" s="7" t="s">
        <v>13324</v>
      </c>
      <c r="E3316" s="6">
        <v>8</v>
      </c>
      <c r="F3316" s="9">
        <v>34.29</v>
      </c>
      <c r="G3316" s="6" t="s">
        <v>8</v>
      </c>
    </row>
    <row r="3317" spans="1:7" x14ac:dyDescent="0.25">
      <c r="A3317" s="6" t="s">
        <v>13149</v>
      </c>
      <c r="B3317" s="11" t="s">
        <v>3169</v>
      </c>
      <c r="C3317" s="6" t="s">
        <v>7</v>
      </c>
      <c r="D3317" s="7" t="s">
        <v>13332</v>
      </c>
      <c r="E3317" s="6">
        <v>4</v>
      </c>
      <c r="F3317" s="9">
        <v>39.090000000000003</v>
      </c>
      <c r="G3317" s="6" t="s">
        <v>8</v>
      </c>
    </row>
    <row r="3318" spans="1:7" x14ac:dyDescent="0.25">
      <c r="A3318" s="6" t="s">
        <v>13149</v>
      </c>
      <c r="B3318" s="11" t="s">
        <v>3169</v>
      </c>
      <c r="C3318" s="6" t="s">
        <v>7</v>
      </c>
      <c r="D3318" s="7" t="s">
        <v>13323</v>
      </c>
      <c r="E3318" s="6">
        <v>12</v>
      </c>
      <c r="F3318" s="9">
        <v>31.79</v>
      </c>
      <c r="G3318" s="6" t="s">
        <v>8</v>
      </c>
    </row>
    <row r="3319" spans="1:7" x14ac:dyDescent="0.25">
      <c r="A3319" s="6" t="s">
        <v>13150</v>
      </c>
      <c r="B3319" s="11" t="s">
        <v>3169</v>
      </c>
      <c r="C3319" s="6" t="s">
        <v>7</v>
      </c>
      <c r="D3319" s="7" t="s">
        <v>13324</v>
      </c>
      <c r="E3319" s="6">
        <v>8</v>
      </c>
      <c r="F3319" s="9">
        <v>35.04</v>
      </c>
      <c r="G3319" s="6" t="s">
        <v>8</v>
      </c>
    </row>
    <row r="3320" spans="1:7" x14ac:dyDescent="0.25">
      <c r="A3320" s="6" t="s">
        <v>13150</v>
      </c>
      <c r="B3320" s="11" t="s">
        <v>3169</v>
      </c>
      <c r="C3320" s="6" t="s">
        <v>7</v>
      </c>
      <c r="D3320" s="7" t="s">
        <v>13332</v>
      </c>
      <c r="E3320" s="6">
        <v>4</v>
      </c>
      <c r="F3320" s="9">
        <v>40.54</v>
      </c>
      <c r="G3320" s="6" t="s">
        <v>8</v>
      </c>
    </row>
    <row r="3321" spans="1:7" x14ac:dyDescent="0.25">
      <c r="A3321" s="6" t="s">
        <v>13150</v>
      </c>
      <c r="B3321" s="11" t="s">
        <v>3169</v>
      </c>
      <c r="C3321" s="6" t="s">
        <v>7</v>
      </c>
      <c r="D3321" s="7" t="s">
        <v>13323</v>
      </c>
      <c r="E3321" s="6">
        <v>12</v>
      </c>
      <c r="F3321" s="9">
        <v>32.39</v>
      </c>
      <c r="G3321" s="6" t="s">
        <v>8</v>
      </c>
    </row>
    <row r="3322" spans="1:7" x14ac:dyDescent="0.25">
      <c r="A3322" s="6" t="s">
        <v>13151</v>
      </c>
      <c r="B3322" s="11" t="s">
        <v>10982</v>
      </c>
      <c r="C3322" s="6" t="s">
        <v>7</v>
      </c>
      <c r="D3322" s="7" t="s">
        <v>13323</v>
      </c>
      <c r="E3322" s="6">
        <v>12</v>
      </c>
      <c r="F3322" s="9">
        <v>50.29</v>
      </c>
      <c r="G3322" s="6" t="s">
        <v>8</v>
      </c>
    </row>
    <row r="3323" spans="1:7" x14ac:dyDescent="0.25">
      <c r="A3323" s="6" t="s">
        <v>13152</v>
      </c>
      <c r="B3323" s="11" t="s">
        <v>11649</v>
      </c>
      <c r="C3323" s="6" t="s">
        <v>7</v>
      </c>
      <c r="D3323" s="7" t="s">
        <v>13322</v>
      </c>
      <c r="E3323" s="6">
        <v>6</v>
      </c>
      <c r="F3323" s="9">
        <v>147.69999999999999</v>
      </c>
      <c r="G3323" s="6" t="s">
        <v>8</v>
      </c>
    </row>
    <row r="3324" spans="1:7" x14ac:dyDescent="0.25">
      <c r="A3324" s="6" t="s">
        <v>13152</v>
      </c>
      <c r="B3324" s="11" t="s">
        <v>11649</v>
      </c>
      <c r="C3324" s="6" t="s">
        <v>7</v>
      </c>
      <c r="D3324" s="7" t="s">
        <v>13323</v>
      </c>
      <c r="E3324" s="6">
        <v>12</v>
      </c>
      <c r="F3324" s="9">
        <v>160.29</v>
      </c>
      <c r="G3324" s="6" t="s">
        <v>8</v>
      </c>
    </row>
    <row r="3325" spans="1:7" x14ac:dyDescent="0.25">
      <c r="A3325" s="6" t="s">
        <v>13153</v>
      </c>
      <c r="B3325" s="11" t="s">
        <v>11649</v>
      </c>
      <c r="C3325" s="6" t="s">
        <v>7</v>
      </c>
      <c r="D3325" s="7" t="s">
        <v>13323</v>
      </c>
      <c r="E3325" s="6">
        <v>12</v>
      </c>
      <c r="F3325" s="9">
        <v>260.29000000000002</v>
      </c>
      <c r="G3325" s="6" t="s">
        <v>8</v>
      </c>
    </row>
    <row r="3326" spans="1:7" x14ac:dyDescent="0.25">
      <c r="A3326" s="6" t="s">
        <v>13154</v>
      </c>
      <c r="B3326" s="11" t="s">
        <v>7753</v>
      </c>
      <c r="C3326" s="6" t="s">
        <v>7</v>
      </c>
      <c r="D3326" s="7" t="s">
        <v>13323</v>
      </c>
      <c r="E3326" s="6">
        <v>12</v>
      </c>
      <c r="F3326" s="9">
        <v>195.29</v>
      </c>
      <c r="G3326" s="6" t="s">
        <v>8</v>
      </c>
    </row>
    <row r="3327" spans="1:7" x14ac:dyDescent="0.25">
      <c r="A3327" s="6" t="s">
        <v>13155</v>
      </c>
      <c r="B3327" s="11" t="s">
        <v>7753</v>
      </c>
      <c r="C3327" s="6" t="s">
        <v>7</v>
      </c>
      <c r="D3327" s="7" t="s">
        <v>13322</v>
      </c>
      <c r="E3327" s="6">
        <v>6</v>
      </c>
      <c r="F3327" s="9">
        <v>125.29</v>
      </c>
      <c r="G3327" s="6" t="s">
        <v>8</v>
      </c>
    </row>
    <row r="3328" spans="1:7" x14ac:dyDescent="0.25">
      <c r="A3328" s="6" t="s">
        <v>13155</v>
      </c>
      <c r="B3328" s="11" t="s">
        <v>7753</v>
      </c>
      <c r="C3328" s="6" t="s">
        <v>7</v>
      </c>
      <c r="D3328" s="7" t="s">
        <v>13323</v>
      </c>
      <c r="E3328" s="6">
        <v>12</v>
      </c>
      <c r="F3328" s="9">
        <v>125.29</v>
      </c>
      <c r="G3328" s="6" t="s">
        <v>8</v>
      </c>
    </row>
    <row r="3329" spans="1:7" x14ac:dyDescent="0.25">
      <c r="A3329" s="6" t="s">
        <v>13156</v>
      </c>
      <c r="B3329" s="11" t="s">
        <v>10245</v>
      </c>
      <c r="C3329" s="6" t="s">
        <v>7</v>
      </c>
      <c r="D3329" s="7" t="s">
        <v>13322</v>
      </c>
      <c r="E3329" s="6">
        <v>6</v>
      </c>
      <c r="F3329" s="9">
        <v>130.29</v>
      </c>
      <c r="G3329" s="6" t="s">
        <v>8</v>
      </c>
    </row>
    <row r="3330" spans="1:7" x14ac:dyDescent="0.25">
      <c r="A3330" s="6" t="s">
        <v>13156</v>
      </c>
      <c r="B3330" s="11" t="s">
        <v>10245</v>
      </c>
      <c r="C3330" s="6" t="s">
        <v>7</v>
      </c>
      <c r="D3330" s="7" t="s">
        <v>13323</v>
      </c>
      <c r="E3330" s="6">
        <v>12</v>
      </c>
      <c r="F3330" s="9">
        <v>135.29</v>
      </c>
      <c r="G3330" s="6" t="s">
        <v>8</v>
      </c>
    </row>
    <row r="3331" spans="1:7" x14ac:dyDescent="0.25">
      <c r="A3331" s="6" t="s">
        <v>11956</v>
      </c>
      <c r="B3331" s="11" t="s">
        <v>11956</v>
      </c>
      <c r="C3331" s="6" t="s">
        <v>7</v>
      </c>
      <c r="D3331" s="7" t="s">
        <v>13323</v>
      </c>
      <c r="E3331" s="6">
        <v>12</v>
      </c>
      <c r="F3331" s="9">
        <v>233.12</v>
      </c>
      <c r="G3331" s="6" t="s">
        <v>8</v>
      </c>
    </row>
    <row r="3332" spans="1:7" x14ac:dyDescent="0.25">
      <c r="A3332" s="6" t="s">
        <v>13157</v>
      </c>
      <c r="B3332" s="11" t="s">
        <v>7803</v>
      </c>
      <c r="C3332" s="6" t="s">
        <v>7</v>
      </c>
      <c r="D3332" s="7" t="s">
        <v>13323</v>
      </c>
      <c r="E3332" s="6">
        <v>12</v>
      </c>
      <c r="F3332" s="9">
        <v>198.44</v>
      </c>
      <c r="G3332" s="6" t="s">
        <v>8</v>
      </c>
    </row>
    <row r="3333" spans="1:7" x14ac:dyDescent="0.25">
      <c r="A3333" s="6" t="s">
        <v>13158</v>
      </c>
      <c r="B3333" s="11" t="s">
        <v>7031</v>
      </c>
      <c r="C3333" s="6" t="s">
        <v>7</v>
      </c>
      <c r="D3333" s="7" t="s">
        <v>13333</v>
      </c>
      <c r="E3333" s="6">
        <v>24</v>
      </c>
      <c r="F3333" s="9">
        <v>33.35</v>
      </c>
      <c r="G3333" s="6" t="s">
        <v>8</v>
      </c>
    </row>
    <row r="3334" spans="1:7" x14ac:dyDescent="0.25">
      <c r="A3334" s="6" t="s">
        <v>13159</v>
      </c>
      <c r="B3334" s="11" t="s">
        <v>7031</v>
      </c>
      <c r="C3334" s="6" t="s">
        <v>7</v>
      </c>
      <c r="D3334" s="7" t="s">
        <v>13333</v>
      </c>
      <c r="E3334" s="6">
        <v>24</v>
      </c>
      <c r="F3334" s="9">
        <v>33.35</v>
      </c>
      <c r="G3334" s="6" t="s">
        <v>8</v>
      </c>
    </row>
    <row r="3335" spans="1:7" x14ac:dyDescent="0.25">
      <c r="A3335" s="6" t="s">
        <v>13160</v>
      </c>
      <c r="B3335" s="11" t="s">
        <v>7031</v>
      </c>
      <c r="C3335" s="6" t="s">
        <v>7</v>
      </c>
      <c r="D3335" s="7" t="s">
        <v>13333</v>
      </c>
      <c r="E3335" s="6">
        <v>24</v>
      </c>
      <c r="F3335" s="9">
        <v>33.35</v>
      </c>
      <c r="G3335" s="6" t="s">
        <v>8</v>
      </c>
    </row>
    <row r="3336" spans="1:7" x14ac:dyDescent="0.25">
      <c r="A3336" s="6" t="s">
        <v>13161</v>
      </c>
      <c r="B3336" s="11" t="s">
        <v>7031</v>
      </c>
      <c r="C3336" s="6" t="s">
        <v>7</v>
      </c>
      <c r="D3336" s="7" t="s">
        <v>13333</v>
      </c>
      <c r="E3336" s="6">
        <v>24</v>
      </c>
      <c r="F3336" s="9">
        <v>33.35</v>
      </c>
      <c r="G3336" s="6" t="s">
        <v>8</v>
      </c>
    </row>
    <row r="3337" spans="1:7" x14ac:dyDescent="0.25">
      <c r="A3337" s="6" t="s">
        <v>13162</v>
      </c>
      <c r="B3337" s="11" t="s">
        <v>10631</v>
      </c>
      <c r="C3337" s="6" t="s">
        <v>7</v>
      </c>
      <c r="D3337" s="7" t="s">
        <v>13323</v>
      </c>
      <c r="E3337" s="6">
        <v>12</v>
      </c>
      <c r="F3337" s="9">
        <v>220.7</v>
      </c>
      <c r="G3337" s="6" t="s">
        <v>8</v>
      </c>
    </row>
    <row r="3338" spans="1:7" x14ac:dyDescent="0.25">
      <c r="A3338" s="6" t="s">
        <v>13163</v>
      </c>
      <c r="B3338" s="11" t="s">
        <v>5856</v>
      </c>
      <c r="C3338" s="6" t="s">
        <v>7</v>
      </c>
      <c r="D3338" s="7" t="s">
        <v>13323</v>
      </c>
      <c r="E3338" s="6">
        <v>12</v>
      </c>
      <c r="F3338" s="9">
        <v>90.9</v>
      </c>
      <c r="G3338" s="6" t="s">
        <v>8</v>
      </c>
    </row>
    <row r="3339" spans="1:7" x14ac:dyDescent="0.25">
      <c r="A3339" s="6" t="s">
        <v>13164</v>
      </c>
      <c r="B3339" s="11" t="s">
        <v>11295</v>
      </c>
      <c r="C3339" s="6" t="s">
        <v>7</v>
      </c>
      <c r="D3339" s="7" t="s">
        <v>13324</v>
      </c>
      <c r="E3339" s="6">
        <v>6</v>
      </c>
      <c r="F3339" s="9">
        <v>48.35</v>
      </c>
      <c r="G3339" s="6" t="s">
        <v>8</v>
      </c>
    </row>
    <row r="3340" spans="1:7" x14ac:dyDescent="0.25">
      <c r="A3340" s="6" t="s">
        <v>13165</v>
      </c>
      <c r="B3340" s="11" t="s">
        <v>10961</v>
      </c>
      <c r="C3340" s="6" t="s">
        <v>7</v>
      </c>
      <c r="D3340" s="7" t="s">
        <v>13323</v>
      </c>
      <c r="E3340" s="6">
        <v>12</v>
      </c>
      <c r="F3340" s="9">
        <v>84.29</v>
      </c>
      <c r="G3340" s="6" t="s">
        <v>8</v>
      </c>
    </row>
    <row r="3341" spans="1:7" x14ac:dyDescent="0.25">
      <c r="A3341" s="6" t="s">
        <v>13166</v>
      </c>
      <c r="B3341" s="11" t="s">
        <v>8081</v>
      </c>
      <c r="C3341" s="6" t="s">
        <v>7</v>
      </c>
      <c r="D3341" s="7" t="s">
        <v>13323</v>
      </c>
      <c r="E3341" s="6">
        <v>12</v>
      </c>
      <c r="F3341" s="9">
        <v>70.290000000000006</v>
      </c>
      <c r="G3341" s="6" t="s">
        <v>8</v>
      </c>
    </row>
    <row r="3342" spans="1:7" x14ac:dyDescent="0.25">
      <c r="A3342" s="6" t="s">
        <v>13167</v>
      </c>
      <c r="B3342" s="11" t="s">
        <v>11688</v>
      </c>
      <c r="C3342" s="6" t="s">
        <v>7</v>
      </c>
      <c r="D3342" s="7" t="s">
        <v>13323</v>
      </c>
      <c r="E3342" s="6">
        <v>12</v>
      </c>
      <c r="F3342" s="9">
        <v>71.709999999999994</v>
      </c>
      <c r="G3342" s="6" t="s">
        <v>8</v>
      </c>
    </row>
    <row r="3343" spans="1:7" x14ac:dyDescent="0.25">
      <c r="A3343" s="6" t="s">
        <v>13167</v>
      </c>
      <c r="B3343" s="11" t="s">
        <v>11688</v>
      </c>
      <c r="C3343" s="6" t="s">
        <v>7</v>
      </c>
      <c r="D3343" s="7" t="s">
        <v>13323</v>
      </c>
      <c r="E3343" s="6">
        <v>12</v>
      </c>
      <c r="F3343" s="9">
        <v>71.709999999999994</v>
      </c>
      <c r="G3343" s="6" t="s">
        <v>8</v>
      </c>
    </row>
    <row r="3344" spans="1:7" x14ac:dyDescent="0.25">
      <c r="A3344" s="6" t="s">
        <v>13168</v>
      </c>
      <c r="B3344" s="11" t="s">
        <v>2595</v>
      </c>
      <c r="C3344" s="6" t="s">
        <v>7</v>
      </c>
      <c r="D3344" s="7" t="s">
        <v>13323</v>
      </c>
      <c r="E3344" s="6">
        <v>12</v>
      </c>
      <c r="F3344" s="9">
        <v>313.27</v>
      </c>
      <c r="G3344" s="6" t="s">
        <v>8</v>
      </c>
    </row>
    <row r="3345" spans="1:7" x14ac:dyDescent="0.25">
      <c r="A3345" s="6" t="s">
        <v>13169</v>
      </c>
      <c r="B3345" s="11" t="s">
        <v>12246</v>
      </c>
      <c r="C3345" s="6" t="s">
        <v>7</v>
      </c>
      <c r="D3345" s="7" t="s">
        <v>13323</v>
      </c>
      <c r="E3345" s="6">
        <v>12</v>
      </c>
      <c r="F3345" s="9">
        <v>49.84</v>
      </c>
      <c r="G3345" s="6" t="s">
        <v>8</v>
      </c>
    </row>
    <row r="3346" spans="1:7" x14ac:dyDescent="0.25">
      <c r="A3346" s="6" t="s">
        <v>13170</v>
      </c>
      <c r="B3346" s="11" t="s">
        <v>5618</v>
      </c>
      <c r="C3346" s="6" t="s">
        <v>7</v>
      </c>
      <c r="D3346" s="7" t="s">
        <v>13323</v>
      </c>
      <c r="E3346" s="6">
        <v>12</v>
      </c>
      <c r="F3346" s="9">
        <v>88.29</v>
      </c>
      <c r="G3346" s="6" t="s">
        <v>8</v>
      </c>
    </row>
    <row r="3347" spans="1:7" x14ac:dyDescent="0.25">
      <c r="A3347" s="6" t="s">
        <v>13171</v>
      </c>
      <c r="B3347" s="11" t="s">
        <v>7456</v>
      </c>
      <c r="C3347" s="6" t="s">
        <v>7</v>
      </c>
      <c r="D3347" s="7" t="s">
        <v>13323</v>
      </c>
      <c r="E3347" s="6">
        <v>12</v>
      </c>
      <c r="F3347" s="9">
        <v>166.29</v>
      </c>
      <c r="G3347" s="6" t="s">
        <v>8</v>
      </c>
    </row>
    <row r="3348" spans="1:7" x14ac:dyDescent="0.25">
      <c r="A3348" s="6" t="s">
        <v>13172</v>
      </c>
      <c r="B3348" s="11" t="s">
        <v>12008</v>
      </c>
      <c r="C3348" s="6" t="s">
        <v>7</v>
      </c>
      <c r="D3348" s="7" t="s">
        <v>13323</v>
      </c>
      <c r="E3348" s="6">
        <v>6</v>
      </c>
      <c r="F3348" s="9">
        <v>99.49</v>
      </c>
      <c r="G3348" s="6" t="s">
        <v>8</v>
      </c>
    </row>
    <row r="3349" spans="1:7" x14ac:dyDescent="0.25">
      <c r="A3349" s="6" t="s">
        <v>13173</v>
      </c>
      <c r="B3349" s="11" t="s">
        <v>8771</v>
      </c>
      <c r="C3349" s="6" t="s">
        <v>7</v>
      </c>
      <c r="D3349" s="7" t="s">
        <v>13323</v>
      </c>
      <c r="E3349" s="6">
        <v>12</v>
      </c>
      <c r="F3349" s="9">
        <v>143.12</v>
      </c>
      <c r="G3349" s="6" t="s">
        <v>8</v>
      </c>
    </row>
    <row r="3350" spans="1:7" x14ac:dyDescent="0.25">
      <c r="A3350" s="6" t="s">
        <v>13173</v>
      </c>
      <c r="B3350" s="11" t="s">
        <v>8771</v>
      </c>
      <c r="C3350" s="6" t="s">
        <v>7</v>
      </c>
      <c r="D3350" s="7" t="s">
        <v>13323</v>
      </c>
      <c r="E3350" s="6">
        <v>12</v>
      </c>
      <c r="F3350" s="9">
        <v>143.12</v>
      </c>
      <c r="G3350" s="6" t="s">
        <v>8</v>
      </c>
    </row>
    <row r="3351" spans="1:7" x14ac:dyDescent="0.25">
      <c r="A3351" s="6" t="s">
        <v>13174</v>
      </c>
      <c r="B3351" s="11" t="s">
        <v>8771</v>
      </c>
      <c r="C3351" s="6" t="s">
        <v>7</v>
      </c>
      <c r="D3351" s="7" t="s">
        <v>13323</v>
      </c>
      <c r="E3351" s="6">
        <v>12</v>
      </c>
      <c r="F3351" s="9">
        <v>143.12</v>
      </c>
      <c r="G3351" s="6" t="s">
        <v>8</v>
      </c>
    </row>
    <row r="3352" spans="1:7" x14ac:dyDescent="0.25">
      <c r="A3352" s="6" t="s">
        <v>13174</v>
      </c>
      <c r="B3352" s="11" t="s">
        <v>8771</v>
      </c>
      <c r="C3352" s="6" t="s">
        <v>7</v>
      </c>
      <c r="D3352" s="7" t="s">
        <v>13323</v>
      </c>
      <c r="E3352" s="6">
        <v>12</v>
      </c>
      <c r="F3352" s="9">
        <v>143.12</v>
      </c>
      <c r="G3352" s="6" t="s">
        <v>8</v>
      </c>
    </row>
    <row r="3353" spans="1:7" x14ac:dyDescent="0.25">
      <c r="A3353" s="6" t="s">
        <v>13175</v>
      </c>
      <c r="B3353" s="11" t="s">
        <v>8771</v>
      </c>
      <c r="C3353" s="6" t="s">
        <v>7</v>
      </c>
      <c r="D3353" s="7" t="s">
        <v>13323</v>
      </c>
      <c r="E3353" s="6">
        <v>12</v>
      </c>
      <c r="F3353" s="9">
        <v>143.12</v>
      </c>
      <c r="G3353" s="6" t="s">
        <v>8</v>
      </c>
    </row>
    <row r="3354" spans="1:7" x14ac:dyDescent="0.25">
      <c r="A3354" s="6" t="s">
        <v>13176</v>
      </c>
      <c r="B3354" s="11" t="s">
        <v>5542</v>
      </c>
      <c r="C3354" s="6" t="s">
        <v>7</v>
      </c>
      <c r="D3354" s="7" t="s">
        <v>13323</v>
      </c>
      <c r="E3354" s="6">
        <v>12</v>
      </c>
      <c r="F3354" s="9">
        <v>194.35</v>
      </c>
      <c r="G3354" s="6" t="s">
        <v>8</v>
      </c>
    </row>
    <row r="3355" spans="1:7" x14ac:dyDescent="0.25">
      <c r="A3355" s="6" t="s">
        <v>13177</v>
      </c>
      <c r="B3355" s="11" t="s">
        <v>5618</v>
      </c>
      <c r="C3355" s="6" t="s">
        <v>7</v>
      </c>
      <c r="D3355" s="7" t="s">
        <v>13323</v>
      </c>
      <c r="E3355" s="6">
        <v>12</v>
      </c>
      <c r="F3355" s="9">
        <v>78.290000000000006</v>
      </c>
      <c r="G3355" s="6" t="s">
        <v>8</v>
      </c>
    </row>
    <row r="3356" spans="1:7" x14ac:dyDescent="0.25">
      <c r="A3356" s="6" t="s">
        <v>13177</v>
      </c>
      <c r="B3356" s="11" t="s">
        <v>5618</v>
      </c>
      <c r="C3356" s="6" t="s">
        <v>7</v>
      </c>
      <c r="D3356" s="7" t="s">
        <v>13323</v>
      </c>
      <c r="E3356" s="6">
        <v>12</v>
      </c>
      <c r="F3356" s="9">
        <v>78.290000000000006</v>
      </c>
      <c r="G3356" s="6" t="s">
        <v>8</v>
      </c>
    </row>
    <row r="3357" spans="1:7" x14ac:dyDescent="0.25">
      <c r="A3357" s="6" t="s">
        <v>13178</v>
      </c>
      <c r="B3357" s="11" t="s">
        <v>11063</v>
      </c>
      <c r="C3357" s="6" t="s">
        <v>7</v>
      </c>
      <c r="D3357" s="7" t="s">
        <v>13323</v>
      </c>
      <c r="E3357" s="6">
        <v>12</v>
      </c>
      <c r="F3357" s="9">
        <v>170.37</v>
      </c>
      <c r="G3357" s="6" t="s">
        <v>8</v>
      </c>
    </row>
    <row r="3358" spans="1:7" x14ac:dyDescent="0.25">
      <c r="A3358" s="6" t="s">
        <v>13179</v>
      </c>
      <c r="B3358" s="11" t="s">
        <v>10107</v>
      </c>
      <c r="C3358" s="6" t="s">
        <v>7</v>
      </c>
      <c r="D3358" s="7" t="s">
        <v>13323</v>
      </c>
      <c r="E3358" s="6">
        <v>12</v>
      </c>
      <c r="F3358" s="9">
        <v>761.89</v>
      </c>
      <c r="G3358" s="6" t="s">
        <v>8</v>
      </c>
    </row>
    <row r="3359" spans="1:7" x14ac:dyDescent="0.25">
      <c r="A3359" s="6" t="s">
        <v>13179</v>
      </c>
      <c r="B3359" s="11" t="s">
        <v>10107</v>
      </c>
      <c r="C3359" s="6" t="s">
        <v>7</v>
      </c>
      <c r="D3359" s="7" t="s">
        <v>13323</v>
      </c>
      <c r="E3359" s="6">
        <v>12</v>
      </c>
      <c r="F3359" s="9">
        <v>665.98</v>
      </c>
      <c r="G3359" s="6" t="s">
        <v>8</v>
      </c>
    </row>
    <row r="3360" spans="1:7" x14ac:dyDescent="0.25">
      <c r="A3360" s="6" t="s">
        <v>13179</v>
      </c>
      <c r="B3360" s="11" t="s">
        <v>10107</v>
      </c>
      <c r="C3360" s="6" t="s">
        <v>7</v>
      </c>
      <c r="D3360" s="7" t="s">
        <v>13323</v>
      </c>
      <c r="E3360" s="6">
        <v>12</v>
      </c>
      <c r="F3360" s="9">
        <v>269.75</v>
      </c>
      <c r="G3360" s="6" t="s">
        <v>8</v>
      </c>
    </row>
    <row r="3361" spans="1:7" x14ac:dyDescent="0.25">
      <c r="A3361" s="6" t="s">
        <v>13179</v>
      </c>
      <c r="B3361" s="11" t="s">
        <v>10107</v>
      </c>
      <c r="C3361" s="6" t="s">
        <v>7</v>
      </c>
      <c r="D3361" s="7" t="s">
        <v>13323</v>
      </c>
      <c r="E3361" s="6">
        <v>12</v>
      </c>
      <c r="F3361" s="9">
        <v>244.34</v>
      </c>
      <c r="G3361" s="6" t="s">
        <v>8</v>
      </c>
    </row>
    <row r="3362" spans="1:7" x14ac:dyDescent="0.25">
      <c r="A3362" s="6" t="s">
        <v>13180</v>
      </c>
      <c r="B3362" s="11" t="s">
        <v>2327</v>
      </c>
      <c r="C3362" s="6" t="s">
        <v>7</v>
      </c>
      <c r="D3362" s="7" t="s">
        <v>13323</v>
      </c>
      <c r="E3362" s="6">
        <v>12</v>
      </c>
      <c r="F3362" s="9">
        <v>178.53</v>
      </c>
      <c r="G3362" s="6" t="s">
        <v>8</v>
      </c>
    </row>
    <row r="3363" spans="1:7" x14ac:dyDescent="0.25">
      <c r="A3363" s="6" t="s">
        <v>13180</v>
      </c>
      <c r="B3363" s="11" t="s">
        <v>2327</v>
      </c>
      <c r="C3363" s="6" t="s">
        <v>7</v>
      </c>
      <c r="D3363" s="7" t="s">
        <v>13323</v>
      </c>
      <c r="E3363" s="6">
        <v>12</v>
      </c>
      <c r="F3363" s="9">
        <v>178.53</v>
      </c>
      <c r="G3363" s="6" t="s">
        <v>8</v>
      </c>
    </row>
    <row r="3364" spans="1:7" x14ac:dyDescent="0.25">
      <c r="A3364" s="6" t="s">
        <v>13181</v>
      </c>
      <c r="B3364" s="11" t="s">
        <v>11445</v>
      </c>
      <c r="C3364" s="6" t="s">
        <v>7</v>
      </c>
      <c r="D3364" s="7" t="s">
        <v>13333</v>
      </c>
      <c r="E3364" s="6">
        <v>24</v>
      </c>
      <c r="F3364" s="9">
        <v>14.85</v>
      </c>
      <c r="G3364" s="6" t="s">
        <v>8</v>
      </c>
    </row>
    <row r="3365" spans="1:7" x14ac:dyDescent="0.25">
      <c r="A3365" s="6" t="s">
        <v>13182</v>
      </c>
      <c r="B3365" s="11" t="s">
        <v>11238</v>
      </c>
      <c r="C3365" s="6" t="s">
        <v>7</v>
      </c>
      <c r="D3365" s="7" t="s">
        <v>13323</v>
      </c>
      <c r="E3365" s="6">
        <v>12</v>
      </c>
      <c r="F3365" s="9">
        <v>45.29</v>
      </c>
      <c r="G3365" s="6" t="s">
        <v>8</v>
      </c>
    </row>
    <row r="3366" spans="1:7" x14ac:dyDescent="0.25">
      <c r="A3366" s="6" t="s">
        <v>13183</v>
      </c>
      <c r="B3366" s="11" t="s">
        <v>11238</v>
      </c>
      <c r="C3366" s="6" t="s">
        <v>7</v>
      </c>
      <c r="D3366" s="7" t="s">
        <v>13323</v>
      </c>
      <c r="E3366" s="6">
        <v>12</v>
      </c>
      <c r="F3366" s="9">
        <v>45.29</v>
      </c>
      <c r="G3366" s="6" t="s">
        <v>8</v>
      </c>
    </row>
    <row r="3367" spans="1:7" x14ac:dyDescent="0.25">
      <c r="A3367" s="6" t="s">
        <v>13184</v>
      </c>
      <c r="B3367" s="11" t="s">
        <v>11238</v>
      </c>
      <c r="C3367" s="6" t="s">
        <v>7</v>
      </c>
      <c r="D3367" s="7" t="s">
        <v>13323</v>
      </c>
      <c r="E3367" s="6">
        <v>12</v>
      </c>
      <c r="F3367" s="9">
        <v>45.29</v>
      </c>
      <c r="G3367" s="6" t="s">
        <v>8</v>
      </c>
    </row>
    <row r="3368" spans="1:7" x14ac:dyDescent="0.25">
      <c r="A3368" s="6" t="s">
        <v>13185</v>
      </c>
      <c r="B3368" s="11" t="s">
        <v>11238</v>
      </c>
      <c r="C3368" s="6" t="s">
        <v>7</v>
      </c>
      <c r="D3368" s="7" t="s">
        <v>13323</v>
      </c>
      <c r="E3368" s="6">
        <v>12</v>
      </c>
      <c r="F3368" s="9">
        <v>45.29</v>
      </c>
      <c r="G3368" s="6" t="s">
        <v>8</v>
      </c>
    </row>
    <row r="3369" spans="1:7" x14ac:dyDescent="0.25">
      <c r="A3369" s="6" t="s">
        <v>13186</v>
      </c>
      <c r="B3369" s="11" t="s">
        <v>6865</v>
      </c>
      <c r="C3369" s="6" t="s">
        <v>7</v>
      </c>
      <c r="D3369" s="7" t="s">
        <v>13335</v>
      </c>
      <c r="E3369" s="6">
        <v>12</v>
      </c>
      <c r="F3369" s="9">
        <v>200.12</v>
      </c>
      <c r="G3369" s="6" t="s">
        <v>8</v>
      </c>
    </row>
    <row r="3370" spans="1:7" x14ac:dyDescent="0.25">
      <c r="A3370" s="6" t="s">
        <v>13187</v>
      </c>
      <c r="B3370" s="11" t="s">
        <v>6838</v>
      </c>
      <c r="C3370" s="6" t="s">
        <v>7</v>
      </c>
      <c r="D3370" s="7" t="s">
        <v>13323</v>
      </c>
      <c r="E3370" s="6">
        <v>12</v>
      </c>
      <c r="F3370" s="9">
        <v>79.489999999999995</v>
      </c>
      <c r="G3370" s="6" t="s">
        <v>8</v>
      </c>
    </row>
    <row r="3371" spans="1:7" x14ac:dyDescent="0.25">
      <c r="A3371" s="6" t="s">
        <v>13188</v>
      </c>
      <c r="B3371" s="11" t="s">
        <v>6838</v>
      </c>
      <c r="C3371" s="6" t="s">
        <v>7</v>
      </c>
      <c r="D3371" s="7" t="s">
        <v>13323</v>
      </c>
      <c r="E3371" s="6">
        <v>12</v>
      </c>
      <c r="F3371" s="9">
        <v>89.53</v>
      </c>
      <c r="G3371" s="6" t="s">
        <v>8</v>
      </c>
    </row>
    <row r="3372" spans="1:7" x14ac:dyDescent="0.25">
      <c r="A3372" s="6" t="s">
        <v>13189</v>
      </c>
      <c r="B3372" s="11" t="s">
        <v>6838</v>
      </c>
      <c r="C3372" s="6" t="s">
        <v>7</v>
      </c>
      <c r="D3372" s="7" t="s">
        <v>13323</v>
      </c>
      <c r="E3372" s="6">
        <v>12</v>
      </c>
      <c r="F3372" s="9">
        <v>89.27</v>
      </c>
      <c r="G3372" s="6" t="s">
        <v>8</v>
      </c>
    </row>
    <row r="3373" spans="1:7" x14ac:dyDescent="0.25">
      <c r="A3373" s="6" t="s">
        <v>13190</v>
      </c>
      <c r="B3373" s="11" t="s">
        <v>10963</v>
      </c>
      <c r="C3373" s="6" t="s">
        <v>7</v>
      </c>
      <c r="D3373" s="7" t="s">
        <v>13323</v>
      </c>
      <c r="E3373" s="6">
        <v>12</v>
      </c>
      <c r="F3373" s="9">
        <v>476.3</v>
      </c>
      <c r="G3373" s="6" t="s">
        <v>8</v>
      </c>
    </row>
    <row r="3374" spans="1:7" x14ac:dyDescent="0.25">
      <c r="A3374" s="6" t="s">
        <v>13191</v>
      </c>
      <c r="B3374" s="11" t="s">
        <v>8570</v>
      </c>
      <c r="C3374" s="6" t="s">
        <v>7</v>
      </c>
      <c r="D3374" s="7" t="s">
        <v>13323</v>
      </c>
      <c r="E3374" s="6">
        <v>12</v>
      </c>
      <c r="F3374" s="9">
        <v>130.80000000000001</v>
      </c>
      <c r="G3374" s="6" t="s">
        <v>8</v>
      </c>
    </row>
    <row r="3375" spans="1:7" x14ac:dyDescent="0.25">
      <c r="A3375" s="6" t="s">
        <v>13192</v>
      </c>
      <c r="B3375" s="11" t="s">
        <v>8063</v>
      </c>
      <c r="C3375" s="6" t="s">
        <v>7</v>
      </c>
      <c r="D3375" s="7" t="s">
        <v>13336</v>
      </c>
      <c r="E3375" s="6">
        <v>6</v>
      </c>
      <c r="F3375" s="9">
        <v>82.62</v>
      </c>
      <c r="G3375" s="6" t="s">
        <v>8</v>
      </c>
    </row>
    <row r="3376" spans="1:7" x14ac:dyDescent="0.25">
      <c r="A3376" s="6" t="s">
        <v>13193</v>
      </c>
      <c r="B3376" s="11" t="s">
        <v>8063</v>
      </c>
      <c r="C3376" s="6" t="s">
        <v>7</v>
      </c>
      <c r="D3376" s="7" t="s">
        <v>13336</v>
      </c>
      <c r="E3376" s="6">
        <v>6</v>
      </c>
      <c r="F3376" s="9">
        <v>52.62</v>
      </c>
      <c r="G3376" s="6" t="s">
        <v>8</v>
      </c>
    </row>
    <row r="3377" spans="1:7" x14ac:dyDescent="0.25">
      <c r="A3377" s="6" t="s">
        <v>13194</v>
      </c>
      <c r="B3377" s="11" t="s">
        <v>3724</v>
      </c>
      <c r="C3377" s="6" t="s">
        <v>7</v>
      </c>
      <c r="D3377" s="7" t="s">
        <v>13323</v>
      </c>
      <c r="E3377" s="6">
        <v>12</v>
      </c>
      <c r="F3377" s="9">
        <v>59.29</v>
      </c>
      <c r="G3377" s="6" t="s">
        <v>8</v>
      </c>
    </row>
    <row r="3378" spans="1:7" x14ac:dyDescent="0.25">
      <c r="A3378" s="6" t="s">
        <v>13195</v>
      </c>
      <c r="B3378" s="11" t="s">
        <v>6299</v>
      </c>
      <c r="C3378" s="6" t="s">
        <v>7</v>
      </c>
      <c r="D3378" s="7" t="s">
        <v>13323</v>
      </c>
      <c r="E3378" s="6">
        <v>12</v>
      </c>
      <c r="F3378" s="9">
        <v>35.26</v>
      </c>
      <c r="G3378" s="6" t="s">
        <v>8</v>
      </c>
    </row>
    <row r="3379" spans="1:7" x14ac:dyDescent="0.25">
      <c r="A3379" s="6" t="s">
        <v>13196</v>
      </c>
      <c r="B3379" s="11" t="s">
        <v>2961</v>
      </c>
      <c r="C3379" s="6" t="s">
        <v>7</v>
      </c>
      <c r="D3379" s="7" t="s">
        <v>13323</v>
      </c>
      <c r="E3379" s="6">
        <v>12</v>
      </c>
      <c r="F3379" s="9">
        <v>494.32</v>
      </c>
      <c r="G3379" s="6" t="s">
        <v>8</v>
      </c>
    </row>
    <row r="3380" spans="1:7" x14ac:dyDescent="0.25">
      <c r="A3380" s="6" t="s">
        <v>13197</v>
      </c>
      <c r="B3380" s="11" t="s">
        <v>2961</v>
      </c>
      <c r="C3380" s="6" t="s">
        <v>7</v>
      </c>
      <c r="D3380" s="7" t="s">
        <v>13323</v>
      </c>
      <c r="E3380" s="6">
        <v>12</v>
      </c>
      <c r="F3380" s="9">
        <v>530.05999999999995</v>
      </c>
      <c r="G3380" s="6" t="s">
        <v>8</v>
      </c>
    </row>
    <row r="3381" spans="1:7" x14ac:dyDescent="0.25">
      <c r="A3381" s="6" t="s">
        <v>13198</v>
      </c>
      <c r="B3381" s="11" t="s">
        <v>2961</v>
      </c>
      <c r="C3381" s="6" t="s">
        <v>7</v>
      </c>
      <c r="D3381" s="7" t="s">
        <v>13323</v>
      </c>
      <c r="E3381" s="6">
        <v>12</v>
      </c>
      <c r="F3381" s="9">
        <v>550.88</v>
      </c>
      <c r="G3381" s="6" t="s">
        <v>8</v>
      </c>
    </row>
    <row r="3382" spans="1:7" x14ac:dyDescent="0.25">
      <c r="A3382" s="6" t="s">
        <v>13199</v>
      </c>
      <c r="B3382" s="11" t="s">
        <v>5899</v>
      </c>
      <c r="C3382" s="6" t="s">
        <v>7</v>
      </c>
      <c r="D3382" s="7" t="s">
        <v>13323</v>
      </c>
      <c r="E3382" s="6">
        <v>12</v>
      </c>
      <c r="F3382" s="9">
        <v>1919.4</v>
      </c>
      <c r="G3382" s="6" t="s">
        <v>8</v>
      </c>
    </row>
    <row r="3383" spans="1:7" x14ac:dyDescent="0.25">
      <c r="A3383" s="6" t="s">
        <v>13200</v>
      </c>
      <c r="B3383" s="11" t="s">
        <v>6299</v>
      </c>
      <c r="C3383" s="6" t="s">
        <v>7</v>
      </c>
      <c r="D3383" s="7" t="s">
        <v>13323</v>
      </c>
      <c r="E3383" s="6">
        <v>12</v>
      </c>
      <c r="F3383" s="9">
        <v>35.26</v>
      </c>
      <c r="G3383" s="6" t="s">
        <v>8</v>
      </c>
    </row>
    <row r="3384" spans="1:7" x14ac:dyDescent="0.25">
      <c r="A3384" s="6" t="s">
        <v>13201</v>
      </c>
      <c r="B3384" s="11" t="s">
        <v>6897</v>
      </c>
      <c r="C3384" s="6" t="s">
        <v>7</v>
      </c>
      <c r="D3384" s="7" t="s">
        <v>13323</v>
      </c>
      <c r="E3384" s="6">
        <v>12</v>
      </c>
      <c r="F3384" s="9">
        <v>56.29</v>
      </c>
      <c r="G3384" s="6" t="s">
        <v>8</v>
      </c>
    </row>
    <row r="3385" spans="1:7" x14ac:dyDescent="0.25">
      <c r="A3385" s="6" t="s">
        <v>13202</v>
      </c>
      <c r="B3385" s="11" t="s">
        <v>7223</v>
      </c>
      <c r="C3385" s="6" t="s">
        <v>7</v>
      </c>
      <c r="D3385" s="7" t="s">
        <v>13323</v>
      </c>
      <c r="E3385" s="6">
        <v>6</v>
      </c>
      <c r="F3385" s="9">
        <v>82.54</v>
      </c>
      <c r="G3385" s="6" t="s">
        <v>8</v>
      </c>
    </row>
    <row r="3386" spans="1:7" x14ac:dyDescent="0.25">
      <c r="A3386" s="6" t="s">
        <v>13203</v>
      </c>
      <c r="B3386" s="11" t="s">
        <v>11295</v>
      </c>
      <c r="C3386" s="6" t="s">
        <v>7</v>
      </c>
      <c r="D3386" s="7" t="s">
        <v>13323</v>
      </c>
      <c r="E3386" s="6">
        <v>12</v>
      </c>
      <c r="F3386" s="9">
        <v>55.75</v>
      </c>
      <c r="G3386" s="6" t="s">
        <v>8</v>
      </c>
    </row>
    <row r="3387" spans="1:7" x14ac:dyDescent="0.25">
      <c r="A3387" s="6" t="s">
        <v>13204</v>
      </c>
      <c r="B3387" s="11" t="s">
        <v>10724</v>
      </c>
      <c r="C3387" s="6" t="s">
        <v>7</v>
      </c>
      <c r="D3387" s="7" t="s">
        <v>13337</v>
      </c>
      <c r="E3387" s="6">
        <v>20</v>
      </c>
      <c r="F3387" s="9">
        <v>49.91</v>
      </c>
      <c r="G3387" s="6" t="s">
        <v>8</v>
      </c>
    </row>
    <row r="3388" spans="1:7" x14ac:dyDescent="0.25">
      <c r="A3388" s="6" t="s">
        <v>13205</v>
      </c>
      <c r="B3388" s="11" t="s">
        <v>10724</v>
      </c>
      <c r="C3388" s="6" t="s">
        <v>7</v>
      </c>
      <c r="D3388" s="7" t="s">
        <v>13328</v>
      </c>
      <c r="E3388" s="6">
        <v>96</v>
      </c>
      <c r="F3388" s="9">
        <v>66.53</v>
      </c>
      <c r="G3388" s="6" t="s">
        <v>8</v>
      </c>
    </row>
    <row r="3389" spans="1:7" x14ac:dyDescent="0.25">
      <c r="A3389" s="6" t="s">
        <v>13205</v>
      </c>
      <c r="B3389" s="11" t="s">
        <v>10724</v>
      </c>
      <c r="C3389" s="6" t="s">
        <v>7</v>
      </c>
      <c r="D3389" s="7" t="s">
        <v>13337</v>
      </c>
      <c r="E3389" s="6">
        <v>20</v>
      </c>
      <c r="F3389" s="9">
        <v>49.91</v>
      </c>
      <c r="G3389" s="6" t="s">
        <v>8</v>
      </c>
    </row>
    <row r="3390" spans="1:7" x14ac:dyDescent="0.25">
      <c r="A3390" s="6" t="s">
        <v>13205</v>
      </c>
      <c r="B3390" s="11" t="s">
        <v>10724</v>
      </c>
      <c r="C3390" s="6" t="s">
        <v>7</v>
      </c>
      <c r="D3390" s="7" t="s">
        <v>13323</v>
      </c>
      <c r="E3390" s="6">
        <v>12</v>
      </c>
      <c r="F3390" s="9">
        <v>72.28</v>
      </c>
      <c r="G3390" s="6" t="s">
        <v>8</v>
      </c>
    </row>
    <row r="3391" spans="1:7" x14ac:dyDescent="0.25">
      <c r="A3391" s="6" t="s">
        <v>13206</v>
      </c>
      <c r="B3391" s="11" t="s">
        <v>10724</v>
      </c>
      <c r="C3391" s="6" t="s">
        <v>7</v>
      </c>
      <c r="D3391" s="7" t="s">
        <v>13328</v>
      </c>
      <c r="E3391" s="6">
        <v>96</v>
      </c>
      <c r="F3391" s="9">
        <v>66.53</v>
      </c>
      <c r="G3391" s="6" t="s">
        <v>8</v>
      </c>
    </row>
    <row r="3392" spans="1:7" x14ac:dyDescent="0.25">
      <c r="A3392" s="6" t="s">
        <v>13206</v>
      </c>
      <c r="B3392" s="11" t="s">
        <v>10724</v>
      </c>
      <c r="C3392" s="6" t="s">
        <v>7</v>
      </c>
      <c r="D3392" s="7" t="s">
        <v>13337</v>
      </c>
      <c r="E3392" s="6">
        <v>20</v>
      </c>
      <c r="F3392" s="9">
        <v>49.91</v>
      </c>
      <c r="G3392" s="6" t="s">
        <v>8</v>
      </c>
    </row>
    <row r="3393" spans="1:7" x14ac:dyDescent="0.25">
      <c r="A3393" s="6" t="s">
        <v>13206</v>
      </c>
      <c r="B3393" s="11" t="s">
        <v>10724</v>
      </c>
      <c r="C3393" s="6" t="s">
        <v>7</v>
      </c>
      <c r="D3393" s="7" t="s">
        <v>13323</v>
      </c>
      <c r="E3393" s="6">
        <v>12</v>
      </c>
      <c r="F3393" s="9">
        <v>72.28</v>
      </c>
      <c r="G3393" s="6" t="s">
        <v>8</v>
      </c>
    </row>
    <row r="3394" spans="1:7" x14ac:dyDescent="0.25">
      <c r="A3394" s="6" t="s">
        <v>12489</v>
      </c>
      <c r="B3394" s="11" t="s">
        <v>10724</v>
      </c>
      <c r="C3394" s="6" t="s">
        <v>7</v>
      </c>
      <c r="D3394" s="7" t="s">
        <v>13337</v>
      </c>
      <c r="E3394" s="6">
        <v>20</v>
      </c>
      <c r="F3394" s="9">
        <v>49.91</v>
      </c>
      <c r="G3394" s="6" t="s">
        <v>8</v>
      </c>
    </row>
    <row r="3395" spans="1:7" x14ac:dyDescent="0.25">
      <c r="A3395" s="6" t="s">
        <v>13207</v>
      </c>
      <c r="B3395" s="11" t="s">
        <v>10724</v>
      </c>
      <c r="C3395" s="6" t="s">
        <v>7</v>
      </c>
      <c r="D3395" s="7" t="s">
        <v>13328</v>
      </c>
      <c r="E3395" s="6">
        <v>96</v>
      </c>
      <c r="F3395" s="9">
        <v>66.53</v>
      </c>
      <c r="G3395" s="6" t="s">
        <v>8</v>
      </c>
    </row>
    <row r="3396" spans="1:7" x14ac:dyDescent="0.25">
      <c r="A3396" s="6" t="s">
        <v>13207</v>
      </c>
      <c r="B3396" s="11" t="s">
        <v>10724</v>
      </c>
      <c r="C3396" s="6" t="s">
        <v>7</v>
      </c>
      <c r="D3396" s="7" t="s">
        <v>13337</v>
      </c>
      <c r="E3396" s="6">
        <v>20</v>
      </c>
      <c r="F3396" s="9">
        <v>49.91</v>
      </c>
      <c r="G3396" s="6" t="s">
        <v>8</v>
      </c>
    </row>
    <row r="3397" spans="1:7" x14ac:dyDescent="0.25">
      <c r="A3397" s="6" t="s">
        <v>13207</v>
      </c>
      <c r="B3397" s="11" t="s">
        <v>10724</v>
      </c>
      <c r="C3397" s="6" t="s">
        <v>7</v>
      </c>
      <c r="D3397" s="7" t="s">
        <v>13323</v>
      </c>
      <c r="E3397" s="6">
        <v>12</v>
      </c>
      <c r="F3397" s="9">
        <v>72.28</v>
      </c>
      <c r="G3397" s="6" t="s">
        <v>8</v>
      </c>
    </row>
    <row r="3398" spans="1:7" x14ac:dyDescent="0.25">
      <c r="A3398" s="6" t="s">
        <v>13208</v>
      </c>
      <c r="B3398" s="11" t="s">
        <v>10724</v>
      </c>
      <c r="C3398" s="6" t="s">
        <v>7</v>
      </c>
      <c r="D3398" s="7" t="s">
        <v>13328</v>
      </c>
      <c r="E3398" s="6">
        <v>96</v>
      </c>
      <c r="F3398" s="9">
        <v>66.53</v>
      </c>
      <c r="G3398" s="6" t="s">
        <v>8</v>
      </c>
    </row>
    <row r="3399" spans="1:7" x14ac:dyDescent="0.25">
      <c r="A3399" s="6" t="s">
        <v>13208</v>
      </c>
      <c r="B3399" s="11" t="s">
        <v>10724</v>
      </c>
      <c r="C3399" s="6" t="s">
        <v>7</v>
      </c>
      <c r="D3399" s="7" t="s">
        <v>13337</v>
      </c>
      <c r="E3399" s="6">
        <v>20</v>
      </c>
      <c r="F3399" s="9">
        <v>49.91</v>
      </c>
      <c r="G3399" s="6" t="s">
        <v>8</v>
      </c>
    </row>
    <row r="3400" spans="1:7" x14ac:dyDescent="0.25">
      <c r="A3400" s="6" t="s">
        <v>13208</v>
      </c>
      <c r="B3400" s="11" t="s">
        <v>10724</v>
      </c>
      <c r="C3400" s="6" t="s">
        <v>7</v>
      </c>
      <c r="D3400" s="7" t="s">
        <v>13323</v>
      </c>
      <c r="E3400" s="6">
        <v>12</v>
      </c>
      <c r="F3400" s="9">
        <v>72.28</v>
      </c>
      <c r="G3400" s="6" t="s">
        <v>8</v>
      </c>
    </row>
    <row r="3401" spans="1:7" x14ac:dyDescent="0.25">
      <c r="A3401" s="6" t="s">
        <v>13209</v>
      </c>
      <c r="B3401" s="11" t="s">
        <v>10724</v>
      </c>
      <c r="C3401" s="6" t="s">
        <v>7</v>
      </c>
      <c r="D3401" s="7" t="s">
        <v>13328</v>
      </c>
      <c r="E3401" s="6">
        <v>96</v>
      </c>
      <c r="F3401" s="9">
        <v>66.53</v>
      </c>
      <c r="G3401" s="6" t="s">
        <v>8</v>
      </c>
    </row>
    <row r="3402" spans="1:7" x14ac:dyDescent="0.25">
      <c r="A3402" s="6" t="s">
        <v>13209</v>
      </c>
      <c r="B3402" s="11" t="s">
        <v>10724</v>
      </c>
      <c r="C3402" s="6" t="s">
        <v>7</v>
      </c>
      <c r="D3402" s="7" t="s">
        <v>13337</v>
      </c>
      <c r="E3402" s="6">
        <v>20</v>
      </c>
      <c r="F3402" s="9">
        <v>49.91</v>
      </c>
      <c r="G3402" s="6" t="s">
        <v>8</v>
      </c>
    </row>
    <row r="3403" spans="1:7" x14ac:dyDescent="0.25">
      <c r="A3403" s="6" t="s">
        <v>13209</v>
      </c>
      <c r="B3403" s="11" t="s">
        <v>10724</v>
      </c>
      <c r="C3403" s="6" t="s">
        <v>7</v>
      </c>
      <c r="D3403" s="7" t="s">
        <v>13323</v>
      </c>
      <c r="E3403" s="6">
        <v>12</v>
      </c>
      <c r="F3403" s="9">
        <v>72.28</v>
      </c>
      <c r="G3403" s="6" t="s">
        <v>8</v>
      </c>
    </row>
    <row r="3404" spans="1:7" x14ac:dyDescent="0.25">
      <c r="A3404" s="6" t="s">
        <v>13017</v>
      </c>
      <c r="B3404" s="11" t="s">
        <v>10724</v>
      </c>
      <c r="C3404" s="6" t="s">
        <v>7</v>
      </c>
      <c r="D3404" s="7" t="s">
        <v>13337</v>
      </c>
      <c r="E3404" s="6">
        <v>20</v>
      </c>
      <c r="F3404" s="9">
        <v>49.91</v>
      </c>
      <c r="G3404" s="6" t="s">
        <v>8</v>
      </c>
    </row>
    <row r="3405" spans="1:7" x14ac:dyDescent="0.25">
      <c r="A3405" s="6" t="s">
        <v>13210</v>
      </c>
      <c r="B3405" s="11" t="s">
        <v>10724</v>
      </c>
      <c r="C3405" s="6" t="s">
        <v>7</v>
      </c>
      <c r="D3405" s="7" t="s">
        <v>13328</v>
      </c>
      <c r="E3405" s="6">
        <v>96</v>
      </c>
      <c r="F3405" s="9">
        <v>69.73</v>
      </c>
      <c r="G3405" s="6" t="s">
        <v>8</v>
      </c>
    </row>
    <row r="3406" spans="1:7" x14ac:dyDescent="0.25">
      <c r="A3406" s="6" t="s">
        <v>13210</v>
      </c>
      <c r="B3406" s="11" t="s">
        <v>10724</v>
      </c>
      <c r="C3406" s="6" t="s">
        <v>7</v>
      </c>
      <c r="D3406" s="7" t="s">
        <v>13337</v>
      </c>
      <c r="E3406" s="6">
        <v>20</v>
      </c>
      <c r="F3406" s="9">
        <v>49.91</v>
      </c>
      <c r="G3406" s="6" t="s">
        <v>8</v>
      </c>
    </row>
    <row r="3407" spans="1:7" x14ac:dyDescent="0.25">
      <c r="A3407" s="6" t="s">
        <v>13210</v>
      </c>
      <c r="B3407" s="11" t="s">
        <v>10724</v>
      </c>
      <c r="C3407" s="6" t="s">
        <v>7</v>
      </c>
      <c r="D3407" s="7" t="s">
        <v>13323</v>
      </c>
      <c r="E3407" s="6">
        <v>12</v>
      </c>
      <c r="F3407" s="9">
        <v>72.28</v>
      </c>
      <c r="G3407" s="6" t="s">
        <v>8</v>
      </c>
    </row>
    <row r="3408" spans="1:7" x14ac:dyDescent="0.25">
      <c r="A3408" s="6" t="s">
        <v>13211</v>
      </c>
      <c r="B3408" s="11" t="s">
        <v>10724</v>
      </c>
      <c r="C3408" s="6" t="s">
        <v>7</v>
      </c>
      <c r="D3408" s="7" t="s">
        <v>13328</v>
      </c>
      <c r="E3408" s="6">
        <v>96</v>
      </c>
      <c r="F3408" s="9">
        <v>69.73</v>
      </c>
      <c r="G3408" s="6" t="s">
        <v>8</v>
      </c>
    </row>
    <row r="3409" spans="1:7" x14ac:dyDescent="0.25">
      <c r="A3409" s="6" t="s">
        <v>13211</v>
      </c>
      <c r="B3409" s="11" t="s">
        <v>10724</v>
      </c>
      <c r="C3409" s="6" t="s">
        <v>7</v>
      </c>
      <c r="D3409" s="7" t="s">
        <v>13337</v>
      </c>
      <c r="E3409" s="6">
        <v>20</v>
      </c>
      <c r="F3409" s="9">
        <v>49.91</v>
      </c>
      <c r="G3409" s="6" t="s">
        <v>8</v>
      </c>
    </row>
    <row r="3410" spans="1:7" x14ac:dyDescent="0.25">
      <c r="A3410" s="6" t="s">
        <v>13211</v>
      </c>
      <c r="B3410" s="11" t="s">
        <v>10724</v>
      </c>
      <c r="C3410" s="6" t="s">
        <v>7</v>
      </c>
      <c r="D3410" s="7" t="s">
        <v>13323</v>
      </c>
      <c r="E3410" s="6">
        <v>12</v>
      </c>
      <c r="F3410" s="9">
        <v>72.28</v>
      </c>
      <c r="G3410" s="6" t="s">
        <v>8</v>
      </c>
    </row>
    <row r="3411" spans="1:7" x14ac:dyDescent="0.25">
      <c r="A3411" s="6" t="s">
        <v>12700</v>
      </c>
      <c r="B3411" s="11" t="s">
        <v>10724</v>
      </c>
      <c r="C3411" s="6" t="s">
        <v>7</v>
      </c>
      <c r="D3411" s="7" t="s">
        <v>13337</v>
      </c>
      <c r="E3411" s="6">
        <v>20</v>
      </c>
      <c r="F3411" s="9">
        <v>49.91</v>
      </c>
      <c r="G3411" s="6" t="s">
        <v>8</v>
      </c>
    </row>
    <row r="3412" spans="1:7" x14ac:dyDescent="0.25">
      <c r="A3412" s="6" t="s">
        <v>13212</v>
      </c>
      <c r="B3412" s="11" t="s">
        <v>10724</v>
      </c>
      <c r="C3412" s="6" t="s">
        <v>7</v>
      </c>
      <c r="D3412" s="7" t="s">
        <v>13328</v>
      </c>
      <c r="E3412" s="6">
        <v>96</v>
      </c>
      <c r="F3412" s="9">
        <v>66.53</v>
      </c>
      <c r="G3412" s="6" t="s">
        <v>8</v>
      </c>
    </row>
    <row r="3413" spans="1:7" x14ac:dyDescent="0.25">
      <c r="A3413" s="6" t="s">
        <v>13212</v>
      </c>
      <c r="B3413" s="11" t="s">
        <v>10724</v>
      </c>
      <c r="C3413" s="6" t="s">
        <v>7</v>
      </c>
      <c r="D3413" s="7" t="s">
        <v>13337</v>
      </c>
      <c r="E3413" s="6">
        <v>20</v>
      </c>
      <c r="F3413" s="9">
        <v>49.91</v>
      </c>
      <c r="G3413" s="6" t="s">
        <v>8</v>
      </c>
    </row>
    <row r="3414" spans="1:7" x14ac:dyDescent="0.25">
      <c r="A3414" s="6" t="s">
        <v>13212</v>
      </c>
      <c r="B3414" s="11" t="s">
        <v>10724</v>
      </c>
      <c r="C3414" s="6" t="s">
        <v>7</v>
      </c>
      <c r="D3414" s="7" t="s">
        <v>13323</v>
      </c>
      <c r="E3414" s="6">
        <v>12</v>
      </c>
      <c r="F3414" s="9">
        <v>72.28</v>
      </c>
      <c r="G3414" s="6" t="s">
        <v>8</v>
      </c>
    </row>
    <row r="3415" spans="1:7" x14ac:dyDescent="0.25">
      <c r="A3415" s="6" t="s">
        <v>13204</v>
      </c>
      <c r="B3415" s="11" t="s">
        <v>10724</v>
      </c>
      <c r="C3415" s="6" t="s">
        <v>7</v>
      </c>
      <c r="D3415" s="7" t="s">
        <v>13328</v>
      </c>
      <c r="E3415" s="6">
        <v>96</v>
      </c>
      <c r="F3415" s="9">
        <v>66.53</v>
      </c>
      <c r="G3415" s="6" t="s">
        <v>8</v>
      </c>
    </row>
    <row r="3416" spans="1:7" x14ac:dyDescent="0.25">
      <c r="A3416" s="6" t="s">
        <v>13213</v>
      </c>
      <c r="B3416" s="11" t="s">
        <v>10724</v>
      </c>
      <c r="C3416" s="6" t="s">
        <v>7</v>
      </c>
      <c r="D3416" s="7" t="s">
        <v>13338</v>
      </c>
      <c r="E3416" s="6">
        <v>4</v>
      </c>
      <c r="F3416" s="9">
        <v>103.9</v>
      </c>
      <c r="G3416" s="6" t="s">
        <v>8</v>
      </c>
    </row>
    <row r="3417" spans="1:7" x14ac:dyDescent="0.25">
      <c r="A3417" s="6" t="s">
        <v>13204</v>
      </c>
      <c r="B3417" s="11" t="s">
        <v>10724</v>
      </c>
      <c r="C3417" s="6" t="s">
        <v>7</v>
      </c>
      <c r="D3417" s="7" t="s">
        <v>13323</v>
      </c>
      <c r="E3417" s="6">
        <v>12</v>
      </c>
      <c r="F3417" s="9">
        <v>72.28</v>
      </c>
      <c r="G3417" s="6" t="s">
        <v>8</v>
      </c>
    </row>
    <row r="3418" spans="1:7" x14ac:dyDescent="0.25">
      <c r="A3418" s="6" t="s">
        <v>13214</v>
      </c>
      <c r="B3418" s="11" t="s">
        <v>7606</v>
      </c>
      <c r="C3418" s="6" t="s">
        <v>7</v>
      </c>
      <c r="D3418" s="7" t="s">
        <v>13323</v>
      </c>
      <c r="E3418" s="6">
        <v>12</v>
      </c>
      <c r="F3418" s="9">
        <v>66.23</v>
      </c>
      <c r="G3418" s="6" t="s">
        <v>8</v>
      </c>
    </row>
    <row r="3419" spans="1:7" x14ac:dyDescent="0.25">
      <c r="A3419" s="6" t="s">
        <v>13215</v>
      </c>
      <c r="B3419" s="11" t="s">
        <v>7606</v>
      </c>
      <c r="C3419" s="6" t="s">
        <v>7</v>
      </c>
      <c r="D3419" s="7" t="s">
        <v>13323</v>
      </c>
      <c r="E3419" s="6">
        <v>12</v>
      </c>
      <c r="F3419" s="9">
        <v>66.23</v>
      </c>
      <c r="G3419" s="6" t="s">
        <v>8</v>
      </c>
    </row>
    <row r="3420" spans="1:7" x14ac:dyDescent="0.25">
      <c r="A3420" s="6" t="s">
        <v>13216</v>
      </c>
      <c r="B3420" s="11" t="s">
        <v>7606</v>
      </c>
      <c r="C3420" s="6" t="s">
        <v>7</v>
      </c>
      <c r="D3420" s="7" t="s">
        <v>13323</v>
      </c>
      <c r="E3420" s="6">
        <v>12</v>
      </c>
      <c r="F3420" s="9">
        <v>67.03</v>
      </c>
      <c r="G3420" s="6" t="s">
        <v>8</v>
      </c>
    </row>
    <row r="3421" spans="1:7" x14ac:dyDescent="0.25">
      <c r="A3421" s="6" t="s">
        <v>12686</v>
      </c>
      <c r="B3421" s="11" t="s">
        <v>2374</v>
      </c>
      <c r="C3421" s="6" t="s">
        <v>7</v>
      </c>
      <c r="D3421" s="7" t="s">
        <v>13329</v>
      </c>
      <c r="E3421" s="6">
        <v>12</v>
      </c>
      <c r="F3421" s="9">
        <v>328.02</v>
      </c>
      <c r="G3421" s="6" t="s">
        <v>8</v>
      </c>
    </row>
    <row r="3422" spans="1:7" x14ac:dyDescent="0.25">
      <c r="A3422" s="6" t="s">
        <v>12686</v>
      </c>
      <c r="B3422" s="11" t="s">
        <v>2374</v>
      </c>
      <c r="C3422" s="6" t="s">
        <v>7</v>
      </c>
      <c r="D3422" s="7" t="s">
        <v>13329</v>
      </c>
      <c r="E3422" s="6">
        <v>12</v>
      </c>
      <c r="F3422" s="9">
        <v>328.02</v>
      </c>
      <c r="G3422" s="6" t="s">
        <v>8</v>
      </c>
    </row>
    <row r="3423" spans="1:7" x14ac:dyDescent="0.25">
      <c r="A3423" s="6" t="s">
        <v>13217</v>
      </c>
      <c r="B3423" s="11" t="s">
        <v>8581</v>
      </c>
      <c r="C3423" s="6" t="s">
        <v>7</v>
      </c>
      <c r="D3423" s="7" t="s">
        <v>13323</v>
      </c>
      <c r="E3423" s="6">
        <v>12</v>
      </c>
      <c r="F3423" s="9">
        <v>92.02</v>
      </c>
      <c r="G3423" s="6" t="s">
        <v>8</v>
      </c>
    </row>
    <row r="3424" spans="1:7" x14ac:dyDescent="0.25">
      <c r="A3424" s="6" t="s">
        <v>13218</v>
      </c>
      <c r="B3424" s="11" t="s">
        <v>8581</v>
      </c>
      <c r="C3424" s="6" t="s">
        <v>7</v>
      </c>
      <c r="D3424" s="7" t="s">
        <v>13323</v>
      </c>
      <c r="E3424" s="6">
        <v>12</v>
      </c>
      <c r="F3424" s="9">
        <v>254.02</v>
      </c>
      <c r="G3424" s="6" t="s">
        <v>8</v>
      </c>
    </row>
    <row r="3425" spans="1:7" x14ac:dyDescent="0.25">
      <c r="A3425" s="6" t="s">
        <v>13219</v>
      </c>
      <c r="B3425" s="11" t="s">
        <v>8581</v>
      </c>
      <c r="C3425" s="6" t="s">
        <v>7</v>
      </c>
      <c r="D3425" s="7" t="s">
        <v>13323</v>
      </c>
      <c r="E3425" s="6">
        <v>12</v>
      </c>
      <c r="F3425" s="9">
        <v>254.02</v>
      </c>
      <c r="G3425" s="6" t="s">
        <v>8</v>
      </c>
    </row>
    <row r="3426" spans="1:7" x14ac:dyDescent="0.25">
      <c r="A3426" s="6" t="s">
        <v>13220</v>
      </c>
      <c r="B3426" s="11" t="s">
        <v>11470</v>
      </c>
      <c r="C3426" s="6" t="s">
        <v>7</v>
      </c>
      <c r="D3426" s="7" t="s">
        <v>13323</v>
      </c>
      <c r="E3426" s="6">
        <v>12</v>
      </c>
      <c r="F3426" s="9">
        <v>140.02000000000001</v>
      </c>
      <c r="G3426" s="6" t="s">
        <v>8</v>
      </c>
    </row>
    <row r="3427" spans="1:7" x14ac:dyDescent="0.25">
      <c r="A3427" s="6" t="s">
        <v>13221</v>
      </c>
      <c r="B3427" s="11" t="s">
        <v>11470</v>
      </c>
      <c r="C3427" s="6" t="s">
        <v>7</v>
      </c>
      <c r="D3427" s="7" t="s">
        <v>13323</v>
      </c>
      <c r="E3427" s="6">
        <v>12</v>
      </c>
      <c r="F3427" s="9">
        <v>140.02000000000001</v>
      </c>
      <c r="G3427" s="6" t="s">
        <v>8</v>
      </c>
    </row>
    <row r="3428" spans="1:7" x14ac:dyDescent="0.25">
      <c r="A3428" s="6" t="s">
        <v>13222</v>
      </c>
      <c r="B3428" s="11" t="s">
        <v>8598</v>
      </c>
      <c r="C3428" s="6" t="s">
        <v>7</v>
      </c>
      <c r="D3428" s="7" t="s">
        <v>13323</v>
      </c>
      <c r="E3428" s="6">
        <v>12</v>
      </c>
      <c r="F3428" s="9">
        <v>275.88</v>
      </c>
      <c r="G3428" s="6" t="s">
        <v>8</v>
      </c>
    </row>
    <row r="3429" spans="1:7" x14ac:dyDescent="0.25">
      <c r="A3429" s="6" t="s">
        <v>13222</v>
      </c>
      <c r="B3429" s="11" t="s">
        <v>8598</v>
      </c>
      <c r="C3429" s="6" t="s">
        <v>7</v>
      </c>
      <c r="D3429" s="7" t="s">
        <v>13323</v>
      </c>
      <c r="E3429" s="6">
        <v>12</v>
      </c>
      <c r="F3429" s="9">
        <v>275.88</v>
      </c>
      <c r="G3429" s="6" t="s">
        <v>8</v>
      </c>
    </row>
    <row r="3430" spans="1:7" x14ac:dyDescent="0.25">
      <c r="A3430" s="6" t="s">
        <v>13223</v>
      </c>
      <c r="B3430" s="11" t="s">
        <v>3653</v>
      </c>
      <c r="C3430" s="6" t="s">
        <v>7</v>
      </c>
      <c r="D3430" s="7" t="s">
        <v>13323</v>
      </c>
      <c r="E3430" s="6">
        <v>12</v>
      </c>
      <c r="F3430" s="9">
        <v>46.29</v>
      </c>
      <c r="G3430" s="6" t="s">
        <v>8</v>
      </c>
    </row>
    <row r="3431" spans="1:7" x14ac:dyDescent="0.25">
      <c r="A3431" s="6" t="s">
        <v>13224</v>
      </c>
      <c r="B3431" s="11" t="s">
        <v>8590</v>
      </c>
      <c r="C3431" s="6" t="s">
        <v>7</v>
      </c>
      <c r="D3431" s="7" t="s">
        <v>13323</v>
      </c>
      <c r="E3431" s="6">
        <v>12</v>
      </c>
      <c r="F3431" s="9">
        <v>79.290000000000006</v>
      </c>
      <c r="G3431" s="6" t="s">
        <v>8</v>
      </c>
    </row>
    <row r="3432" spans="1:7" x14ac:dyDescent="0.25">
      <c r="A3432" s="6" t="s">
        <v>13225</v>
      </c>
      <c r="B3432" s="11" t="s">
        <v>8590</v>
      </c>
      <c r="C3432" s="6" t="s">
        <v>7</v>
      </c>
      <c r="D3432" s="7" t="s">
        <v>13323</v>
      </c>
      <c r="E3432" s="6">
        <v>12</v>
      </c>
      <c r="F3432" s="9">
        <v>79.290000000000006</v>
      </c>
      <c r="G3432" s="6" t="s">
        <v>8</v>
      </c>
    </row>
    <row r="3433" spans="1:7" x14ac:dyDescent="0.25">
      <c r="A3433" s="6" t="s">
        <v>13226</v>
      </c>
      <c r="B3433" s="11" t="s">
        <v>6951</v>
      </c>
      <c r="C3433" s="6" t="s">
        <v>7</v>
      </c>
      <c r="D3433" s="7" t="s">
        <v>13323</v>
      </c>
      <c r="E3433" s="6">
        <v>12</v>
      </c>
      <c r="F3433" s="9">
        <v>63.86</v>
      </c>
      <c r="G3433" s="6" t="s">
        <v>8</v>
      </c>
    </row>
    <row r="3434" spans="1:7" x14ac:dyDescent="0.25">
      <c r="A3434" s="6" t="s">
        <v>13227</v>
      </c>
      <c r="B3434" s="11" t="s">
        <v>6951</v>
      </c>
      <c r="C3434" s="6" t="s">
        <v>7</v>
      </c>
      <c r="D3434" s="7" t="s">
        <v>13323</v>
      </c>
      <c r="E3434" s="6">
        <v>12</v>
      </c>
      <c r="F3434" s="9">
        <v>57.37</v>
      </c>
      <c r="G3434" s="6" t="s">
        <v>8</v>
      </c>
    </row>
    <row r="3435" spans="1:7" x14ac:dyDescent="0.25">
      <c r="A3435" s="6" t="s">
        <v>13228</v>
      </c>
      <c r="B3435" s="11" t="s">
        <v>7803</v>
      </c>
      <c r="C3435" s="6" t="s">
        <v>7</v>
      </c>
      <c r="D3435" s="7" t="s">
        <v>13323</v>
      </c>
      <c r="E3435" s="6">
        <v>12</v>
      </c>
      <c r="F3435" s="9">
        <v>231.74</v>
      </c>
      <c r="G3435" s="6" t="s">
        <v>8</v>
      </c>
    </row>
    <row r="3436" spans="1:7" x14ac:dyDescent="0.25">
      <c r="A3436" s="6" t="s">
        <v>13229</v>
      </c>
      <c r="B3436" s="11" t="s">
        <v>11189</v>
      </c>
      <c r="C3436" s="6" t="s">
        <v>7</v>
      </c>
      <c r="D3436" s="7" t="s">
        <v>13323</v>
      </c>
      <c r="E3436" s="6">
        <v>12</v>
      </c>
      <c r="F3436" s="9">
        <v>164.32</v>
      </c>
      <c r="G3436" s="6" t="s">
        <v>8</v>
      </c>
    </row>
    <row r="3437" spans="1:7" x14ac:dyDescent="0.25">
      <c r="A3437" s="6" t="s">
        <v>13229</v>
      </c>
      <c r="B3437" s="11" t="s">
        <v>11189</v>
      </c>
      <c r="C3437" s="6" t="s">
        <v>7</v>
      </c>
      <c r="D3437" s="7" t="s">
        <v>13322</v>
      </c>
      <c r="E3437" s="6">
        <v>6</v>
      </c>
      <c r="F3437" s="9">
        <v>165.56</v>
      </c>
      <c r="G3437" s="6" t="s">
        <v>8</v>
      </c>
    </row>
    <row r="3438" spans="1:7" x14ac:dyDescent="0.25">
      <c r="A3438" s="6" t="s">
        <v>13230</v>
      </c>
      <c r="B3438" s="11" t="s">
        <v>10816</v>
      </c>
      <c r="C3438" s="6" t="s">
        <v>7</v>
      </c>
      <c r="D3438" s="7" t="s">
        <v>13323</v>
      </c>
      <c r="E3438" s="6">
        <v>12</v>
      </c>
      <c r="F3438" s="9">
        <v>231.28</v>
      </c>
      <c r="G3438" s="6" t="s">
        <v>8</v>
      </c>
    </row>
    <row r="3439" spans="1:7" x14ac:dyDescent="0.25">
      <c r="A3439" s="6" t="s">
        <v>13230</v>
      </c>
      <c r="B3439" s="11" t="s">
        <v>10816</v>
      </c>
      <c r="C3439" s="6" t="s">
        <v>7</v>
      </c>
      <c r="D3439" s="7" t="s">
        <v>13323</v>
      </c>
      <c r="E3439" s="6">
        <v>12</v>
      </c>
      <c r="F3439" s="9">
        <v>231.28</v>
      </c>
      <c r="G3439" s="6" t="s">
        <v>8</v>
      </c>
    </row>
    <row r="3440" spans="1:7" x14ac:dyDescent="0.25">
      <c r="A3440" s="6" t="s">
        <v>13231</v>
      </c>
      <c r="B3440" s="11" t="s">
        <v>9209</v>
      </c>
      <c r="C3440" s="6" t="s">
        <v>7</v>
      </c>
      <c r="D3440" s="7" t="s">
        <v>13323</v>
      </c>
      <c r="E3440" s="6">
        <v>12</v>
      </c>
      <c r="F3440" s="9">
        <v>163.24</v>
      </c>
      <c r="G3440" s="6" t="s">
        <v>8</v>
      </c>
    </row>
    <row r="3441" spans="1:7" x14ac:dyDescent="0.25">
      <c r="A3441" s="6" t="s">
        <v>13232</v>
      </c>
      <c r="B3441" s="11" t="s">
        <v>9202</v>
      </c>
      <c r="C3441" s="6" t="s">
        <v>7</v>
      </c>
      <c r="D3441" s="7" t="s">
        <v>13323</v>
      </c>
      <c r="E3441" s="6">
        <v>6</v>
      </c>
      <c r="F3441" s="9">
        <v>74.3</v>
      </c>
      <c r="G3441" s="6" t="s">
        <v>8</v>
      </c>
    </row>
    <row r="3442" spans="1:7" x14ac:dyDescent="0.25">
      <c r="A3442" s="6" t="s">
        <v>13233</v>
      </c>
      <c r="B3442" s="11" t="s">
        <v>12246</v>
      </c>
      <c r="C3442" s="6" t="s">
        <v>7</v>
      </c>
      <c r="D3442" s="7" t="s">
        <v>13323</v>
      </c>
      <c r="E3442" s="6">
        <v>12</v>
      </c>
      <c r="F3442" s="9">
        <v>49.84</v>
      </c>
      <c r="G3442" s="6" t="s">
        <v>8</v>
      </c>
    </row>
    <row r="3443" spans="1:7" x14ac:dyDescent="0.25">
      <c r="A3443" s="6" t="s">
        <v>13234</v>
      </c>
      <c r="B3443" s="11" t="s">
        <v>7469</v>
      </c>
      <c r="C3443" s="6" t="s">
        <v>7</v>
      </c>
      <c r="D3443" s="7" t="s">
        <v>13323</v>
      </c>
      <c r="E3443" s="6">
        <v>12</v>
      </c>
      <c r="F3443" s="9">
        <v>211.5</v>
      </c>
      <c r="G3443" s="6" t="s">
        <v>8</v>
      </c>
    </row>
    <row r="3444" spans="1:7" x14ac:dyDescent="0.25">
      <c r="A3444" s="6" t="s">
        <v>13235</v>
      </c>
      <c r="B3444" s="11" t="s">
        <v>7469</v>
      </c>
      <c r="C3444" s="6" t="s">
        <v>7</v>
      </c>
      <c r="D3444" s="7" t="s">
        <v>13323</v>
      </c>
      <c r="E3444" s="6">
        <v>12</v>
      </c>
      <c r="F3444" s="9">
        <v>170.88</v>
      </c>
      <c r="G3444" s="6" t="s">
        <v>8</v>
      </c>
    </row>
    <row r="3445" spans="1:7" x14ac:dyDescent="0.25">
      <c r="A3445" s="6" t="s">
        <v>13236</v>
      </c>
      <c r="B3445" s="11" t="s">
        <v>9204</v>
      </c>
      <c r="C3445" s="6" t="s">
        <v>7</v>
      </c>
      <c r="D3445" s="7" t="s">
        <v>13323</v>
      </c>
      <c r="E3445" s="6">
        <v>12</v>
      </c>
      <c r="F3445" s="9">
        <v>190.29</v>
      </c>
      <c r="G3445" s="6" t="s">
        <v>8</v>
      </c>
    </row>
    <row r="3446" spans="1:7" x14ac:dyDescent="0.25">
      <c r="A3446" s="6" t="s">
        <v>13237</v>
      </c>
      <c r="B3446" s="11" t="s">
        <v>10643</v>
      </c>
      <c r="C3446" s="6" t="s">
        <v>7</v>
      </c>
      <c r="D3446" s="7" t="s">
        <v>13323</v>
      </c>
      <c r="E3446" s="6">
        <v>12</v>
      </c>
      <c r="F3446" s="9">
        <v>335.58</v>
      </c>
      <c r="G3446" s="6" t="s">
        <v>8</v>
      </c>
    </row>
    <row r="3447" spans="1:7" x14ac:dyDescent="0.25">
      <c r="A3447" s="6" t="s">
        <v>13238</v>
      </c>
      <c r="B3447" s="11" t="s">
        <v>10643</v>
      </c>
      <c r="C3447" s="6" t="s">
        <v>7</v>
      </c>
      <c r="D3447" s="7" t="s">
        <v>13323</v>
      </c>
      <c r="E3447" s="6">
        <v>12</v>
      </c>
      <c r="F3447" s="9">
        <v>308.58</v>
      </c>
      <c r="G3447" s="6" t="s">
        <v>8</v>
      </c>
    </row>
    <row r="3448" spans="1:7" x14ac:dyDescent="0.25">
      <c r="A3448" s="6" t="s">
        <v>13239</v>
      </c>
      <c r="B3448" s="11" t="s">
        <v>3412</v>
      </c>
      <c r="C3448" s="6" t="s">
        <v>7</v>
      </c>
      <c r="D3448" s="7" t="s">
        <v>13326</v>
      </c>
      <c r="E3448" s="6">
        <v>12</v>
      </c>
      <c r="F3448" s="9">
        <v>142.29</v>
      </c>
      <c r="G3448" s="6" t="s">
        <v>8</v>
      </c>
    </row>
    <row r="3449" spans="1:7" x14ac:dyDescent="0.25">
      <c r="A3449" s="6" t="s">
        <v>13240</v>
      </c>
      <c r="B3449" s="11" t="s">
        <v>2815</v>
      </c>
      <c r="C3449" s="6" t="s">
        <v>7</v>
      </c>
      <c r="D3449" s="7" t="s">
        <v>13323</v>
      </c>
      <c r="E3449" s="6">
        <v>12</v>
      </c>
      <c r="F3449" s="9">
        <v>463.78</v>
      </c>
      <c r="G3449" s="6" t="s">
        <v>8</v>
      </c>
    </row>
    <row r="3450" spans="1:7" x14ac:dyDescent="0.25">
      <c r="A3450" s="6" t="s">
        <v>13241</v>
      </c>
      <c r="B3450" s="11" t="s">
        <v>2821</v>
      </c>
      <c r="C3450" s="6" t="s">
        <v>7</v>
      </c>
      <c r="D3450" s="7" t="s">
        <v>13323</v>
      </c>
      <c r="E3450" s="6">
        <v>12</v>
      </c>
      <c r="F3450" s="9">
        <v>463.78</v>
      </c>
      <c r="G3450" s="6" t="s">
        <v>8</v>
      </c>
    </row>
    <row r="3451" spans="1:7" x14ac:dyDescent="0.25">
      <c r="A3451" s="6" t="s">
        <v>13242</v>
      </c>
      <c r="B3451" s="11" t="s">
        <v>6838</v>
      </c>
      <c r="C3451" s="6" t="s">
        <v>7</v>
      </c>
      <c r="D3451" s="7" t="s">
        <v>13323</v>
      </c>
      <c r="E3451" s="6">
        <v>12</v>
      </c>
      <c r="F3451" s="9">
        <v>80.78</v>
      </c>
      <c r="G3451" s="6" t="s">
        <v>8</v>
      </c>
    </row>
    <row r="3452" spans="1:7" x14ac:dyDescent="0.25">
      <c r="A3452" s="6" t="s">
        <v>13243</v>
      </c>
      <c r="B3452" s="11" t="s">
        <v>5925</v>
      </c>
      <c r="C3452" s="6" t="s">
        <v>7</v>
      </c>
      <c r="D3452" s="7" t="s">
        <v>13323</v>
      </c>
      <c r="E3452" s="6">
        <v>12</v>
      </c>
      <c r="F3452" s="9">
        <v>34.29</v>
      </c>
      <c r="G3452" s="6" t="s">
        <v>8</v>
      </c>
    </row>
    <row r="3453" spans="1:7" x14ac:dyDescent="0.25">
      <c r="A3453" s="6" t="s">
        <v>13244</v>
      </c>
      <c r="B3453" s="11" t="s">
        <v>9635</v>
      </c>
      <c r="C3453" s="6" t="s">
        <v>7</v>
      </c>
      <c r="D3453" s="7" t="s">
        <v>13325</v>
      </c>
      <c r="E3453" s="6">
        <v>6</v>
      </c>
      <c r="F3453" s="9">
        <v>48.36</v>
      </c>
      <c r="G3453" s="6" t="s">
        <v>8</v>
      </c>
    </row>
    <row r="3454" spans="1:7" x14ac:dyDescent="0.25">
      <c r="A3454" s="6" t="s">
        <v>13245</v>
      </c>
      <c r="B3454" s="11" t="s">
        <v>11951</v>
      </c>
      <c r="C3454" s="6" t="s">
        <v>7</v>
      </c>
      <c r="D3454" s="7" t="s">
        <v>13323</v>
      </c>
      <c r="E3454" s="6">
        <v>12</v>
      </c>
      <c r="F3454" s="9">
        <v>84.29</v>
      </c>
      <c r="G3454" s="6" t="s">
        <v>8</v>
      </c>
    </row>
    <row r="3455" spans="1:7" x14ac:dyDescent="0.25">
      <c r="A3455" s="6" t="s">
        <v>13246</v>
      </c>
      <c r="B3455" s="11" t="s">
        <v>10356</v>
      </c>
      <c r="C3455" s="6" t="s">
        <v>7</v>
      </c>
      <c r="D3455" s="7" t="s">
        <v>13324</v>
      </c>
      <c r="E3455" s="6">
        <v>6</v>
      </c>
      <c r="F3455" s="9">
        <v>50.28</v>
      </c>
      <c r="G3455" s="6" t="s">
        <v>8</v>
      </c>
    </row>
    <row r="3456" spans="1:7" x14ac:dyDescent="0.25">
      <c r="A3456" s="6" t="s">
        <v>13247</v>
      </c>
      <c r="B3456" s="11" t="s">
        <v>10356</v>
      </c>
      <c r="C3456" s="6" t="s">
        <v>7</v>
      </c>
      <c r="D3456" s="7" t="s">
        <v>13324</v>
      </c>
      <c r="E3456" s="6">
        <v>6</v>
      </c>
      <c r="F3456" s="9">
        <v>52.04</v>
      </c>
      <c r="G3456" s="6" t="s">
        <v>8</v>
      </c>
    </row>
    <row r="3457" spans="1:7" x14ac:dyDescent="0.25">
      <c r="A3457" s="6" t="s">
        <v>13248</v>
      </c>
      <c r="B3457" s="11" t="s">
        <v>10356</v>
      </c>
      <c r="C3457" s="6" t="s">
        <v>7</v>
      </c>
      <c r="D3457" s="7" t="s">
        <v>13324</v>
      </c>
      <c r="E3457" s="6">
        <v>6</v>
      </c>
      <c r="F3457" s="9">
        <v>50.24</v>
      </c>
      <c r="G3457" s="6" t="s">
        <v>8</v>
      </c>
    </row>
    <row r="3458" spans="1:7" x14ac:dyDescent="0.25">
      <c r="A3458" s="6" t="s">
        <v>13249</v>
      </c>
      <c r="B3458" s="11" t="s">
        <v>9150</v>
      </c>
      <c r="C3458" s="6" t="s">
        <v>7</v>
      </c>
      <c r="D3458" s="7" t="s">
        <v>13323</v>
      </c>
      <c r="E3458" s="6">
        <v>12</v>
      </c>
      <c r="F3458" s="9">
        <v>250.4</v>
      </c>
      <c r="G3458" s="6" t="s">
        <v>8</v>
      </c>
    </row>
    <row r="3459" spans="1:7" x14ac:dyDescent="0.25">
      <c r="A3459" s="6" t="s">
        <v>13250</v>
      </c>
      <c r="B3459" s="11" t="s">
        <v>9150</v>
      </c>
      <c r="C3459" s="6" t="s">
        <v>7</v>
      </c>
      <c r="D3459" s="7" t="s">
        <v>13323</v>
      </c>
      <c r="E3459" s="6">
        <v>12</v>
      </c>
      <c r="F3459" s="9">
        <v>249.9</v>
      </c>
      <c r="G3459" s="6" t="s">
        <v>8</v>
      </c>
    </row>
    <row r="3460" spans="1:7" x14ac:dyDescent="0.25">
      <c r="A3460" s="6" t="s">
        <v>13251</v>
      </c>
      <c r="B3460" s="11" t="s">
        <v>2312</v>
      </c>
      <c r="C3460" s="6" t="s">
        <v>7</v>
      </c>
      <c r="D3460" s="7" t="s">
        <v>13323</v>
      </c>
      <c r="E3460" s="6">
        <v>12</v>
      </c>
      <c r="F3460" s="9">
        <v>56.29</v>
      </c>
      <c r="G3460" s="6" t="s">
        <v>8</v>
      </c>
    </row>
    <row r="3461" spans="1:7" x14ac:dyDescent="0.25">
      <c r="A3461" s="6" t="s">
        <v>13252</v>
      </c>
      <c r="B3461" s="11" t="s">
        <v>11555</v>
      </c>
      <c r="C3461" s="6" t="s">
        <v>7</v>
      </c>
      <c r="D3461" s="7" t="s">
        <v>13323</v>
      </c>
      <c r="E3461" s="6">
        <v>12</v>
      </c>
      <c r="F3461" s="9">
        <v>236.29</v>
      </c>
      <c r="G3461" s="6" t="s">
        <v>8</v>
      </c>
    </row>
    <row r="3462" spans="1:7" x14ac:dyDescent="0.25">
      <c r="A3462" s="6" t="s">
        <v>13253</v>
      </c>
      <c r="B3462" s="11" t="s">
        <v>2312</v>
      </c>
      <c r="C3462" s="6" t="s">
        <v>7</v>
      </c>
      <c r="D3462" s="7" t="s">
        <v>13323</v>
      </c>
      <c r="E3462" s="6">
        <v>12</v>
      </c>
      <c r="F3462" s="9">
        <v>56.29</v>
      </c>
      <c r="G3462" s="6" t="s">
        <v>8</v>
      </c>
    </row>
    <row r="3463" spans="1:7" x14ac:dyDescent="0.25">
      <c r="A3463" s="6" t="s">
        <v>13254</v>
      </c>
      <c r="B3463" s="11" t="s">
        <v>2945</v>
      </c>
      <c r="C3463" s="6" t="s">
        <v>7</v>
      </c>
      <c r="D3463" s="7" t="s">
        <v>13323</v>
      </c>
      <c r="E3463" s="6">
        <v>12</v>
      </c>
      <c r="F3463" s="9">
        <v>663.54</v>
      </c>
      <c r="G3463" s="6" t="s">
        <v>8</v>
      </c>
    </row>
    <row r="3464" spans="1:7" x14ac:dyDescent="0.25">
      <c r="A3464" s="6" t="s">
        <v>13255</v>
      </c>
      <c r="B3464" s="11" t="s">
        <v>2945</v>
      </c>
      <c r="C3464" s="6" t="s">
        <v>7</v>
      </c>
      <c r="D3464" s="7" t="s">
        <v>13323</v>
      </c>
      <c r="E3464" s="6">
        <v>12</v>
      </c>
      <c r="F3464" s="9">
        <v>525.36</v>
      </c>
      <c r="G3464" s="6" t="s">
        <v>8</v>
      </c>
    </row>
    <row r="3465" spans="1:7" x14ac:dyDescent="0.25">
      <c r="A3465" s="6" t="s">
        <v>13256</v>
      </c>
      <c r="B3465" s="11" t="s">
        <v>11207</v>
      </c>
      <c r="C3465" s="6" t="s">
        <v>7</v>
      </c>
      <c r="D3465" s="7" t="s">
        <v>13323</v>
      </c>
      <c r="E3465" s="6">
        <v>12</v>
      </c>
      <c r="F3465" s="9">
        <v>97.3</v>
      </c>
      <c r="G3465" s="6" t="s">
        <v>8</v>
      </c>
    </row>
    <row r="3466" spans="1:7" x14ac:dyDescent="0.25">
      <c r="A3466" s="6" t="s">
        <v>13257</v>
      </c>
      <c r="B3466" s="11" t="s">
        <v>3412</v>
      </c>
      <c r="C3466" s="6" t="s">
        <v>7</v>
      </c>
      <c r="D3466" s="7" t="s">
        <v>13326</v>
      </c>
      <c r="E3466" s="6">
        <v>12</v>
      </c>
      <c r="F3466" s="9">
        <v>142.29</v>
      </c>
      <c r="G3466" s="6" t="s">
        <v>8</v>
      </c>
    </row>
    <row r="3467" spans="1:7" x14ac:dyDescent="0.25">
      <c r="A3467" s="6" t="s">
        <v>13258</v>
      </c>
      <c r="B3467" s="11" t="s">
        <v>10524</v>
      </c>
      <c r="C3467" s="6" t="s">
        <v>7</v>
      </c>
      <c r="D3467" s="7" t="s">
        <v>13323</v>
      </c>
      <c r="E3467" s="6">
        <v>6</v>
      </c>
      <c r="F3467" s="9">
        <v>58.83</v>
      </c>
      <c r="G3467" s="6" t="s">
        <v>8</v>
      </c>
    </row>
    <row r="3468" spans="1:7" x14ac:dyDescent="0.25">
      <c r="A3468" s="6" t="s">
        <v>13259</v>
      </c>
      <c r="B3468" s="11" t="s">
        <v>5537</v>
      </c>
      <c r="C3468" s="6" t="s">
        <v>7</v>
      </c>
      <c r="D3468" s="7" t="s">
        <v>13323</v>
      </c>
      <c r="E3468" s="6">
        <v>6</v>
      </c>
      <c r="F3468" s="9">
        <v>47.38</v>
      </c>
      <c r="G3468" s="6" t="s">
        <v>8</v>
      </c>
    </row>
    <row r="3469" spans="1:7" x14ac:dyDescent="0.25">
      <c r="A3469" s="6" t="s">
        <v>13260</v>
      </c>
      <c r="B3469" s="11" t="s">
        <v>5935</v>
      </c>
      <c r="C3469" s="6" t="s">
        <v>7</v>
      </c>
      <c r="D3469" s="7" t="s">
        <v>13323</v>
      </c>
      <c r="E3469" s="6">
        <v>6</v>
      </c>
      <c r="F3469" s="9">
        <v>47.38</v>
      </c>
      <c r="G3469" s="6" t="s">
        <v>8</v>
      </c>
    </row>
    <row r="3470" spans="1:7" x14ac:dyDescent="0.25">
      <c r="A3470" s="6" t="s">
        <v>13261</v>
      </c>
      <c r="B3470" s="11" t="s">
        <v>8959</v>
      </c>
      <c r="C3470" s="6" t="s">
        <v>7</v>
      </c>
      <c r="D3470" s="7" t="s">
        <v>13323</v>
      </c>
      <c r="E3470" s="6">
        <v>6</v>
      </c>
      <c r="F3470" s="9">
        <v>47.38</v>
      </c>
      <c r="G3470" s="6" t="s">
        <v>8</v>
      </c>
    </row>
    <row r="3471" spans="1:7" x14ac:dyDescent="0.25">
      <c r="A3471" s="6" t="s">
        <v>13262</v>
      </c>
      <c r="B3471" s="11" t="s">
        <v>2285</v>
      </c>
      <c r="C3471" s="6" t="s">
        <v>7</v>
      </c>
      <c r="D3471" s="7" t="s">
        <v>13323</v>
      </c>
      <c r="E3471" s="6">
        <v>12</v>
      </c>
      <c r="F3471" s="9">
        <v>220.25</v>
      </c>
      <c r="G3471" s="6" t="s">
        <v>8</v>
      </c>
    </row>
    <row r="3472" spans="1:7" x14ac:dyDescent="0.25">
      <c r="A3472" s="6" t="s">
        <v>13263</v>
      </c>
      <c r="B3472" s="11" t="s">
        <v>2285</v>
      </c>
      <c r="C3472" s="6" t="s">
        <v>7</v>
      </c>
      <c r="D3472" s="7" t="s">
        <v>13323</v>
      </c>
      <c r="E3472" s="6">
        <v>12</v>
      </c>
      <c r="F3472" s="9">
        <v>220.25</v>
      </c>
      <c r="G3472" s="6" t="s">
        <v>8</v>
      </c>
    </row>
    <row r="3473" spans="1:7" x14ac:dyDescent="0.25">
      <c r="A3473" s="6" t="s">
        <v>13264</v>
      </c>
      <c r="B3473" s="11" t="s">
        <v>2285</v>
      </c>
      <c r="C3473" s="6" t="s">
        <v>7</v>
      </c>
      <c r="D3473" s="7" t="s">
        <v>13323</v>
      </c>
      <c r="E3473" s="6">
        <v>12</v>
      </c>
      <c r="F3473" s="9">
        <v>220.25</v>
      </c>
      <c r="G3473" s="6" t="s">
        <v>8</v>
      </c>
    </row>
    <row r="3474" spans="1:7" x14ac:dyDescent="0.25">
      <c r="A3474" s="6" t="s">
        <v>13265</v>
      </c>
      <c r="B3474" s="11" t="s">
        <v>4153</v>
      </c>
      <c r="C3474" s="6" t="s">
        <v>7</v>
      </c>
      <c r="D3474" s="7" t="s">
        <v>13323</v>
      </c>
      <c r="E3474" s="6">
        <v>12</v>
      </c>
      <c r="F3474" s="9">
        <v>100.82</v>
      </c>
      <c r="G3474" s="6" t="s">
        <v>8</v>
      </c>
    </row>
    <row r="3475" spans="1:7" x14ac:dyDescent="0.25">
      <c r="A3475" s="6" t="s">
        <v>13266</v>
      </c>
      <c r="B3475" s="11" t="s">
        <v>5156</v>
      </c>
      <c r="C3475" s="6" t="s">
        <v>7</v>
      </c>
      <c r="D3475" s="7" t="s">
        <v>13323</v>
      </c>
      <c r="E3475" s="6">
        <v>12</v>
      </c>
      <c r="F3475" s="9">
        <v>129.19999999999999</v>
      </c>
      <c r="G3475" s="6" t="s">
        <v>8</v>
      </c>
    </row>
    <row r="3476" spans="1:7" x14ac:dyDescent="0.25">
      <c r="A3476" s="6" t="s">
        <v>13267</v>
      </c>
      <c r="B3476" s="11" t="s">
        <v>4058</v>
      </c>
      <c r="C3476" s="6" t="s">
        <v>7</v>
      </c>
      <c r="D3476" s="7" t="s">
        <v>13323</v>
      </c>
      <c r="E3476" s="6">
        <v>12</v>
      </c>
      <c r="F3476" s="9">
        <v>75.010000000000005</v>
      </c>
      <c r="G3476" s="6" t="s">
        <v>8</v>
      </c>
    </row>
    <row r="3477" spans="1:7" x14ac:dyDescent="0.25">
      <c r="A3477" s="6" t="s">
        <v>13268</v>
      </c>
      <c r="B3477" s="11" t="s">
        <v>4627</v>
      </c>
      <c r="C3477" s="6" t="s">
        <v>7</v>
      </c>
      <c r="D3477" s="7" t="s">
        <v>13323</v>
      </c>
      <c r="E3477" s="6">
        <v>12</v>
      </c>
      <c r="F3477" s="9">
        <v>223.06</v>
      </c>
      <c r="G3477" s="6" t="s">
        <v>8</v>
      </c>
    </row>
    <row r="3478" spans="1:7" x14ac:dyDescent="0.25">
      <c r="A3478" s="6" t="s">
        <v>13269</v>
      </c>
      <c r="B3478" s="11" t="s">
        <v>3559</v>
      </c>
      <c r="C3478" s="6" t="s">
        <v>7</v>
      </c>
      <c r="D3478" s="7" t="s">
        <v>13323</v>
      </c>
      <c r="E3478" s="6">
        <v>12</v>
      </c>
      <c r="F3478" s="9">
        <v>48.94</v>
      </c>
      <c r="G3478" s="6" t="s">
        <v>8</v>
      </c>
    </row>
    <row r="3479" spans="1:7" x14ac:dyDescent="0.25">
      <c r="A3479" s="6" t="s">
        <v>13270</v>
      </c>
      <c r="B3479" s="11" t="s">
        <v>6975</v>
      </c>
      <c r="C3479" s="6" t="s">
        <v>7</v>
      </c>
      <c r="D3479" s="7" t="s">
        <v>13323</v>
      </c>
      <c r="E3479" s="6">
        <v>12</v>
      </c>
      <c r="F3479" s="9">
        <v>126.29</v>
      </c>
      <c r="G3479" s="6" t="s">
        <v>8</v>
      </c>
    </row>
    <row r="3480" spans="1:7" x14ac:dyDescent="0.25">
      <c r="A3480" s="6" t="s">
        <v>13271</v>
      </c>
      <c r="B3480" s="11" t="s">
        <v>5257</v>
      </c>
      <c r="C3480" s="6" t="s">
        <v>7</v>
      </c>
      <c r="D3480" s="7" t="s">
        <v>13323</v>
      </c>
      <c r="E3480" s="6">
        <v>12</v>
      </c>
      <c r="F3480" s="9">
        <v>106.83</v>
      </c>
      <c r="G3480" s="6" t="s">
        <v>8</v>
      </c>
    </row>
    <row r="3481" spans="1:7" x14ac:dyDescent="0.25">
      <c r="A3481" s="6" t="s">
        <v>13272</v>
      </c>
      <c r="B3481" s="11" t="s">
        <v>5259</v>
      </c>
      <c r="C3481" s="6" t="s">
        <v>7</v>
      </c>
      <c r="D3481" s="7" t="s">
        <v>13323</v>
      </c>
      <c r="E3481" s="6">
        <v>12</v>
      </c>
      <c r="F3481" s="9">
        <v>132.87</v>
      </c>
      <c r="G3481" s="6" t="s">
        <v>8</v>
      </c>
    </row>
    <row r="3482" spans="1:7" x14ac:dyDescent="0.25">
      <c r="A3482" s="6" t="s">
        <v>13273</v>
      </c>
      <c r="B3482" s="11" t="s">
        <v>4832</v>
      </c>
      <c r="C3482" s="6" t="s">
        <v>7</v>
      </c>
      <c r="D3482" s="7" t="s">
        <v>13323</v>
      </c>
      <c r="E3482" s="6">
        <v>12</v>
      </c>
      <c r="F3482" s="9">
        <v>140.5</v>
      </c>
      <c r="G3482" s="6" t="s">
        <v>8</v>
      </c>
    </row>
    <row r="3483" spans="1:7" x14ac:dyDescent="0.25">
      <c r="A3483" s="6" t="s">
        <v>13274</v>
      </c>
      <c r="B3483" s="11" t="s">
        <v>4832</v>
      </c>
      <c r="C3483" s="6" t="s">
        <v>7</v>
      </c>
      <c r="D3483" s="7" t="s">
        <v>13323</v>
      </c>
      <c r="E3483" s="6">
        <v>12</v>
      </c>
      <c r="F3483" s="9">
        <v>140.5</v>
      </c>
      <c r="G3483" s="6" t="s">
        <v>8</v>
      </c>
    </row>
    <row r="3484" spans="1:7" x14ac:dyDescent="0.25">
      <c r="A3484" s="6" t="s">
        <v>13275</v>
      </c>
      <c r="B3484" s="11" t="s">
        <v>5051</v>
      </c>
      <c r="C3484" s="6" t="s">
        <v>7</v>
      </c>
      <c r="D3484" s="7" t="s">
        <v>13323</v>
      </c>
      <c r="E3484" s="6">
        <v>12</v>
      </c>
      <c r="F3484" s="9">
        <v>63.06</v>
      </c>
      <c r="G3484" s="6" t="s">
        <v>8</v>
      </c>
    </row>
    <row r="3485" spans="1:7" x14ac:dyDescent="0.25">
      <c r="A3485" s="6" t="s">
        <v>13276</v>
      </c>
      <c r="B3485" s="11" t="s">
        <v>5051</v>
      </c>
      <c r="C3485" s="6" t="s">
        <v>7</v>
      </c>
      <c r="D3485" s="7" t="s">
        <v>13323</v>
      </c>
      <c r="E3485" s="6">
        <v>12</v>
      </c>
      <c r="F3485" s="9">
        <v>62.92</v>
      </c>
      <c r="G3485" s="6" t="s">
        <v>8</v>
      </c>
    </row>
    <row r="3486" spans="1:7" x14ac:dyDescent="0.25">
      <c r="A3486" s="6" t="s">
        <v>13277</v>
      </c>
      <c r="B3486" s="11" t="s">
        <v>5265</v>
      </c>
      <c r="C3486" s="6" t="s">
        <v>7</v>
      </c>
      <c r="D3486" s="7" t="s">
        <v>13323</v>
      </c>
      <c r="E3486" s="6">
        <v>12</v>
      </c>
      <c r="F3486" s="9">
        <v>67.290000000000006</v>
      </c>
      <c r="G3486" s="6" t="s">
        <v>8</v>
      </c>
    </row>
    <row r="3487" spans="1:7" x14ac:dyDescent="0.25">
      <c r="A3487" s="6" t="s">
        <v>13278</v>
      </c>
      <c r="B3487" s="11" t="s">
        <v>5928</v>
      </c>
      <c r="C3487" s="6" t="s">
        <v>7</v>
      </c>
      <c r="D3487" s="7" t="s">
        <v>13323</v>
      </c>
      <c r="E3487" s="6">
        <v>12</v>
      </c>
      <c r="F3487" s="9">
        <v>34.29</v>
      </c>
      <c r="G3487" s="6" t="s">
        <v>8</v>
      </c>
    </row>
    <row r="3488" spans="1:7" x14ac:dyDescent="0.25">
      <c r="A3488" s="6" t="s">
        <v>13279</v>
      </c>
      <c r="B3488" s="11" t="s">
        <v>7941</v>
      </c>
      <c r="C3488" s="6" t="s">
        <v>7</v>
      </c>
      <c r="D3488" s="7" t="s">
        <v>13322</v>
      </c>
      <c r="E3488" s="6">
        <v>6</v>
      </c>
      <c r="F3488" s="9">
        <v>82.24</v>
      </c>
      <c r="G3488" s="6" t="s">
        <v>8</v>
      </c>
    </row>
    <row r="3489" spans="1:7" x14ac:dyDescent="0.25">
      <c r="A3489" s="6" t="s">
        <v>13279</v>
      </c>
      <c r="B3489" s="11" t="s">
        <v>7941</v>
      </c>
      <c r="C3489" s="6" t="s">
        <v>7</v>
      </c>
      <c r="D3489" s="7" t="s">
        <v>13323</v>
      </c>
      <c r="E3489" s="6">
        <v>12</v>
      </c>
      <c r="F3489" s="9">
        <v>67.91</v>
      </c>
      <c r="G3489" s="6" t="s">
        <v>8</v>
      </c>
    </row>
    <row r="3490" spans="1:7" x14ac:dyDescent="0.25">
      <c r="A3490" s="6" t="s">
        <v>13280</v>
      </c>
      <c r="B3490" s="11" t="s">
        <v>7941</v>
      </c>
      <c r="C3490" s="6" t="s">
        <v>7</v>
      </c>
      <c r="D3490" s="7" t="s">
        <v>13322</v>
      </c>
      <c r="E3490" s="6">
        <v>6</v>
      </c>
      <c r="F3490" s="9">
        <v>147.55000000000001</v>
      </c>
      <c r="G3490" s="6" t="s">
        <v>8</v>
      </c>
    </row>
    <row r="3491" spans="1:7" x14ac:dyDescent="0.25">
      <c r="A3491" s="6" t="s">
        <v>13280</v>
      </c>
      <c r="B3491" s="11" t="s">
        <v>7941</v>
      </c>
      <c r="C3491" s="6" t="s">
        <v>7</v>
      </c>
      <c r="D3491" s="7" t="s">
        <v>13323</v>
      </c>
      <c r="E3491" s="6">
        <v>12</v>
      </c>
      <c r="F3491" s="9">
        <v>129.19999999999999</v>
      </c>
      <c r="G3491" s="6" t="s">
        <v>8</v>
      </c>
    </row>
    <row r="3492" spans="1:7" x14ac:dyDescent="0.25">
      <c r="A3492" s="6" t="s">
        <v>12893</v>
      </c>
      <c r="B3492" s="11" t="s">
        <v>10107</v>
      </c>
      <c r="C3492" s="6" t="s">
        <v>7</v>
      </c>
      <c r="D3492" s="7" t="s">
        <v>13323</v>
      </c>
      <c r="E3492" s="6">
        <v>12</v>
      </c>
      <c r="F3492" s="9">
        <v>302.52</v>
      </c>
      <c r="G3492" s="6" t="s">
        <v>8</v>
      </c>
    </row>
    <row r="3493" spans="1:7" x14ac:dyDescent="0.25">
      <c r="A3493" s="6" t="s">
        <v>13281</v>
      </c>
      <c r="B3493" s="11" t="s">
        <v>2619</v>
      </c>
      <c r="C3493" s="6" t="s">
        <v>7</v>
      </c>
      <c r="D3493" s="7" t="s">
        <v>13323</v>
      </c>
      <c r="E3493" s="6">
        <v>12</v>
      </c>
      <c r="F3493" s="9">
        <v>32.76</v>
      </c>
      <c r="G3493" s="6" t="s">
        <v>8</v>
      </c>
    </row>
    <row r="3494" spans="1:7" x14ac:dyDescent="0.25">
      <c r="A3494" s="6" t="s">
        <v>13282</v>
      </c>
      <c r="B3494" s="11" t="s">
        <v>2619</v>
      </c>
      <c r="C3494" s="6" t="s">
        <v>7</v>
      </c>
      <c r="D3494" s="7" t="s">
        <v>13323</v>
      </c>
      <c r="E3494" s="6">
        <v>12</v>
      </c>
      <c r="F3494" s="9">
        <v>33.36</v>
      </c>
      <c r="G3494" s="6" t="s">
        <v>8</v>
      </c>
    </row>
    <row r="3495" spans="1:7" x14ac:dyDescent="0.25">
      <c r="A3495" s="6" t="s">
        <v>13283</v>
      </c>
      <c r="B3495" s="11" t="s">
        <v>2619</v>
      </c>
      <c r="C3495" s="6" t="s">
        <v>7</v>
      </c>
      <c r="D3495" s="7" t="s">
        <v>13323</v>
      </c>
      <c r="E3495" s="6">
        <v>12</v>
      </c>
      <c r="F3495" s="9">
        <v>33.36</v>
      </c>
      <c r="G3495" s="6" t="s">
        <v>8</v>
      </c>
    </row>
    <row r="3496" spans="1:7" x14ac:dyDescent="0.25">
      <c r="A3496" s="6" t="s">
        <v>4964</v>
      </c>
      <c r="B3496" s="11" t="s">
        <v>4964</v>
      </c>
      <c r="C3496" s="6" t="s">
        <v>7</v>
      </c>
      <c r="D3496" s="7" t="s">
        <v>13323</v>
      </c>
      <c r="E3496" s="6">
        <v>6</v>
      </c>
      <c r="F3496" s="9">
        <v>257.20999999999998</v>
      </c>
      <c r="G3496" s="6" t="s">
        <v>8</v>
      </c>
    </row>
    <row r="3497" spans="1:7" x14ac:dyDescent="0.25">
      <c r="A3497" s="6" t="s">
        <v>8070</v>
      </c>
      <c r="B3497" s="11" t="s">
        <v>8070</v>
      </c>
      <c r="C3497" s="6" t="s">
        <v>7</v>
      </c>
      <c r="D3497" s="7" t="s">
        <v>13323</v>
      </c>
      <c r="E3497" s="6">
        <v>6</v>
      </c>
      <c r="F3497" s="9">
        <v>111.41</v>
      </c>
      <c r="G3497" s="6" t="s">
        <v>8</v>
      </c>
    </row>
    <row r="3498" spans="1:7" x14ac:dyDescent="0.25">
      <c r="A3498" s="6" t="s">
        <v>13284</v>
      </c>
      <c r="B3498" s="11" t="s">
        <v>11445</v>
      </c>
      <c r="C3498" s="6" t="s">
        <v>7</v>
      </c>
      <c r="D3498" s="7" t="s">
        <v>13333</v>
      </c>
      <c r="E3498" s="6">
        <v>24</v>
      </c>
      <c r="F3498" s="9">
        <v>15.77</v>
      </c>
      <c r="G3498" s="6" t="s">
        <v>8</v>
      </c>
    </row>
    <row r="3499" spans="1:7" x14ac:dyDescent="0.25">
      <c r="A3499" s="6" t="s">
        <v>13285</v>
      </c>
      <c r="B3499" s="11" t="s">
        <v>11445</v>
      </c>
      <c r="C3499" s="6" t="s">
        <v>7</v>
      </c>
      <c r="D3499" s="7" t="s">
        <v>13333</v>
      </c>
      <c r="E3499" s="6">
        <v>24</v>
      </c>
      <c r="F3499" s="9">
        <v>13.64</v>
      </c>
      <c r="G3499" s="6" t="s">
        <v>8</v>
      </c>
    </row>
    <row r="3500" spans="1:7" x14ac:dyDescent="0.25">
      <c r="A3500" s="6" t="s">
        <v>13286</v>
      </c>
      <c r="B3500" s="11" t="s">
        <v>10724</v>
      </c>
      <c r="C3500" s="6" t="s">
        <v>7</v>
      </c>
      <c r="D3500" s="7" t="s">
        <v>13339</v>
      </c>
      <c r="E3500" s="6">
        <v>8</v>
      </c>
      <c r="F3500" s="9">
        <v>99.41</v>
      </c>
      <c r="G3500" s="6" t="s">
        <v>8</v>
      </c>
    </row>
    <row r="3501" spans="1:7" x14ac:dyDescent="0.25">
      <c r="A3501" s="6" t="s">
        <v>13287</v>
      </c>
      <c r="B3501" s="11" t="s">
        <v>2527</v>
      </c>
      <c r="C3501" s="6" t="s">
        <v>7</v>
      </c>
      <c r="D3501" s="7" t="s">
        <v>13323</v>
      </c>
      <c r="E3501" s="6">
        <v>12</v>
      </c>
      <c r="F3501" s="9">
        <v>70.290000000000006</v>
      </c>
      <c r="G3501" s="6" t="s">
        <v>8</v>
      </c>
    </row>
    <row r="3502" spans="1:7" x14ac:dyDescent="0.25">
      <c r="A3502" s="6" t="s">
        <v>13288</v>
      </c>
      <c r="B3502" s="11" t="s">
        <v>2531</v>
      </c>
      <c r="C3502" s="6" t="s">
        <v>7</v>
      </c>
      <c r="D3502" s="7" t="s">
        <v>13323</v>
      </c>
      <c r="E3502" s="6">
        <v>12</v>
      </c>
      <c r="F3502" s="9">
        <v>70.290000000000006</v>
      </c>
      <c r="G3502" s="6" t="s">
        <v>8</v>
      </c>
    </row>
    <row r="3503" spans="1:7" x14ac:dyDescent="0.25">
      <c r="A3503" s="6" t="s">
        <v>13289</v>
      </c>
      <c r="B3503" s="11" t="s">
        <v>2529</v>
      </c>
      <c r="C3503" s="6" t="s">
        <v>7</v>
      </c>
      <c r="D3503" s="7" t="s">
        <v>13323</v>
      </c>
      <c r="E3503" s="6">
        <v>12</v>
      </c>
      <c r="F3503" s="9">
        <v>65.290000000000006</v>
      </c>
      <c r="G3503" s="6" t="s">
        <v>8</v>
      </c>
    </row>
    <row r="3504" spans="1:7" x14ac:dyDescent="0.25">
      <c r="A3504" s="6" t="s">
        <v>13290</v>
      </c>
      <c r="B3504" s="11" t="s">
        <v>11410</v>
      </c>
      <c r="C3504" s="6" t="s">
        <v>7</v>
      </c>
      <c r="D3504" s="7" t="s">
        <v>13323</v>
      </c>
      <c r="E3504" s="6">
        <v>12</v>
      </c>
      <c r="F3504" s="9">
        <v>227.09</v>
      </c>
      <c r="G3504" s="6" t="s">
        <v>8</v>
      </c>
    </row>
    <row r="3505" spans="1:7" x14ac:dyDescent="0.25">
      <c r="A3505" s="6" t="s">
        <v>13291</v>
      </c>
      <c r="B3505" s="11" t="s">
        <v>11418</v>
      </c>
      <c r="C3505" s="6" t="s">
        <v>7</v>
      </c>
      <c r="D3505" s="7" t="s">
        <v>13323</v>
      </c>
      <c r="E3505" s="6">
        <v>12</v>
      </c>
      <c r="F3505" s="9">
        <v>83.49</v>
      </c>
      <c r="G3505" s="6" t="s">
        <v>8</v>
      </c>
    </row>
    <row r="3506" spans="1:7" x14ac:dyDescent="0.25">
      <c r="A3506" s="6" t="s">
        <v>13292</v>
      </c>
      <c r="B3506" s="11" t="s">
        <v>11418</v>
      </c>
      <c r="C3506" s="6" t="s">
        <v>7</v>
      </c>
      <c r="D3506" s="7" t="s">
        <v>13323</v>
      </c>
      <c r="E3506" s="6">
        <v>12</v>
      </c>
      <c r="F3506" s="9">
        <v>83.49</v>
      </c>
      <c r="G3506" s="6" t="s">
        <v>8</v>
      </c>
    </row>
    <row r="3507" spans="1:7" x14ac:dyDescent="0.25">
      <c r="A3507" s="6" t="s">
        <v>13293</v>
      </c>
      <c r="B3507" s="11" t="s">
        <v>11418</v>
      </c>
      <c r="C3507" s="6" t="s">
        <v>7</v>
      </c>
      <c r="D3507" s="7" t="s">
        <v>13323</v>
      </c>
      <c r="E3507" s="6">
        <v>12</v>
      </c>
      <c r="F3507" s="9">
        <v>83.49</v>
      </c>
      <c r="G3507" s="6" t="s">
        <v>8</v>
      </c>
    </row>
    <row r="3508" spans="1:7" x14ac:dyDescent="0.25">
      <c r="A3508" s="6" t="s">
        <v>13294</v>
      </c>
      <c r="B3508" s="11" t="s">
        <v>11418</v>
      </c>
      <c r="C3508" s="6" t="s">
        <v>7</v>
      </c>
      <c r="D3508" s="7" t="s">
        <v>13323</v>
      </c>
      <c r="E3508" s="6">
        <v>12</v>
      </c>
      <c r="F3508" s="9">
        <v>83.49</v>
      </c>
      <c r="G3508" s="6" t="s">
        <v>8</v>
      </c>
    </row>
    <row r="3509" spans="1:7" x14ac:dyDescent="0.25">
      <c r="A3509" s="6" t="s">
        <v>13295</v>
      </c>
      <c r="B3509" s="11" t="s">
        <v>11418</v>
      </c>
      <c r="C3509" s="6" t="s">
        <v>7</v>
      </c>
      <c r="D3509" s="7" t="s">
        <v>13323</v>
      </c>
      <c r="E3509" s="6">
        <v>12</v>
      </c>
      <c r="F3509" s="9">
        <v>83.49</v>
      </c>
      <c r="G3509" s="6" t="s">
        <v>8</v>
      </c>
    </row>
    <row r="3510" spans="1:7" x14ac:dyDescent="0.25">
      <c r="A3510" s="6" t="s">
        <v>13296</v>
      </c>
      <c r="B3510" s="11" t="s">
        <v>11418</v>
      </c>
      <c r="C3510" s="6" t="s">
        <v>7</v>
      </c>
      <c r="D3510" s="7" t="s">
        <v>13323</v>
      </c>
      <c r="E3510" s="6">
        <v>12</v>
      </c>
      <c r="F3510" s="9">
        <v>83.49</v>
      </c>
      <c r="G3510" s="6" t="s">
        <v>8</v>
      </c>
    </row>
    <row r="3511" spans="1:7" x14ac:dyDescent="0.25">
      <c r="A3511" s="6" t="s">
        <v>13297</v>
      </c>
      <c r="B3511" s="11" t="s">
        <v>7615</v>
      </c>
      <c r="C3511" s="6" t="s">
        <v>7</v>
      </c>
      <c r="D3511" s="7" t="s">
        <v>13323</v>
      </c>
      <c r="E3511" s="6">
        <v>6</v>
      </c>
      <c r="F3511" s="9">
        <v>89.06</v>
      </c>
      <c r="G3511" s="6" t="s">
        <v>8</v>
      </c>
    </row>
    <row r="3512" spans="1:7" x14ac:dyDescent="0.25">
      <c r="A3512" s="6" t="s">
        <v>13298</v>
      </c>
      <c r="B3512" s="11" t="s">
        <v>9515</v>
      </c>
      <c r="C3512" s="6" t="s">
        <v>7</v>
      </c>
      <c r="D3512" s="7" t="s">
        <v>13323</v>
      </c>
      <c r="E3512" s="6">
        <v>12</v>
      </c>
      <c r="F3512" s="9">
        <v>121.83</v>
      </c>
      <c r="G3512" s="6" t="s">
        <v>8</v>
      </c>
    </row>
    <row r="3513" spans="1:7" x14ac:dyDescent="0.25">
      <c r="A3513" s="6" t="s">
        <v>13299</v>
      </c>
      <c r="B3513" s="11" t="s">
        <v>3653</v>
      </c>
      <c r="C3513" s="6" t="s">
        <v>7</v>
      </c>
      <c r="D3513" s="7" t="s">
        <v>13323</v>
      </c>
      <c r="E3513" s="6">
        <v>12</v>
      </c>
      <c r="F3513" s="9">
        <v>46.29</v>
      </c>
      <c r="G3513" s="6" t="s">
        <v>8</v>
      </c>
    </row>
    <row r="3514" spans="1:7" x14ac:dyDescent="0.25">
      <c r="A3514" s="6" t="s">
        <v>13300</v>
      </c>
      <c r="B3514" s="11" t="s">
        <v>11182</v>
      </c>
      <c r="C3514" s="6" t="s">
        <v>7</v>
      </c>
      <c r="D3514" s="7" t="s">
        <v>13323</v>
      </c>
      <c r="E3514" s="6">
        <v>12</v>
      </c>
      <c r="F3514" s="9">
        <v>70.290000000000006</v>
      </c>
      <c r="G3514" s="6" t="s">
        <v>8</v>
      </c>
    </row>
    <row r="3515" spans="1:7" x14ac:dyDescent="0.25">
      <c r="A3515" s="6" t="s">
        <v>13301</v>
      </c>
      <c r="B3515" s="11" t="s">
        <v>5132</v>
      </c>
      <c r="C3515" s="6" t="s">
        <v>7</v>
      </c>
      <c r="D3515" s="7" t="s">
        <v>13323</v>
      </c>
      <c r="E3515" s="6">
        <v>12</v>
      </c>
      <c r="F3515" s="9">
        <v>86.85</v>
      </c>
      <c r="G3515" s="6" t="s">
        <v>8</v>
      </c>
    </row>
    <row r="3516" spans="1:7" x14ac:dyDescent="0.25">
      <c r="A3516" s="6" t="s">
        <v>13302</v>
      </c>
      <c r="B3516" s="11" t="s">
        <v>7941</v>
      </c>
      <c r="C3516" s="6" t="s">
        <v>7</v>
      </c>
      <c r="D3516" s="7" t="s">
        <v>13322</v>
      </c>
      <c r="E3516" s="6">
        <v>6</v>
      </c>
      <c r="F3516" s="9">
        <v>187.69</v>
      </c>
      <c r="G3516" s="6" t="s">
        <v>8</v>
      </c>
    </row>
    <row r="3517" spans="1:7" x14ac:dyDescent="0.25">
      <c r="A3517" s="6" t="s">
        <v>13302</v>
      </c>
      <c r="B3517" s="11" t="s">
        <v>7941</v>
      </c>
      <c r="C3517" s="6" t="s">
        <v>7</v>
      </c>
      <c r="D3517" s="7" t="s">
        <v>13323</v>
      </c>
      <c r="E3517" s="6">
        <v>12</v>
      </c>
      <c r="F3517" s="9">
        <v>177.4</v>
      </c>
      <c r="G3517" s="6" t="s">
        <v>8</v>
      </c>
    </row>
    <row r="3518" spans="1:7" x14ac:dyDescent="0.25">
      <c r="A3518" s="6" t="s">
        <v>13303</v>
      </c>
      <c r="B3518" s="11" t="s">
        <v>2961</v>
      </c>
      <c r="C3518" s="6" t="s">
        <v>7</v>
      </c>
      <c r="D3518" s="7" t="s">
        <v>13323</v>
      </c>
      <c r="E3518" s="6">
        <v>12</v>
      </c>
      <c r="F3518" s="9">
        <v>352.04</v>
      </c>
      <c r="G3518" s="6" t="s">
        <v>8</v>
      </c>
    </row>
    <row r="3519" spans="1:7" x14ac:dyDescent="0.25">
      <c r="A3519" s="6" t="s">
        <v>13304</v>
      </c>
      <c r="B3519" s="11" t="s">
        <v>2961</v>
      </c>
      <c r="C3519" s="6" t="s">
        <v>7</v>
      </c>
      <c r="D3519" s="7" t="s">
        <v>13323</v>
      </c>
      <c r="E3519" s="6">
        <v>12</v>
      </c>
      <c r="F3519" s="9">
        <v>479.74</v>
      </c>
      <c r="G3519" s="6" t="s">
        <v>8</v>
      </c>
    </row>
    <row r="3520" spans="1:7" x14ac:dyDescent="0.25">
      <c r="A3520" s="6" t="s">
        <v>13305</v>
      </c>
      <c r="B3520" s="11" t="s">
        <v>6461</v>
      </c>
      <c r="C3520" s="6" t="s">
        <v>7</v>
      </c>
      <c r="D3520" s="7" t="s">
        <v>13323</v>
      </c>
      <c r="E3520" s="6">
        <v>12</v>
      </c>
      <c r="F3520" s="9">
        <v>2360.14</v>
      </c>
      <c r="G3520" s="6" t="s">
        <v>8</v>
      </c>
    </row>
    <row r="3521" spans="1:7" x14ac:dyDescent="0.25">
      <c r="A3521" s="6" t="s">
        <v>13306</v>
      </c>
      <c r="B3521" s="11" t="s">
        <v>6461</v>
      </c>
      <c r="C3521" s="6" t="s">
        <v>7</v>
      </c>
      <c r="D3521" s="7" t="s">
        <v>13323</v>
      </c>
      <c r="E3521" s="6">
        <v>12</v>
      </c>
      <c r="F3521" s="9">
        <v>593.82000000000005</v>
      </c>
      <c r="G3521" s="6" t="s">
        <v>8</v>
      </c>
    </row>
    <row r="3522" spans="1:7" x14ac:dyDescent="0.25">
      <c r="A3522" s="6" t="s">
        <v>13307</v>
      </c>
      <c r="B3522" s="11" t="s">
        <v>6461</v>
      </c>
      <c r="C3522" s="6" t="s">
        <v>7</v>
      </c>
      <c r="D3522" s="7" t="s">
        <v>13323</v>
      </c>
      <c r="E3522" s="6">
        <v>12</v>
      </c>
      <c r="F3522" s="9">
        <v>7066.66</v>
      </c>
      <c r="G3522" s="6" t="s">
        <v>8</v>
      </c>
    </row>
    <row r="3523" spans="1:7" x14ac:dyDescent="0.25">
      <c r="A3523" s="6" t="s">
        <v>13308</v>
      </c>
      <c r="B3523" s="11" t="s">
        <v>6461</v>
      </c>
      <c r="C3523" s="6" t="s">
        <v>7</v>
      </c>
      <c r="D3523" s="7" t="s">
        <v>13323</v>
      </c>
      <c r="E3523" s="6">
        <v>12</v>
      </c>
      <c r="F3523" s="9">
        <v>3558.56</v>
      </c>
      <c r="G3523" s="6" t="s">
        <v>8</v>
      </c>
    </row>
    <row r="3524" spans="1:7" x14ac:dyDescent="0.25">
      <c r="A3524" s="6" t="s">
        <v>13309</v>
      </c>
      <c r="B3524" s="11" t="s">
        <v>3653</v>
      </c>
      <c r="C3524" s="6" t="s">
        <v>7</v>
      </c>
      <c r="D3524" s="7" t="s">
        <v>13323</v>
      </c>
      <c r="E3524" s="6">
        <v>12</v>
      </c>
      <c r="F3524" s="9">
        <v>46.29</v>
      </c>
      <c r="G3524" s="6" t="s">
        <v>8</v>
      </c>
    </row>
    <row r="3525" spans="1:7" x14ac:dyDescent="0.25">
      <c r="A3525" s="6" t="s">
        <v>13310</v>
      </c>
      <c r="B3525" s="11" t="s">
        <v>6696</v>
      </c>
      <c r="C3525" s="6" t="s">
        <v>7</v>
      </c>
      <c r="D3525" s="7" t="s">
        <v>13323</v>
      </c>
      <c r="E3525" s="6">
        <v>12</v>
      </c>
      <c r="F3525" s="9">
        <v>42.86</v>
      </c>
      <c r="G3525" s="6" t="s">
        <v>8</v>
      </c>
    </row>
    <row r="3526" spans="1:7" x14ac:dyDescent="0.25">
      <c r="A3526" s="6" t="s">
        <v>13311</v>
      </c>
      <c r="B3526" s="11" t="s">
        <v>6461</v>
      </c>
      <c r="C3526" s="6" t="s">
        <v>7</v>
      </c>
      <c r="D3526" s="7" t="s">
        <v>13323</v>
      </c>
      <c r="E3526" s="6">
        <v>12</v>
      </c>
      <c r="F3526" s="9">
        <v>7467.16</v>
      </c>
      <c r="G3526" s="6" t="s">
        <v>8</v>
      </c>
    </row>
    <row r="3527" spans="1:7" x14ac:dyDescent="0.25">
      <c r="A3527" s="6" t="s">
        <v>13312</v>
      </c>
      <c r="B3527" s="11" t="s">
        <v>6461</v>
      </c>
      <c r="C3527" s="6" t="s">
        <v>7</v>
      </c>
      <c r="D3527" s="7" t="s">
        <v>13323</v>
      </c>
      <c r="E3527" s="6">
        <v>12</v>
      </c>
      <c r="F3527" s="9">
        <v>2663.08</v>
      </c>
      <c r="G3527" s="6" t="s">
        <v>8</v>
      </c>
    </row>
    <row r="3528" spans="1:7" x14ac:dyDescent="0.25">
      <c r="A3528" s="6" t="s">
        <v>13313</v>
      </c>
      <c r="B3528" s="11" t="s">
        <v>6461</v>
      </c>
      <c r="C3528" s="6" t="s">
        <v>7</v>
      </c>
      <c r="D3528" s="7" t="s">
        <v>13323</v>
      </c>
      <c r="E3528" s="6">
        <v>12</v>
      </c>
      <c r="F3528" s="9">
        <v>7066.02</v>
      </c>
      <c r="G3528" s="6" t="s">
        <v>8</v>
      </c>
    </row>
    <row r="3529" spans="1:7" x14ac:dyDescent="0.25">
      <c r="A3529" s="6" t="s">
        <v>13314</v>
      </c>
      <c r="B3529" s="11" t="s">
        <v>6461</v>
      </c>
      <c r="C3529" s="6" t="s">
        <v>7</v>
      </c>
      <c r="D3529" s="7" t="s">
        <v>13323</v>
      </c>
      <c r="E3529" s="6">
        <v>12</v>
      </c>
      <c r="F3529" s="9">
        <v>652.88</v>
      </c>
      <c r="G3529" s="6" t="s">
        <v>8</v>
      </c>
    </row>
    <row r="3530" spans="1:7" x14ac:dyDescent="0.25">
      <c r="A3530" s="6" t="s">
        <v>13315</v>
      </c>
      <c r="B3530" s="11" t="s">
        <v>6461</v>
      </c>
      <c r="C3530" s="6" t="s">
        <v>7</v>
      </c>
      <c r="D3530" s="7" t="s">
        <v>13323</v>
      </c>
      <c r="E3530" s="6">
        <v>12</v>
      </c>
      <c r="F3530" s="9">
        <v>569.96</v>
      </c>
      <c r="G3530" s="6" t="s">
        <v>8</v>
      </c>
    </row>
    <row r="3531" spans="1:7" x14ac:dyDescent="0.25">
      <c r="A3531" s="6" t="s">
        <v>13316</v>
      </c>
      <c r="B3531" s="11" t="s">
        <v>3546</v>
      </c>
      <c r="C3531" s="6" t="s">
        <v>7</v>
      </c>
      <c r="D3531" s="7" t="s">
        <v>13323</v>
      </c>
      <c r="E3531" s="6">
        <v>12</v>
      </c>
      <c r="F3531" s="9">
        <v>70.290000000000006</v>
      </c>
      <c r="G3531" s="6" t="s">
        <v>8</v>
      </c>
    </row>
    <row r="3532" spans="1:7" x14ac:dyDescent="0.25">
      <c r="A3532" s="6" t="s">
        <v>13317</v>
      </c>
      <c r="B3532" s="11" t="s">
        <v>3282</v>
      </c>
      <c r="C3532" s="6" t="s">
        <v>7</v>
      </c>
      <c r="D3532" s="7" t="s">
        <v>13323</v>
      </c>
      <c r="E3532" s="6">
        <v>12</v>
      </c>
      <c r="F3532" s="9">
        <v>70.290000000000006</v>
      </c>
      <c r="G3532" s="6" t="s">
        <v>8</v>
      </c>
    </row>
    <row r="3533" spans="1:7" x14ac:dyDescent="0.25">
      <c r="A3533" s="6" t="s">
        <v>13318</v>
      </c>
      <c r="B3533" s="11" t="s">
        <v>5087</v>
      </c>
      <c r="C3533" s="6" t="s">
        <v>7</v>
      </c>
      <c r="D3533" s="7" t="s">
        <v>13323</v>
      </c>
      <c r="E3533" s="6">
        <v>12</v>
      </c>
      <c r="F3533" s="9">
        <v>52.99</v>
      </c>
      <c r="G3533" s="6" t="s">
        <v>8</v>
      </c>
    </row>
    <row r="3534" spans="1:7" x14ac:dyDescent="0.25">
      <c r="A3534" s="6" t="s">
        <v>13319</v>
      </c>
      <c r="B3534" s="11" t="s">
        <v>10098</v>
      </c>
      <c r="C3534" s="6" t="s">
        <v>7</v>
      </c>
      <c r="D3534" s="7" t="s">
        <v>13323</v>
      </c>
      <c r="E3534" s="6">
        <v>6</v>
      </c>
      <c r="F3534" s="9">
        <v>55.49</v>
      </c>
      <c r="G3534" s="6" t="s">
        <v>8</v>
      </c>
    </row>
    <row r="3535" spans="1:7" x14ac:dyDescent="0.25">
      <c r="A3535" s="6" t="s">
        <v>13320</v>
      </c>
      <c r="B3535" s="11" t="s">
        <v>5618</v>
      </c>
      <c r="C3535" s="6" t="s">
        <v>7</v>
      </c>
      <c r="D3535" s="7" t="s">
        <v>13323</v>
      </c>
      <c r="E3535" s="6">
        <v>12</v>
      </c>
      <c r="F3535" s="9">
        <v>94.29</v>
      </c>
      <c r="G3535" s="6" t="s">
        <v>8</v>
      </c>
    </row>
    <row r="3536" spans="1:7" x14ac:dyDescent="0.25">
      <c r="A3536" s="6" t="s">
        <v>13321</v>
      </c>
      <c r="B3536" s="11" t="s">
        <v>9192</v>
      </c>
      <c r="C3536" s="6" t="s">
        <v>7</v>
      </c>
      <c r="D3536" s="7" t="s">
        <v>13324</v>
      </c>
      <c r="E3536" s="6">
        <v>6</v>
      </c>
      <c r="F3536" s="9">
        <v>79.89</v>
      </c>
      <c r="G3536" s="6" t="s">
        <v>8</v>
      </c>
    </row>
    <row r="3537" spans="1:7" x14ac:dyDescent="0.25">
      <c r="A3537" s="6" t="s">
        <v>12378</v>
      </c>
      <c r="B3537" s="11" t="s">
        <v>5132</v>
      </c>
      <c r="C3537" s="6" t="s">
        <v>7</v>
      </c>
      <c r="D3537" s="7" t="s">
        <v>13326</v>
      </c>
      <c r="E3537" s="6">
        <v>24</v>
      </c>
      <c r="F3537" s="9">
        <v>137.86000000000001</v>
      </c>
      <c r="G3537" s="6" t="s">
        <v>8</v>
      </c>
    </row>
    <row r="3538" spans="1:7" x14ac:dyDescent="0.25">
      <c r="A3538" s="6" t="s">
        <v>12378</v>
      </c>
      <c r="B3538" s="11" t="s">
        <v>5132</v>
      </c>
      <c r="C3538" s="6" t="s">
        <v>7</v>
      </c>
      <c r="D3538" s="7" t="s">
        <v>13326</v>
      </c>
      <c r="E3538" s="6">
        <v>24</v>
      </c>
      <c r="F3538" s="9">
        <v>137.86000000000001</v>
      </c>
      <c r="G3538" s="6" t="s">
        <v>8</v>
      </c>
    </row>
    <row r="3539" spans="1:7" x14ac:dyDescent="0.25">
      <c r="F3539" s="9">
        <v>0</v>
      </c>
    </row>
  </sheetData>
  <autoFilter ref="A6:I3539"/>
  <mergeCells count="2">
    <mergeCell ref="A1:B1"/>
    <mergeCell ref="B4:C4"/>
  </mergeCells>
  <conditionalFormatting sqref="B496:B515">
    <cfRule type="duplicateValues" dxfId="15" priority="834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73"/>
  <sheetViews>
    <sheetView workbookViewId="0">
      <selection activeCell="B23" sqref="B23"/>
    </sheetView>
  </sheetViews>
  <sheetFormatPr defaultRowHeight="15" x14ac:dyDescent="0.25"/>
  <cols>
    <col min="1" max="1" width="13.85546875" bestFit="1" customWidth="1"/>
    <col min="2" max="2" width="38.85546875" bestFit="1" customWidth="1"/>
  </cols>
  <sheetData>
    <row r="1" spans="1:2" x14ac:dyDescent="0.25">
      <c r="A1" t="s">
        <v>2264</v>
      </c>
      <c r="B1" t="s">
        <v>2265</v>
      </c>
    </row>
    <row r="2" spans="1:2" x14ac:dyDescent="0.25">
      <c r="A2" t="s">
        <v>2266</v>
      </c>
      <c r="B2" t="s">
        <v>2267</v>
      </c>
    </row>
    <row r="3" spans="1:2" x14ac:dyDescent="0.25">
      <c r="A3" t="s">
        <v>2268</v>
      </c>
      <c r="B3" t="s">
        <v>2269</v>
      </c>
    </row>
    <row r="4" spans="1:2" x14ac:dyDescent="0.25">
      <c r="A4" t="s">
        <v>2270</v>
      </c>
      <c r="B4" t="s">
        <v>2269</v>
      </c>
    </row>
    <row r="5" spans="1:2" x14ac:dyDescent="0.25">
      <c r="A5" t="s">
        <v>2271</v>
      </c>
      <c r="B5">
        <v>1858</v>
      </c>
    </row>
    <row r="6" spans="1:2" x14ac:dyDescent="0.25">
      <c r="A6" t="s">
        <v>2272</v>
      </c>
      <c r="B6">
        <v>1858</v>
      </c>
    </row>
    <row r="7" spans="1:2" x14ac:dyDescent="0.25">
      <c r="A7" t="s">
        <v>2273</v>
      </c>
      <c r="B7">
        <v>1858</v>
      </c>
    </row>
    <row r="8" spans="1:2" x14ac:dyDescent="0.25">
      <c r="A8" t="s">
        <v>2274</v>
      </c>
      <c r="B8">
        <v>1858</v>
      </c>
    </row>
    <row r="9" spans="1:2" x14ac:dyDescent="0.25">
      <c r="A9" t="s">
        <v>2275</v>
      </c>
      <c r="B9">
        <v>1858</v>
      </c>
    </row>
    <row r="10" spans="1:2" x14ac:dyDescent="0.25">
      <c r="A10" t="s">
        <v>2276</v>
      </c>
      <c r="B10">
        <v>1858</v>
      </c>
    </row>
    <row r="11" spans="1:2" x14ac:dyDescent="0.25">
      <c r="A11" t="s">
        <v>2277</v>
      </c>
      <c r="B11">
        <v>1858</v>
      </c>
    </row>
    <row r="12" spans="1:2" x14ac:dyDescent="0.25">
      <c r="A12" t="s">
        <v>2278</v>
      </c>
      <c r="B12">
        <v>1858</v>
      </c>
    </row>
    <row r="13" spans="1:2" x14ac:dyDescent="0.25">
      <c r="A13" t="s">
        <v>2279</v>
      </c>
      <c r="B13">
        <v>1858</v>
      </c>
    </row>
    <row r="14" spans="1:2" x14ac:dyDescent="0.25">
      <c r="A14" t="s">
        <v>2280</v>
      </c>
      <c r="B14">
        <v>1889</v>
      </c>
    </row>
    <row r="15" spans="1:2" x14ac:dyDescent="0.25">
      <c r="A15" t="s">
        <v>2281</v>
      </c>
      <c r="B15">
        <v>1889</v>
      </c>
    </row>
    <row r="16" spans="1:2" x14ac:dyDescent="0.25">
      <c r="A16" t="s">
        <v>2282</v>
      </c>
      <c r="B16">
        <v>1889</v>
      </c>
    </row>
    <row r="17" spans="1:2" x14ac:dyDescent="0.25">
      <c r="A17" t="s">
        <v>2283</v>
      </c>
      <c r="B17">
        <v>1889</v>
      </c>
    </row>
    <row r="18" spans="1:2" x14ac:dyDescent="0.25">
      <c r="A18" t="s">
        <v>2284</v>
      </c>
      <c r="B18" t="s">
        <v>2285</v>
      </c>
    </row>
    <row r="19" spans="1:2" x14ac:dyDescent="0.25">
      <c r="A19" t="s">
        <v>2286</v>
      </c>
      <c r="B19" t="s">
        <v>2285</v>
      </c>
    </row>
    <row r="20" spans="1:2" x14ac:dyDescent="0.25">
      <c r="A20" t="s">
        <v>2287</v>
      </c>
      <c r="B20" t="s">
        <v>2285</v>
      </c>
    </row>
    <row r="21" spans="1:2" x14ac:dyDescent="0.25">
      <c r="A21" t="s">
        <v>2288</v>
      </c>
      <c r="B21" t="s">
        <v>2285</v>
      </c>
    </row>
    <row r="22" spans="1:2" x14ac:dyDescent="0.25">
      <c r="A22" t="s">
        <v>2289</v>
      </c>
      <c r="B22" t="s">
        <v>2285</v>
      </c>
    </row>
    <row r="23" spans="1:2" x14ac:dyDescent="0.25">
      <c r="A23" t="s">
        <v>2290</v>
      </c>
      <c r="B23" t="s">
        <v>2285</v>
      </c>
    </row>
    <row r="24" spans="1:2" x14ac:dyDescent="0.25">
      <c r="A24" t="s">
        <v>2291</v>
      </c>
      <c r="B24" t="s">
        <v>2285</v>
      </c>
    </row>
    <row r="25" spans="1:2" x14ac:dyDescent="0.25">
      <c r="A25" t="s">
        <v>2292</v>
      </c>
      <c r="B25" t="s">
        <v>2285</v>
      </c>
    </row>
    <row r="26" spans="1:2" x14ac:dyDescent="0.25">
      <c r="A26" t="s">
        <v>2293</v>
      </c>
      <c r="B26" t="s">
        <v>2285</v>
      </c>
    </row>
    <row r="27" spans="1:2" x14ac:dyDescent="0.25">
      <c r="A27" t="s">
        <v>2294</v>
      </c>
      <c r="B27" t="s">
        <v>2285</v>
      </c>
    </row>
    <row r="28" spans="1:2" x14ac:dyDescent="0.25">
      <c r="A28" t="s">
        <v>2295</v>
      </c>
      <c r="B28" t="s">
        <v>2285</v>
      </c>
    </row>
    <row r="29" spans="1:2" x14ac:dyDescent="0.25">
      <c r="A29" t="s">
        <v>2296</v>
      </c>
      <c r="B29" t="s">
        <v>2285</v>
      </c>
    </row>
    <row r="30" spans="1:2" x14ac:dyDescent="0.25">
      <c r="A30" t="s">
        <v>2297</v>
      </c>
      <c r="B30" t="s">
        <v>2285</v>
      </c>
    </row>
    <row r="31" spans="1:2" x14ac:dyDescent="0.25">
      <c r="A31" t="s">
        <v>2298</v>
      </c>
      <c r="B31" t="s">
        <v>2285</v>
      </c>
    </row>
    <row r="32" spans="1:2" x14ac:dyDescent="0.25">
      <c r="A32" t="s">
        <v>2299</v>
      </c>
      <c r="B32" t="s">
        <v>2285</v>
      </c>
    </row>
    <row r="33" spans="1:2" x14ac:dyDescent="0.25">
      <c r="A33" t="s">
        <v>2300</v>
      </c>
      <c r="B33" t="s">
        <v>2285</v>
      </c>
    </row>
    <row r="34" spans="1:2" x14ac:dyDescent="0.25">
      <c r="A34" t="s">
        <v>2301</v>
      </c>
      <c r="B34" t="s">
        <v>2302</v>
      </c>
    </row>
    <row r="35" spans="1:2" x14ac:dyDescent="0.25">
      <c r="A35" t="s">
        <v>2303</v>
      </c>
      <c r="B35" t="s">
        <v>2302</v>
      </c>
    </row>
    <row r="36" spans="1:2" x14ac:dyDescent="0.25">
      <c r="A36" t="s">
        <v>2304</v>
      </c>
      <c r="B36" t="s">
        <v>2302</v>
      </c>
    </row>
    <row r="37" spans="1:2" x14ac:dyDescent="0.25">
      <c r="A37" t="s">
        <v>2305</v>
      </c>
      <c r="B37" t="s">
        <v>2302</v>
      </c>
    </row>
    <row r="38" spans="1:2" x14ac:dyDescent="0.25">
      <c r="A38" t="s">
        <v>2306</v>
      </c>
      <c r="B38" t="s">
        <v>2302</v>
      </c>
    </row>
    <row r="39" spans="1:2" x14ac:dyDescent="0.25">
      <c r="A39" t="s">
        <v>2307</v>
      </c>
      <c r="B39" t="s">
        <v>2302</v>
      </c>
    </row>
    <row r="40" spans="1:2" x14ac:dyDescent="0.25">
      <c r="A40" t="s">
        <v>2308</v>
      </c>
      <c r="B40" t="s">
        <v>2302</v>
      </c>
    </row>
    <row r="41" spans="1:2" x14ac:dyDescent="0.25">
      <c r="A41" t="s">
        <v>2309</v>
      </c>
      <c r="B41" t="s">
        <v>2302</v>
      </c>
    </row>
    <row r="42" spans="1:2" x14ac:dyDescent="0.25">
      <c r="A42" t="s">
        <v>2310</v>
      </c>
      <c r="B42" t="s">
        <v>2302</v>
      </c>
    </row>
    <row r="43" spans="1:2" x14ac:dyDescent="0.25">
      <c r="A43" t="s">
        <v>2311</v>
      </c>
      <c r="B43" t="s">
        <v>2312</v>
      </c>
    </row>
    <row r="44" spans="1:2" x14ac:dyDescent="0.25">
      <c r="A44" t="s">
        <v>2313</v>
      </c>
      <c r="B44" t="s">
        <v>2312</v>
      </c>
    </row>
    <row r="45" spans="1:2" x14ac:dyDescent="0.25">
      <c r="A45" t="s">
        <v>2314</v>
      </c>
      <c r="B45" t="s">
        <v>2315</v>
      </c>
    </row>
    <row r="46" spans="1:2" x14ac:dyDescent="0.25">
      <c r="A46" t="s">
        <v>2316</v>
      </c>
      <c r="B46" t="s">
        <v>2317</v>
      </c>
    </row>
    <row r="47" spans="1:2" x14ac:dyDescent="0.25">
      <c r="A47" t="s">
        <v>2318</v>
      </c>
      <c r="B47" t="s">
        <v>2319</v>
      </c>
    </row>
    <row r="48" spans="1:2" x14ac:dyDescent="0.25">
      <c r="A48" t="s">
        <v>2320</v>
      </c>
      <c r="B48" t="s">
        <v>2321</v>
      </c>
    </row>
    <row r="49" spans="1:2" x14ac:dyDescent="0.25">
      <c r="A49" t="s">
        <v>2322</v>
      </c>
      <c r="B49">
        <v>896</v>
      </c>
    </row>
    <row r="50" spans="1:2" x14ac:dyDescent="0.25">
      <c r="A50" t="s">
        <v>2323</v>
      </c>
      <c r="B50">
        <v>896</v>
      </c>
    </row>
    <row r="51" spans="1:2" x14ac:dyDescent="0.25">
      <c r="A51" t="s">
        <v>2324</v>
      </c>
      <c r="B51">
        <v>896</v>
      </c>
    </row>
    <row r="52" spans="1:2" x14ac:dyDescent="0.25">
      <c r="A52" t="s">
        <v>2325</v>
      </c>
      <c r="B52">
        <v>896</v>
      </c>
    </row>
    <row r="53" spans="1:2" x14ac:dyDescent="0.25">
      <c r="A53" t="s">
        <v>2326</v>
      </c>
      <c r="B53" t="s">
        <v>2327</v>
      </c>
    </row>
    <row r="54" spans="1:2" x14ac:dyDescent="0.25">
      <c r="A54" t="s">
        <v>2328</v>
      </c>
      <c r="B54" t="s">
        <v>2327</v>
      </c>
    </row>
    <row r="55" spans="1:2" x14ac:dyDescent="0.25">
      <c r="A55" t="s">
        <v>2329</v>
      </c>
      <c r="B55" t="s">
        <v>2327</v>
      </c>
    </row>
    <row r="56" spans="1:2" x14ac:dyDescent="0.25">
      <c r="A56" t="s">
        <v>2330</v>
      </c>
      <c r="B56" t="s">
        <v>2327</v>
      </c>
    </row>
    <row r="57" spans="1:2" x14ac:dyDescent="0.25">
      <c r="A57" t="s">
        <v>2331</v>
      </c>
      <c r="B57" t="s">
        <v>2327</v>
      </c>
    </row>
    <row r="58" spans="1:2" x14ac:dyDescent="0.25">
      <c r="A58" t="s">
        <v>2332</v>
      </c>
      <c r="B58" t="s">
        <v>2327</v>
      </c>
    </row>
    <row r="59" spans="1:2" x14ac:dyDescent="0.25">
      <c r="A59" t="s">
        <v>2333</v>
      </c>
      <c r="B59" t="s">
        <v>2327</v>
      </c>
    </row>
    <row r="60" spans="1:2" x14ac:dyDescent="0.25">
      <c r="A60" t="s">
        <v>2334</v>
      </c>
      <c r="B60" t="s">
        <v>2327</v>
      </c>
    </row>
    <row r="61" spans="1:2" x14ac:dyDescent="0.25">
      <c r="A61" t="s">
        <v>2335</v>
      </c>
      <c r="B61" t="s">
        <v>2327</v>
      </c>
    </row>
    <row r="62" spans="1:2" x14ac:dyDescent="0.25">
      <c r="A62" t="s">
        <v>2336</v>
      </c>
      <c r="B62" t="s">
        <v>2327</v>
      </c>
    </row>
    <row r="63" spans="1:2" x14ac:dyDescent="0.25">
      <c r="A63" t="s">
        <v>2337</v>
      </c>
      <c r="B63" t="s">
        <v>2327</v>
      </c>
    </row>
    <row r="64" spans="1:2" x14ac:dyDescent="0.25">
      <c r="A64" t="s">
        <v>2338</v>
      </c>
      <c r="B64" t="s">
        <v>2327</v>
      </c>
    </row>
    <row r="65" spans="1:2" x14ac:dyDescent="0.25">
      <c r="A65" t="s">
        <v>2339</v>
      </c>
      <c r="B65" t="s">
        <v>2327</v>
      </c>
    </row>
    <row r="66" spans="1:2" x14ac:dyDescent="0.25">
      <c r="A66" t="s">
        <v>2340</v>
      </c>
      <c r="B66" t="s">
        <v>2327</v>
      </c>
    </row>
    <row r="67" spans="1:2" x14ac:dyDescent="0.25">
      <c r="A67" t="s">
        <v>2341</v>
      </c>
      <c r="B67" t="s">
        <v>2327</v>
      </c>
    </row>
    <row r="68" spans="1:2" x14ac:dyDescent="0.25">
      <c r="A68" t="s">
        <v>2342</v>
      </c>
      <c r="B68" t="s">
        <v>2327</v>
      </c>
    </row>
    <row r="69" spans="1:2" x14ac:dyDescent="0.25">
      <c r="A69" t="s">
        <v>2343</v>
      </c>
      <c r="B69" t="s">
        <v>2327</v>
      </c>
    </row>
    <row r="70" spans="1:2" x14ac:dyDescent="0.25">
      <c r="A70" t="s">
        <v>2344</v>
      </c>
      <c r="B70" t="s">
        <v>2327</v>
      </c>
    </row>
    <row r="71" spans="1:2" x14ac:dyDescent="0.25">
      <c r="A71" t="s">
        <v>2345</v>
      </c>
      <c r="B71" t="s">
        <v>2327</v>
      </c>
    </row>
    <row r="72" spans="1:2" x14ac:dyDescent="0.25">
      <c r="A72" t="s">
        <v>2346</v>
      </c>
      <c r="B72" t="s">
        <v>2327</v>
      </c>
    </row>
    <row r="73" spans="1:2" x14ac:dyDescent="0.25">
      <c r="A73" t="s">
        <v>2347</v>
      </c>
      <c r="B73" t="s">
        <v>2327</v>
      </c>
    </row>
    <row r="74" spans="1:2" x14ac:dyDescent="0.25">
      <c r="A74" t="s">
        <v>2348</v>
      </c>
      <c r="B74" t="s">
        <v>2327</v>
      </c>
    </row>
    <row r="75" spans="1:2" x14ac:dyDescent="0.25">
      <c r="A75" t="s">
        <v>2349</v>
      </c>
      <c r="B75" t="s">
        <v>2327</v>
      </c>
    </row>
    <row r="76" spans="1:2" x14ac:dyDescent="0.25">
      <c r="A76" t="s">
        <v>2350</v>
      </c>
      <c r="B76" t="s">
        <v>2327</v>
      </c>
    </row>
    <row r="77" spans="1:2" x14ac:dyDescent="0.25">
      <c r="A77" t="s">
        <v>2351</v>
      </c>
      <c r="B77" t="s">
        <v>2327</v>
      </c>
    </row>
    <row r="78" spans="1:2" x14ac:dyDescent="0.25">
      <c r="A78" t="s">
        <v>2352</v>
      </c>
      <c r="B78" t="s">
        <v>2327</v>
      </c>
    </row>
    <row r="79" spans="1:2" x14ac:dyDescent="0.25">
      <c r="A79" t="s">
        <v>2353</v>
      </c>
      <c r="B79" t="s">
        <v>2327</v>
      </c>
    </row>
    <row r="80" spans="1:2" x14ac:dyDescent="0.25">
      <c r="A80" t="s">
        <v>2354</v>
      </c>
      <c r="B80" t="s">
        <v>2327</v>
      </c>
    </row>
    <row r="81" spans="1:2" x14ac:dyDescent="0.25">
      <c r="A81" t="s">
        <v>2355</v>
      </c>
      <c r="B81" t="s">
        <v>2327</v>
      </c>
    </row>
    <row r="82" spans="1:2" x14ac:dyDescent="0.25">
      <c r="A82" t="s">
        <v>2356</v>
      </c>
      <c r="B82" t="s">
        <v>2327</v>
      </c>
    </row>
    <row r="83" spans="1:2" x14ac:dyDescent="0.25">
      <c r="A83" t="s">
        <v>2357</v>
      </c>
      <c r="B83" t="s">
        <v>2327</v>
      </c>
    </row>
    <row r="84" spans="1:2" x14ac:dyDescent="0.25">
      <c r="A84" t="s">
        <v>2358</v>
      </c>
      <c r="B84" t="s">
        <v>2327</v>
      </c>
    </row>
    <row r="85" spans="1:2" x14ac:dyDescent="0.25">
      <c r="A85" t="s">
        <v>2359</v>
      </c>
      <c r="B85" t="s">
        <v>2327</v>
      </c>
    </row>
    <row r="86" spans="1:2" x14ac:dyDescent="0.25">
      <c r="A86" t="s">
        <v>2360</v>
      </c>
      <c r="B86" t="s">
        <v>2327</v>
      </c>
    </row>
    <row r="87" spans="1:2" x14ac:dyDescent="0.25">
      <c r="A87" t="s">
        <v>2361</v>
      </c>
      <c r="B87" t="s">
        <v>2362</v>
      </c>
    </row>
    <row r="88" spans="1:2" x14ac:dyDescent="0.25">
      <c r="A88" t="s">
        <v>2363</v>
      </c>
      <c r="B88" t="s">
        <v>2362</v>
      </c>
    </row>
    <row r="89" spans="1:2" x14ac:dyDescent="0.25">
      <c r="A89" t="s">
        <v>2364</v>
      </c>
      <c r="B89" t="s">
        <v>2362</v>
      </c>
    </row>
    <row r="90" spans="1:2" x14ac:dyDescent="0.25">
      <c r="A90" t="s">
        <v>2365</v>
      </c>
      <c r="B90" t="s">
        <v>2366</v>
      </c>
    </row>
    <row r="91" spans="1:2" x14ac:dyDescent="0.25">
      <c r="A91" t="s">
        <v>2367</v>
      </c>
      <c r="B91" t="s">
        <v>2366</v>
      </c>
    </row>
    <row r="92" spans="1:2" x14ac:dyDescent="0.25">
      <c r="A92" t="s">
        <v>2368</v>
      </c>
      <c r="B92" t="s">
        <v>2366</v>
      </c>
    </row>
    <row r="93" spans="1:2" x14ac:dyDescent="0.25">
      <c r="A93" t="s">
        <v>2369</v>
      </c>
      <c r="B93" t="s">
        <v>2366</v>
      </c>
    </row>
    <row r="94" spans="1:2" x14ac:dyDescent="0.25">
      <c r="A94" t="s">
        <v>2370</v>
      </c>
      <c r="B94" t="s">
        <v>2366</v>
      </c>
    </row>
    <row r="95" spans="1:2" x14ac:dyDescent="0.25">
      <c r="A95" t="s">
        <v>2371</v>
      </c>
      <c r="B95" t="s">
        <v>2366</v>
      </c>
    </row>
    <row r="96" spans="1:2" x14ac:dyDescent="0.25">
      <c r="A96" t="s">
        <v>2372</v>
      </c>
      <c r="B96" t="s">
        <v>2366</v>
      </c>
    </row>
    <row r="97" spans="1:2" x14ac:dyDescent="0.25">
      <c r="A97" t="s">
        <v>2373</v>
      </c>
      <c r="B97" t="s">
        <v>2374</v>
      </c>
    </row>
    <row r="98" spans="1:2" x14ac:dyDescent="0.25">
      <c r="A98" t="s">
        <v>2375</v>
      </c>
      <c r="B98" t="s">
        <v>2374</v>
      </c>
    </row>
    <row r="99" spans="1:2" x14ac:dyDescent="0.25">
      <c r="A99" t="s">
        <v>2376</v>
      </c>
      <c r="B99" t="s">
        <v>2374</v>
      </c>
    </row>
    <row r="100" spans="1:2" x14ac:dyDescent="0.25">
      <c r="A100" t="s">
        <v>2377</v>
      </c>
      <c r="B100" t="s">
        <v>2374</v>
      </c>
    </row>
    <row r="101" spans="1:2" x14ac:dyDescent="0.25">
      <c r="A101" t="s">
        <v>2378</v>
      </c>
      <c r="B101" t="s">
        <v>2374</v>
      </c>
    </row>
    <row r="102" spans="1:2" x14ac:dyDescent="0.25">
      <c r="A102" t="s">
        <v>2379</v>
      </c>
      <c r="B102" t="s">
        <v>2374</v>
      </c>
    </row>
    <row r="103" spans="1:2" x14ac:dyDescent="0.25">
      <c r="A103" t="s">
        <v>2380</v>
      </c>
      <c r="B103" t="s">
        <v>2374</v>
      </c>
    </row>
    <row r="104" spans="1:2" x14ac:dyDescent="0.25">
      <c r="A104" t="s">
        <v>2381</v>
      </c>
      <c r="B104" t="s">
        <v>2374</v>
      </c>
    </row>
    <row r="105" spans="1:2" x14ac:dyDescent="0.25">
      <c r="A105" t="s">
        <v>2382</v>
      </c>
      <c r="B105" t="s">
        <v>2374</v>
      </c>
    </row>
    <row r="106" spans="1:2" x14ac:dyDescent="0.25">
      <c r="A106" t="s">
        <v>2383</v>
      </c>
      <c r="B106" t="s">
        <v>2374</v>
      </c>
    </row>
    <row r="107" spans="1:2" x14ac:dyDescent="0.25">
      <c r="A107" t="s">
        <v>2384</v>
      </c>
      <c r="B107" t="s">
        <v>2374</v>
      </c>
    </row>
    <row r="108" spans="1:2" x14ac:dyDescent="0.25">
      <c r="A108" t="s">
        <v>2385</v>
      </c>
      <c r="B108" t="s">
        <v>2374</v>
      </c>
    </row>
    <row r="109" spans="1:2" x14ac:dyDescent="0.25">
      <c r="A109" t="s">
        <v>2386</v>
      </c>
      <c r="B109" t="s">
        <v>2374</v>
      </c>
    </row>
    <row r="110" spans="1:2" x14ac:dyDescent="0.25">
      <c r="A110" t="s">
        <v>2387</v>
      </c>
      <c r="B110" t="s">
        <v>2374</v>
      </c>
    </row>
    <row r="111" spans="1:2" x14ac:dyDescent="0.25">
      <c r="A111" t="s">
        <v>2388</v>
      </c>
      <c r="B111" t="s">
        <v>2374</v>
      </c>
    </row>
    <row r="112" spans="1:2" x14ac:dyDescent="0.25">
      <c r="A112" t="s">
        <v>2389</v>
      </c>
      <c r="B112" t="s">
        <v>2374</v>
      </c>
    </row>
    <row r="113" spans="1:2" x14ac:dyDescent="0.25">
      <c r="A113" t="s">
        <v>2390</v>
      </c>
      <c r="B113" t="s">
        <v>2374</v>
      </c>
    </row>
    <row r="114" spans="1:2" x14ac:dyDescent="0.25">
      <c r="A114" t="s">
        <v>2391</v>
      </c>
      <c r="B114" t="s">
        <v>2374</v>
      </c>
    </row>
    <row r="115" spans="1:2" x14ac:dyDescent="0.25">
      <c r="A115" t="s">
        <v>2392</v>
      </c>
      <c r="B115" t="s">
        <v>2374</v>
      </c>
    </row>
    <row r="116" spans="1:2" x14ac:dyDescent="0.25">
      <c r="A116" t="s">
        <v>2393</v>
      </c>
      <c r="B116" t="s">
        <v>2374</v>
      </c>
    </row>
    <row r="117" spans="1:2" x14ac:dyDescent="0.25">
      <c r="A117" t="s">
        <v>2394</v>
      </c>
      <c r="B117" t="s">
        <v>2374</v>
      </c>
    </row>
    <row r="118" spans="1:2" x14ac:dyDescent="0.25">
      <c r="A118" t="s">
        <v>2395</v>
      </c>
      <c r="B118" t="s">
        <v>2374</v>
      </c>
    </row>
    <row r="119" spans="1:2" x14ac:dyDescent="0.25">
      <c r="A119" t="s">
        <v>2396</v>
      </c>
      <c r="B119" t="s">
        <v>2374</v>
      </c>
    </row>
    <row r="120" spans="1:2" x14ac:dyDescent="0.25">
      <c r="A120" t="s">
        <v>2397</v>
      </c>
      <c r="B120" t="s">
        <v>2374</v>
      </c>
    </row>
    <row r="121" spans="1:2" x14ac:dyDescent="0.25">
      <c r="A121" t="s">
        <v>2398</v>
      </c>
      <c r="B121" t="s">
        <v>2374</v>
      </c>
    </row>
    <row r="122" spans="1:2" x14ac:dyDescent="0.25">
      <c r="A122" t="s">
        <v>2399</v>
      </c>
      <c r="B122" t="s">
        <v>2374</v>
      </c>
    </row>
    <row r="123" spans="1:2" x14ac:dyDescent="0.25">
      <c r="A123" t="s">
        <v>2400</v>
      </c>
      <c r="B123" t="s">
        <v>2374</v>
      </c>
    </row>
    <row r="124" spans="1:2" x14ac:dyDescent="0.25">
      <c r="A124" t="s">
        <v>2401</v>
      </c>
      <c r="B124" t="s">
        <v>2374</v>
      </c>
    </row>
    <row r="125" spans="1:2" x14ac:dyDescent="0.25">
      <c r="A125" t="s">
        <v>2402</v>
      </c>
      <c r="B125" t="s">
        <v>2374</v>
      </c>
    </row>
    <row r="126" spans="1:2" x14ac:dyDescent="0.25">
      <c r="A126" t="s">
        <v>2403</v>
      </c>
      <c r="B126" t="s">
        <v>2374</v>
      </c>
    </row>
    <row r="127" spans="1:2" x14ac:dyDescent="0.25">
      <c r="A127" t="s">
        <v>2404</v>
      </c>
      <c r="B127" t="s">
        <v>2374</v>
      </c>
    </row>
    <row r="128" spans="1:2" x14ac:dyDescent="0.25">
      <c r="A128" t="s">
        <v>2405</v>
      </c>
      <c r="B128" t="s">
        <v>2374</v>
      </c>
    </row>
    <row r="129" spans="1:2" x14ac:dyDescent="0.25">
      <c r="A129" t="s">
        <v>2406</v>
      </c>
      <c r="B129" t="s">
        <v>2374</v>
      </c>
    </row>
    <row r="130" spans="1:2" x14ac:dyDescent="0.25">
      <c r="A130" t="s">
        <v>2407</v>
      </c>
      <c r="B130" t="s">
        <v>2374</v>
      </c>
    </row>
    <row r="131" spans="1:2" x14ac:dyDescent="0.25">
      <c r="A131" t="s">
        <v>2408</v>
      </c>
      <c r="B131" t="s">
        <v>2374</v>
      </c>
    </row>
    <row r="132" spans="1:2" x14ac:dyDescent="0.25">
      <c r="A132" t="s">
        <v>2409</v>
      </c>
      <c r="B132" t="s">
        <v>2374</v>
      </c>
    </row>
    <row r="133" spans="1:2" x14ac:dyDescent="0.25">
      <c r="A133" t="s">
        <v>2410</v>
      </c>
      <c r="B133" t="s">
        <v>2374</v>
      </c>
    </row>
    <row r="134" spans="1:2" x14ac:dyDescent="0.25">
      <c r="A134" t="s">
        <v>2411</v>
      </c>
      <c r="B134" t="s">
        <v>2374</v>
      </c>
    </row>
    <row r="135" spans="1:2" x14ac:dyDescent="0.25">
      <c r="A135" t="s">
        <v>2412</v>
      </c>
      <c r="B135" t="s">
        <v>2374</v>
      </c>
    </row>
    <row r="136" spans="1:2" x14ac:dyDescent="0.25">
      <c r="A136" t="s">
        <v>2413</v>
      </c>
      <c r="B136" t="s">
        <v>2374</v>
      </c>
    </row>
    <row r="137" spans="1:2" x14ac:dyDescent="0.25">
      <c r="A137" t="s">
        <v>2414</v>
      </c>
      <c r="B137" t="s">
        <v>2374</v>
      </c>
    </row>
    <row r="138" spans="1:2" x14ac:dyDescent="0.25">
      <c r="A138" t="s">
        <v>2415</v>
      </c>
      <c r="B138" t="s">
        <v>2374</v>
      </c>
    </row>
    <row r="139" spans="1:2" x14ac:dyDescent="0.25">
      <c r="A139" t="s">
        <v>2416</v>
      </c>
      <c r="B139" t="s">
        <v>2374</v>
      </c>
    </row>
    <row r="140" spans="1:2" x14ac:dyDescent="0.25">
      <c r="A140" t="s">
        <v>2417</v>
      </c>
      <c r="B140" t="s">
        <v>2374</v>
      </c>
    </row>
    <row r="141" spans="1:2" x14ac:dyDescent="0.25">
      <c r="A141" t="s">
        <v>2418</v>
      </c>
      <c r="B141" t="s">
        <v>2374</v>
      </c>
    </row>
    <row r="142" spans="1:2" x14ac:dyDescent="0.25">
      <c r="A142" t="s">
        <v>2419</v>
      </c>
      <c r="B142" t="s">
        <v>2374</v>
      </c>
    </row>
    <row r="143" spans="1:2" x14ac:dyDescent="0.25">
      <c r="A143" t="s">
        <v>2420</v>
      </c>
      <c r="B143" t="s">
        <v>2374</v>
      </c>
    </row>
    <row r="144" spans="1:2" x14ac:dyDescent="0.25">
      <c r="A144" t="s">
        <v>2421</v>
      </c>
      <c r="B144" t="s">
        <v>2374</v>
      </c>
    </row>
    <row r="145" spans="1:2" x14ac:dyDescent="0.25">
      <c r="A145" t="s">
        <v>2422</v>
      </c>
      <c r="B145" t="s">
        <v>2374</v>
      </c>
    </row>
    <row r="146" spans="1:2" x14ac:dyDescent="0.25">
      <c r="A146" t="s">
        <v>2423</v>
      </c>
      <c r="B146" t="s">
        <v>2374</v>
      </c>
    </row>
    <row r="147" spans="1:2" x14ac:dyDescent="0.25">
      <c r="A147" t="s">
        <v>2424</v>
      </c>
      <c r="B147" t="s">
        <v>2425</v>
      </c>
    </row>
    <row r="148" spans="1:2" x14ac:dyDescent="0.25">
      <c r="A148" t="s">
        <v>2426</v>
      </c>
      <c r="B148" t="s">
        <v>2425</v>
      </c>
    </row>
    <row r="149" spans="1:2" x14ac:dyDescent="0.25">
      <c r="A149" t="s">
        <v>2427</v>
      </c>
      <c r="B149" t="s">
        <v>2428</v>
      </c>
    </row>
    <row r="150" spans="1:2" x14ac:dyDescent="0.25">
      <c r="A150" t="s">
        <v>2429</v>
      </c>
      <c r="B150" t="s">
        <v>2428</v>
      </c>
    </row>
    <row r="151" spans="1:2" x14ac:dyDescent="0.25">
      <c r="A151" t="s">
        <v>2430</v>
      </c>
      <c r="B151" t="s">
        <v>2431</v>
      </c>
    </row>
    <row r="152" spans="1:2" x14ac:dyDescent="0.25">
      <c r="A152" t="s">
        <v>2432</v>
      </c>
      <c r="B152" t="s">
        <v>2431</v>
      </c>
    </row>
    <row r="153" spans="1:2" x14ac:dyDescent="0.25">
      <c r="A153" t="s">
        <v>2433</v>
      </c>
      <c r="B153" t="s">
        <v>2434</v>
      </c>
    </row>
    <row r="154" spans="1:2" x14ac:dyDescent="0.25">
      <c r="A154" t="s">
        <v>2435</v>
      </c>
      <c r="B154" t="s">
        <v>2436</v>
      </c>
    </row>
    <row r="155" spans="1:2" x14ac:dyDescent="0.25">
      <c r="A155" t="s">
        <v>2437</v>
      </c>
      <c r="B155" t="s">
        <v>2436</v>
      </c>
    </row>
    <row r="156" spans="1:2" x14ac:dyDescent="0.25">
      <c r="A156" t="s">
        <v>2438</v>
      </c>
      <c r="B156" t="s">
        <v>2436</v>
      </c>
    </row>
    <row r="157" spans="1:2" x14ac:dyDescent="0.25">
      <c r="A157" t="s">
        <v>2439</v>
      </c>
      <c r="B157" t="s">
        <v>2440</v>
      </c>
    </row>
    <row r="158" spans="1:2" x14ac:dyDescent="0.25">
      <c r="A158" t="s">
        <v>2441</v>
      </c>
      <c r="B158" t="s">
        <v>2440</v>
      </c>
    </row>
    <row r="159" spans="1:2" x14ac:dyDescent="0.25">
      <c r="A159" t="s">
        <v>2442</v>
      </c>
      <c r="B159" t="s">
        <v>2440</v>
      </c>
    </row>
    <row r="160" spans="1:2" x14ac:dyDescent="0.25">
      <c r="A160" t="s">
        <v>2443</v>
      </c>
      <c r="B160" t="s">
        <v>2444</v>
      </c>
    </row>
    <row r="161" spans="1:2" x14ac:dyDescent="0.25">
      <c r="A161" t="s">
        <v>2445</v>
      </c>
      <c r="B161" t="s">
        <v>2444</v>
      </c>
    </row>
    <row r="162" spans="1:2" x14ac:dyDescent="0.25">
      <c r="A162" t="s">
        <v>2446</v>
      </c>
      <c r="B162" t="s">
        <v>2444</v>
      </c>
    </row>
    <row r="163" spans="1:2" x14ac:dyDescent="0.25">
      <c r="A163" t="s">
        <v>2447</v>
      </c>
      <c r="B163" t="s">
        <v>2448</v>
      </c>
    </row>
    <row r="164" spans="1:2" x14ac:dyDescent="0.25">
      <c r="A164" t="s">
        <v>2449</v>
      </c>
      <c r="B164" t="s">
        <v>2448</v>
      </c>
    </row>
    <row r="165" spans="1:2" x14ac:dyDescent="0.25">
      <c r="A165" t="s">
        <v>2450</v>
      </c>
      <c r="B165" t="s">
        <v>2448</v>
      </c>
    </row>
    <row r="166" spans="1:2" x14ac:dyDescent="0.25">
      <c r="A166" t="s">
        <v>2451</v>
      </c>
      <c r="B166" t="s">
        <v>2452</v>
      </c>
    </row>
    <row r="167" spans="1:2" x14ac:dyDescent="0.25">
      <c r="A167" t="s">
        <v>2453</v>
      </c>
      <c r="B167" t="s">
        <v>2452</v>
      </c>
    </row>
    <row r="168" spans="1:2" x14ac:dyDescent="0.25">
      <c r="A168" t="s">
        <v>2454</v>
      </c>
      <c r="B168" t="s">
        <v>2452</v>
      </c>
    </row>
    <row r="169" spans="1:2" x14ac:dyDescent="0.25">
      <c r="A169" t="s">
        <v>2455</v>
      </c>
      <c r="B169" t="s">
        <v>2456</v>
      </c>
    </row>
    <row r="170" spans="1:2" x14ac:dyDescent="0.25">
      <c r="A170" t="s">
        <v>2457</v>
      </c>
      <c r="B170" t="s">
        <v>2456</v>
      </c>
    </row>
    <row r="171" spans="1:2" x14ac:dyDescent="0.25">
      <c r="A171" t="s">
        <v>2458</v>
      </c>
      <c r="B171" t="s">
        <v>2456</v>
      </c>
    </row>
    <row r="172" spans="1:2" x14ac:dyDescent="0.25">
      <c r="A172" t="s">
        <v>2459</v>
      </c>
      <c r="B172" t="s">
        <v>2460</v>
      </c>
    </row>
    <row r="173" spans="1:2" x14ac:dyDescent="0.25">
      <c r="A173" t="s">
        <v>2461</v>
      </c>
      <c r="B173" t="s">
        <v>2460</v>
      </c>
    </row>
    <row r="174" spans="1:2" x14ac:dyDescent="0.25">
      <c r="A174" t="s">
        <v>2462</v>
      </c>
      <c r="B174" t="s">
        <v>2460</v>
      </c>
    </row>
    <row r="175" spans="1:2" x14ac:dyDescent="0.25">
      <c r="A175" t="s">
        <v>2463</v>
      </c>
      <c r="B175" t="s">
        <v>2460</v>
      </c>
    </row>
    <row r="176" spans="1:2" x14ac:dyDescent="0.25">
      <c r="A176" t="s">
        <v>2464</v>
      </c>
      <c r="B176" t="s">
        <v>2465</v>
      </c>
    </row>
    <row r="177" spans="1:2" x14ac:dyDescent="0.25">
      <c r="A177" t="s">
        <v>2466</v>
      </c>
      <c r="B177" t="s">
        <v>2465</v>
      </c>
    </row>
    <row r="178" spans="1:2" x14ac:dyDescent="0.25">
      <c r="A178" t="s">
        <v>2467</v>
      </c>
      <c r="B178" t="s">
        <v>2465</v>
      </c>
    </row>
    <row r="179" spans="1:2" x14ac:dyDescent="0.25">
      <c r="A179" t="s">
        <v>2468</v>
      </c>
      <c r="B179" t="s">
        <v>2469</v>
      </c>
    </row>
    <row r="180" spans="1:2" x14ac:dyDescent="0.25">
      <c r="A180" t="s">
        <v>2470</v>
      </c>
      <c r="B180" t="s">
        <v>2469</v>
      </c>
    </row>
    <row r="181" spans="1:2" x14ac:dyDescent="0.25">
      <c r="A181" t="s">
        <v>2471</v>
      </c>
      <c r="B181" t="s">
        <v>2469</v>
      </c>
    </row>
    <row r="182" spans="1:2" x14ac:dyDescent="0.25">
      <c r="A182" t="s">
        <v>2472</v>
      </c>
      <c r="B182" t="s">
        <v>2469</v>
      </c>
    </row>
    <row r="183" spans="1:2" x14ac:dyDescent="0.25">
      <c r="A183" t="s">
        <v>2473</v>
      </c>
      <c r="B183" t="s">
        <v>2469</v>
      </c>
    </row>
    <row r="184" spans="1:2" x14ac:dyDescent="0.25">
      <c r="A184" t="s">
        <v>2474</v>
      </c>
      <c r="B184" t="s">
        <v>2469</v>
      </c>
    </row>
    <row r="185" spans="1:2" x14ac:dyDescent="0.25">
      <c r="A185" t="s">
        <v>2475</v>
      </c>
      <c r="B185" t="s">
        <v>2476</v>
      </c>
    </row>
    <row r="186" spans="1:2" x14ac:dyDescent="0.25">
      <c r="A186" t="s">
        <v>2477</v>
      </c>
      <c r="B186" t="s">
        <v>2476</v>
      </c>
    </row>
    <row r="187" spans="1:2" x14ac:dyDescent="0.25">
      <c r="A187" t="s">
        <v>2478</v>
      </c>
      <c r="B187" t="s">
        <v>2476</v>
      </c>
    </row>
    <row r="188" spans="1:2" x14ac:dyDescent="0.25">
      <c r="A188" t="s">
        <v>2479</v>
      </c>
      <c r="B188" t="s">
        <v>2476</v>
      </c>
    </row>
    <row r="189" spans="1:2" x14ac:dyDescent="0.25">
      <c r="A189" t="s">
        <v>2480</v>
      </c>
      <c r="B189" t="s">
        <v>2481</v>
      </c>
    </row>
    <row r="190" spans="1:2" x14ac:dyDescent="0.25">
      <c r="A190" t="s">
        <v>2482</v>
      </c>
      <c r="B190" t="s">
        <v>2481</v>
      </c>
    </row>
    <row r="191" spans="1:2" x14ac:dyDescent="0.25">
      <c r="A191" t="s">
        <v>2483</v>
      </c>
      <c r="B191" t="s">
        <v>2481</v>
      </c>
    </row>
    <row r="192" spans="1:2" x14ac:dyDescent="0.25">
      <c r="A192" t="s">
        <v>2484</v>
      </c>
      <c r="B192" t="s">
        <v>2481</v>
      </c>
    </row>
    <row r="193" spans="1:2" x14ac:dyDescent="0.25">
      <c r="A193" t="s">
        <v>2485</v>
      </c>
      <c r="B193" t="s">
        <v>2481</v>
      </c>
    </row>
    <row r="194" spans="1:2" x14ac:dyDescent="0.25">
      <c r="A194" t="s">
        <v>2486</v>
      </c>
      <c r="B194" t="s">
        <v>2481</v>
      </c>
    </row>
    <row r="195" spans="1:2" x14ac:dyDescent="0.25">
      <c r="A195" t="s">
        <v>2487</v>
      </c>
      <c r="B195" t="s">
        <v>2481</v>
      </c>
    </row>
    <row r="196" spans="1:2" x14ac:dyDescent="0.25">
      <c r="A196" t="s">
        <v>2488</v>
      </c>
      <c r="B196" t="s">
        <v>2481</v>
      </c>
    </row>
    <row r="197" spans="1:2" x14ac:dyDescent="0.25">
      <c r="A197" t="s">
        <v>2489</v>
      </c>
      <c r="B197" t="s">
        <v>2481</v>
      </c>
    </row>
    <row r="198" spans="1:2" x14ac:dyDescent="0.25">
      <c r="A198" t="s">
        <v>2490</v>
      </c>
      <c r="B198" t="s">
        <v>2481</v>
      </c>
    </row>
    <row r="199" spans="1:2" x14ac:dyDescent="0.25">
      <c r="A199" t="s">
        <v>2491</v>
      </c>
      <c r="B199" t="s">
        <v>2481</v>
      </c>
    </row>
    <row r="200" spans="1:2" x14ac:dyDescent="0.25">
      <c r="A200" t="s">
        <v>2492</v>
      </c>
      <c r="B200" t="s">
        <v>2481</v>
      </c>
    </row>
    <row r="201" spans="1:2" x14ac:dyDescent="0.25">
      <c r="A201" t="s">
        <v>2493</v>
      </c>
      <c r="B201" t="s">
        <v>2481</v>
      </c>
    </row>
    <row r="202" spans="1:2" x14ac:dyDescent="0.25">
      <c r="A202" t="s">
        <v>2494</v>
      </c>
      <c r="B202" t="s">
        <v>2481</v>
      </c>
    </row>
    <row r="203" spans="1:2" x14ac:dyDescent="0.25">
      <c r="A203" t="s">
        <v>2495</v>
      </c>
      <c r="B203" t="s">
        <v>2481</v>
      </c>
    </row>
    <row r="204" spans="1:2" x14ac:dyDescent="0.25">
      <c r="A204" t="s">
        <v>2496</v>
      </c>
      <c r="B204" t="s">
        <v>2481</v>
      </c>
    </row>
    <row r="205" spans="1:2" x14ac:dyDescent="0.25">
      <c r="A205" t="s">
        <v>2497</v>
      </c>
      <c r="B205" t="s">
        <v>2481</v>
      </c>
    </row>
    <row r="206" spans="1:2" x14ac:dyDescent="0.25">
      <c r="A206" t="s">
        <v>2498</v>
      </c>
      <c r="B206" t="s">
        <v>2481</v>
      </c>
    </row>
    <row r="207" spans="1:2" x14ac:dyDescent="0.25">
      <c r="A207" t="s">
        <v>2499</v>
      </c>
      <c r="B207" t="s">
        <v>2481</v>
      </c>
    </row>
    <row r="208" spans="1:2" x14ac:dyDescent="0.25">
      <c r="A208" t="s">
        <v>2500</v>
      </c>
      <c r="B208" t="s">
        <v>2481</v>
      </c>
    </row>
    <row r="209" spans="1:2" x14ac:dyDescent="0.25">
      <c r="A209" t="s">
        <v>2501</v>
      </c>
      <c r="B209" t="s">
        <v>2481</v>
      </c>
    </row>
    <row r="210" spans="1:2" x14ac:dyDescent="0.25">
      <c r="A210" t="s">
        <v>2502</v>
      </c>
      <c r="B210" t="s">
        <v>2481</v>
      </c>
    </row>
    <row r="211" spans="1:2" x14ac:dyDescent="0.25">
      <c r="A211" t="s">
        <v>2503</v>
      </c>
      <c r="B211" t="s">
        <v>2481</v>
      </c>
    </row>
    <row r="212" spans="1:2" x14ac:dyDescent="0.25">
      <c r="A212" t="s">
        <v>2504</v>
      </c>
      <c r="B212" t="s">
        <v>2481</v>
      </c>
    </row>
    <row r="213" spans="1:2" x14ac:dyDescent="0.25">
      <c r="A213" t="s">
        <v>2505</v>
      </c>
      <c r="B213" t="s">
        <v>2481</v>
      </c>
    </row>
    <row r="214" spans="1:2" x14ac:dyDescent="0.25">
      <c r="A214" t="s">
        <v>2506</v>
      </c>
      <c r="B214" t="s">
        <v>2481</v>
      </c>
    </row>
    <row r="215" spans="1:2" x14ac:dyDescent="0.25">
      <c r="A215" t="s">
        <v>2507</v>
      </c>
      <c r="B215" t="s">
        <v>2481</v>
      </c>
    </row>
    <row r="216" spans="1:2" x14ac:dyDescent="0.25">
      <c r="A216" t="s">
        <v>2508</v>
      </c>
      <c r="B216" t="s">
        <v>2481</v>
      </c>
    </row>
    <row r="217" spans="1:2" x14ac:dyDescent="0.25">
      <c r="A217" t="s">
        <v>2509</v>
      </c>
      <c r="B217" t="s">
        <v>2481</v>
      </c>
    </row>
    <row r="218" spans="1:2" x14ac:dyDescent="0.25">
      <c r="A218" t="s">
        <v>2510</v>
      </c>
      <c r="B218" t="s">
        <v>2481</v>
      </c>
    </row>
    <row r="219" spans="1:2" x14ac:dyDescent="0.25">
      <c r="A219" t="s">
        <v>2511</v>
      </c>
      <c r="B219" t="s">
        <v>2481</v>
      </c>
    </row>
    <row r="220" spans="1:2" x14ac:dyDescent="0.25">
      <c r="A220" t="s">
        <v>2512</v>
      </c>
      <c r="B220" t="s">
        <v>2481</v>
      </c>
    </row>
    <row r="221" spans="1:2" x14ac:dyDescent="0.25">
      <c r="A221" t="s">
        <v>2513</v>
      </c>
      <c r="B221" t="s">
        <v>2481</v>
      </c>
    </row>
    <row r="222" spans="1:2" x14ac:dyDescent="0.25">
      <c r="A222" t="s">
        <v>2514</v>
      </c>
      <c r="B222" t="s">
        <v>2481</v>
      </c>
    </row>
    <row r="223" spans="1:2" x14ac:dyDescent="0.25">
      <c r="A223" t="s">
        <v>2515</v>
      </c>
      <c r="B223" t="s">
        <v>2481</v>
      </c>
    </row>
    <row r="224" spans="1:2" x14ac:dyDescent="0.25">
      <c r="A224" t="s">
        <v>2516</v>
      </c>
      <c r="B224" t="s">
        <v>2481</v>
      </c>
    </row>
    <row r="225" spans="1:2" x14ac:dyDescent="0.25">
      <c r="A225" t="s">
        <v>2517</v>
      </c>
      <c r="B225" t="s">
        <v>2481</v>
      </c>
    </row>
    <row r="226" spans="1:2" x14ac:dyDescent="0.25">
      <c r="A226" t="s">
        <v>2518</v>
      </c>
      <c r="B226" t="s">
        <v>2481</v>
      </c>
    </row>
    <row r="227" spans="1:2" x14ac:dyDescent="0.25">
      <c r="A227" t="s">
        <v>2519</v>
      </c>
      <c r="B227" t="s">
        <v>2481</v>
      </c>
    </row>
    <row r="228" spans="1:2" x14ac:dyDescent="0.25">
      <c r="A228" t="s">
        <v>2520</v>
      </c>
      <c r="B228" t="s">
        <v>2481</v>
      </c>
    </row>
    <row r="229" spans="1:2" x14ac:dyDescent="0.25">
      <c r="A229" t="s">
        <v>2521</v>
      </c>
      <c r="B229" t="s">
        <v>2481</v>
      </c>
    </row>
    <row r="230" spans="1:2" x14ac:dyDescent="0.25">
      <c r="A230" t="s">
        <v>2522</v>
      </c>
      <c r="B230" t="s">
        <v>2481</v>
      </c>
    </row>
    <row r="231" spans="1:2" x14ac:dyDescent="0.25">
      <c r="A231" t="s">
        <v>2523</v>
      </c>
      <c r="B231" t="s">
        <v>2481</v>
      </c>
    </row>
    <row r="232" spans="1:2" x14ac:dyDescent="0.25">
      <c r="A232" t="s">
        <v>2524</v>
      </c>
      <c r="B232" t="s">
        <v>2481</v>
      </c>
    </row>
    <row r="233" spans="1:2" x14ac:dyDescent="0.25">
      <c r="A233" t="s">
        <v>2525</v>
      </c>
      <c r="B233" t="s">
        <v>2481</v>
      </c>
    </row>
    <row r="234" spans="1:2" x14ac:dyDescent="0.25">
      <c r="A234" t="s">
        <v>2526</v>
      </c>
      <c r="B234" t="s">
        <v>2527</v>
      </c>
    </row>
    <row r="235" spans="1:2" x14ac:dyDescent="0.25">
      <c r="A235" t="s">
        <v>2528</v>
      </c>
      <c r="B235" t="s">
        <v>2529</v>
      </c>
    </row>
    <row r="236" spans="1:2" x14ac:dyDescent="0.25">
      <c r="A236" t="s">
        <v>2530</v>
      </c>
      <c r="B236" t="s">
        <v>2531</v>
      </c>
    </row>
    <row r="237" spans="1:2" x14ac:dyDescent="0.25">
      <c r="A237" t="s">
        <v>2532</v>
      </c>
      <c r="B237" t="s">
        <v>2533</v>
      </c>
    </row>
    <row r="238" spans="1:2" x14ac:dyDescent="0.25">
      <c r="A238" t="s">
        <v>2534</v>
      </c>
      <c r="B238" t="s">
        <v>2533</v>
      </c>
    </row>
    <row r="239" spans="1:2" x14ac:dyDescent="0.25">
      <c r="A239" t="s">
        <v>2535</v>
      </c>
      <c r="B239" t="s">
        <v>2533</v>
      </c>
    </row>
    <row r="240" spans="1:2" x14ac:dyDescent="0.25">
      <c r="A240" t="s">
        <v>2536</v>
      </c>
      <c r="B240" t="s">
        <v>2537</v>
      </c>
    </row>
    <row r="241" spans="1:2" x14ac:dyDescent="0.25">
      <c r="A241" t="s">
        <v>2538</v>
      </c>
      <c r="B241" t="s">
        <v>2539</v>
      </c>
    </row>
    <row r="242" spans="1:2" x14ac:dyDescent="0.25">
      <c r="A242" t="s">
        <v>2540</v>
      </c>
      <c r="B242" t="s">
        <v>2539</v>
      </c>
    </row>
    <row r="243" spans="1:2" x14ac:dyDescent="0.25">
      <c r="A243" t="s">
        <v>2541</v>
      </c>
      <c r="B243" t="s">
        <v>2539</v>
      </c>
    </row>
    <row r="244" spans="1:2" x14ac:dyDescent="0.25">
      <c r="A244" t="s">
        <v>2542</v>
      </c>
      <c r="B244" t="s">
        <v>2539</v>
      </c>
    </row>
    <row r="245" spans="1:2" x14ac:dyDescent="0.25">
      <c r="A245" t="s">
        <v>2543</v>
      </c>
      <c r="B245" t="s">
        <v>2539</v>
      </c>
    </row>
    <row r="246" spans="1:2" x14ac:dyDescent="0.25">
      <c r="A246" t="s">
        <v>2544</v>
      </c>
      <c r="B246" t="s">
        <v>2539</v>
      </c>
    </row>
    <row r="247" spans="1:2" x14ac:dyDescent="0.25">
      <c r="A247" t="s">
        <v>2545</v>
      </c>
      <c r="B247" t="s">
        <v>2546</v>
      </c>
    </row>
    <row r="248" spans="1:2" x14ac:dyDescent="0.25">
      <c r="A248" t="s">
        <v>2547</v>
      </c>
      <c r="B248" t="s">
        <v>2548</v>
      </c>
    </row>
    <row r="249" spans="1:2" x14ac:dyDescent="0.25">
      <c r="A249" t="s">
        <v>2549</v>
      </c>
      <c r="B249" t="s">
        <v>2548</v>
      </c>
    </row>
    <row r="250" spans="1:2" x14ac:dyDescent="0.25">
      <c r="A250" t="s">
        <v>2550</v>
      </c>
      <c r="B250" t="s">
        <v>2548</v>
      </c>
    </row>
    <row r="251" spans="1:2" x14ac:dyDescent="0.25">
      <c r="A251" t="s">
        <v>2551</v>
      </c>
      <c r="B251" t="s">
        <v>2548</v>
      </c>
    </row>
    <row r="252" spans="1:2" x14ac:dyDescent="0.25">
      <c r="A252" t="s">
        <v>2552</v>
      </c>
      <c r="B252" t="s">
        <v>2553</v>
      </c>
    </row>
    <row r="253" spans="1:2" x14ac:dyDescent="0.25">
      <c r="A253" t="s">
        <v>2554</v>
      </c>
      <c r="B253" t="s">
        <v>2553</v>
      </c>
    </row>
    <row r="254" spans="1:2" x14ac:dyDescent="0.25">
      <c r="A254" t="s">
        <v>2555</v>
      </c>
      <c r="B254" t="s">
        <v>2553</v>
      </c>
    </row>
    <row r="255" spans="1:2" x14ac:dyDescent="0.25">
      <c r="A255" t="s">
        <v>2556</v>
      </c>
      <c r="B255" t="s">
        <v>2553</v>
      </c>
    </row>
    <row r="256" spans="1:2" x14ac:dyDescent="0.25">
      <c r="A256" t="s">
        <v>2557</v>
      </c>
      <c r="B256" t="s">
        <v>2553</v>
      </c>
    </row>
    <row r="257" spans="1:2" x14ac:dyDescent="0.25">
      <c r="A257" t="s">
        <v>2558</v>
      </c>
      <c r="B257" t="s">
        <v>2559</v>
      </c>
    </row>
    <row r="258" spans="1:2" x14ac:dyDescent="0.25">
      <c r="A258" t="s">
        <v>2560</v>
      </c>
      <c r="B258" t="s">
        <v>2561</v>
      </c>
    </row>
    <row r="259" spans="1:2" x14ac:dyDescent="0.25">
      <c r="A259" t="s">
        <v>2562</v>
      </c>
      <c r="B259" t="s">
        <v>2561</v>
      </c>
    </row>
    <row r="260" spans="1:2" x14ac:dyDescent="0.25">
      <c r="A260" t="s">
        <v>2563</v>
      </c>
      <c r="B260" t="s">
        <v>2564</v>
      </c>
    </row>
    <row r="261" spans="1:2" x14ac:dyDescent="0.25">
      <c r="A261" t="s">
        <v>2565</v>
      </c>
      <c r="B261" t="s">
        <v>2548</v>
      </c>
    </row>
    <row r="262" spans="1:2" x14ac:dyDescent="0.25">
      <c r="A262" t="s">
        <v>2566</v>
      </c>
      <c r="B262" t="s">
        <v>2567</v>
      </c>
    </row>
    <row r="263" spans="1:2" x14ac:dyDescent="0.25">
      <c r="A263" t="s">
        <v>2568</v>
      </c>
      <c r="B263" t="s">
        <v>2567</v>
      </c>
    </row>
    <row r="264" spans="1:2" x14ac:dyDescent="0.25">
      <c r="A264" t="s">
        <v>2569</v>
      </c>
      <c r="B264" t="s">
        <v>2567</v>
      </c>
    </row>
    <row r="265" spans="1:2" x14ac:dyDescent="0.25">
      <c r="A265" t="s">
        <v>2570</v>
      </c>
      <c r="B265" t="s">
        <v>2571</v>
      </c>
    </row>
    <row r="266" spans="1:2" x14ac:dyDescent="0.25">
      <c r="A266" t="s">
        <v>2572</v>
      </c>
      <c r="B266" t="s">
        <v>2573</v>
      </c>
    </row>
    <row r="267" spans="1:2" x14ac:dyDescent="0.25">
      <c r="A267" t="s">
        <v>2574</v>
      </c>
      <c r="B267" t="s">
        <v>2573</v>
      </c>
    </row>
    <row r="268" spans="1:2" x14ac:dyDescent="0.25">
      <c r="A268" t="s">
        <v>2575</v>
      </c>
      <c r="B268" t="s">
        <v>2576</v>
      </c>
    </row>
    <row r="269" spans="1:2" x14ac:dyDescent="0.25">
      <c r="A269" t="s">
        <v>2577</v>
      </c>
      <c r="B269" t="s">
        <v>2576</v>
      </c>
    </row>
    <row r="270" spans="1:2" x14ac:dyDescent="0.25">
      <c r="A270" t="s">
        <v>2578</v>
      </c>
      <c r="B270" t="s">
        <v>2579</v>
      </c>
    </row>
    <row r="271" spans="1:2" x14ac:dyDescent="0.25">
      <c r="A271" t="s">
        <v>2580</v>
      </c>
      <c r="B271" t="s">
        <v>2579</v>
      </c>
    </row>
    <row r="272" spans="1:2" x14ac:dyDescent="0.25">
      <c r="A272" t="s">
        <v>2581</v>
      </c>
      <c r="B272" t="s">
        <v>2582</v>
      </c>
    </row>
    <row r="273" spans="1:2" x14ac:dyDescent="0.25">
      <c r="A273" t="s">
        <v>2583</v>
      </c>
      <c r="B273" t="s">
        <v>2584</v>
      </c>
    </row>
    <row r="274" spans="1:2" x14ac:dyDescent="0.25">
      <c r="A274" t="s">
        <v>2585</v>
      </c>
      <c r="B274" t="s">
        <v>2584</v>
      </c>
    </row>
    <row r="275" spans="1:2" x14ac:dyDescent="0.25">
      <c r="A275" t="s">
        <v>2586</v>
      </c>
      <c r="B275" t="s">
        <v>2584</v>
      </c>
    </row>
    <row r="276" spans="1:2" x14ac:dyDescent="0.25">
      <c r="A276" t="s">
        <v>2587</v>
      </c>
      <c r="B276" t="s">
        <v>2584</v>
      </c>
    </row>
    <row r="277" spans="1:2" x14ac:dyDescent="0.25">
      <c r="A277" t="s">
        <v>2588</v>
      </c>
      <c r="B277" t="s">
        <v>2584</v>
      </c>
    </row>
    <row r="278" spans="1:2" x14ac:dyDescent="0.25">
      <c r="A278" t="s">
        <v>2589</v>
      </c>
      <c r="B278" t="s">
        <v>2584</v>
      </c>
    </row>
    <row r="279" spans="1:2" x14ac:dyDescent="0.25">
      <c r="A279" t="s">
        <v>2590</v>
      </c>
      <c r="B279" t="s">
        <v>2584</v>
      </c>
    </row>
    <row r="280" spans="1:2" x14ac:dyDescent="0.25">
      <c r="A280" t="s">
        <v>2591</v>
      </c>
      <c r="B280" t="s">
        <v>2584</v>
      </c>
    </row>
    <row r="281" spans="1:2" x14ac:dyDescent="0.25">
      <c r="A281" t="s">
        <v>2592</v>
      </c>
      <c r="B281" t="s">
        <v>2593</v>
      </c>
    </row>
    <row r="282" spans="1:2" x14ac:dyDescent="0.25">
      <c r="A282" t="s">
        <v>2594</v>
      </c>
      <c r="B282" t="s">
        <v>2595</v>
      </c>
    </row>
    <row r="283" spans="1:2" x14ac:dyDescent="0.25">
      <c r="A283" t="s">
        <v>2596</v>
      </c>
      <c r="B283" t="s">
        <v>2595</v>
      </c>
    </row>
    <row r="284" spans="1:2" x14ac:dyDescent="0.25">
      <c r="A284" t="s">
        <v>2597</v>
      </c>
      <c r="B284" t="s">
        <v>2598</v>
      </c>
    </row>
    <row r="285" spans="1:2" x14ac:dyDescent="0.25">
      <c r="A285" t="s">
        <v>2599</v>
      </c>
      <c r="B285" t="s">
        <v>2600</v>
      </c>
    </row>
    <row r="286" spans="1:2" x14ac:dyDescent="0.25">
      <c r="A286" t="s">
        <v>2601</v>
      </c>
      <c r="B286" t="s">
        <v>2602</v>
      </c>
    </row>
    <row r="287" spans="1:2" x14ac:dyDescent="0.25">
      <c r="A287" t="s">
        <v>2603</v>
      </c>
      <c r="B287" t="s">
        <v>2602</v>
      </c>
    </row>
    <row r="288" spans="1:2" x14ac:dyDescent="0.25">
      <c r="A288" t="s">
        <v>2604</v>
      </c>
      <c r="B288" t="s">
        <v>2605</v>
      </c>
    </row>
    <row r="289" spans="1:2" x14ac:dyDescent="0.25">
      <c r="A289" t="s">
        <v>2606</v>
      </c>
      <c r="B289" t="s">
        <v>2605</v>
      </c>
    </row>
    <row r="290" spans="1:2" x14ac:dyDescent="0.25">
      <c r="A290" t="s">
        <v>2607</v>
      </c>
      <c r="B290" t="s">
        <v>2605</v>
      </c>
    </row>
    <row r="291" spans="1:2" x14ac:dyDescent="0.25">
      <c r="A291" t="s">
        <v>2608</v>
      </c>
      <c r="B291" t="s">
        <v>2605</v>
      </c>
    </row>
    <row r="292" spans="1:2" x14ac:dyDescent="0.25">
      <c r="A292" t="s">
        <v>2609</v>
      </c>
      <c r="B292" t="s">
        <v>2605</v>
      </c>
    </row>
    <row r="293" spans="1:2" x14ac:dyDescent="0.25">
      <c r="A293" t="s">
        <v>2610</v>
      </c>
      <c r="B293" t="s">
        <v>2605</v>
      </c>
    </row>
    <row r="294" spans="1:2" x14ac:dyDescent="0.25">
      <c r="A294" t="s">
        <v>2611</v>
      </c>
      <c r="B294" t="s">
        <v>2605</v>
      </c>
    </row>
    <row r="295" spans="1:2" x14ac:dyDescent="0.25">
      <c r="A295" t="s">
        <v>2612</v>
      </c>
      <c r="B295" t="s">
        <v>2605</v>
      </c>
    </row>
    <row r="296" spans="1:2" x14ac:dyDescent="0.25">
      <c r="A296" t="s">
        <v>2613</v>
      </c>
      <c r="B296" t="s">
        <v>2605</v>
      </c>
    </row>
    <row r="297" spans="1:2" x14ac:dyDescent="0.25">
      <c r="A297" t="s">
        <v>2614</v>
      </c>
      <c r="B297" t="s">
        <v>2615</v>
      </c>
    </row>
    <row r="298" spans="1:2" x14ac:dyDescent="0.25">
      <c r="A298" t="s">
        <v>2616</v>
      </c>
      <c r="B298" t="s">
        <v>2615</v>
      </c>
    </row>
    <row r="299" spans="1:2" x14ac:dyDescent="0.25">
      <c r="A299" t="s">
        <v>2617</v>
      </c>
      <c r="B299" t="s">
        <v>2615</v>
      </c>
    </row>
    <row r="300" spans="1:2" x14ac:dyDescent="0.25">
      <c r="A300" t="s">
        <v>2618</v>
      </c>
      <c r="B300" t="s">
        <v>2619</v>
      </c>
    </row>
    <row r="301" spans="1:2" x14ac:dyDescent="0.25">
      <c r="A301" t="s">
        <v>2620</v>
      </c>
      <c r="B301" t="s">
        <v>2619</v>
      </c>
    </row>
    <row r="302" spans="1:2" x14ac:dyDescent="0.25">
      <c r="A302" t="s">
        <v>2621</v>
      </c>
      <c r="B302" t="s">
        <v>2619</v>
      </c>
    </row>
    <row r="303" spans="1:2" x14ac:dyDescent="0.25">
      <c r="A303" t="s">
        <v>2622</v>
      </c>
      <c r="B303" t="s">
        <v>2623</v>
      </c>
    </row>
    <row r="304" spans="1:2" x14ac:dyDescent="0.25">
      <c r="A304" t="s">
        <v>2624</v>
      </c>
      <c r="B304" t="s">
        <v>2623</v>
      </c>
    </row>
    <row r="305" spans="1:2" x14ac:dyDescent="0.25">
      <c r="A305" t="s">
        <v>2625</v>
      </c>
      <c r="B305" t="s">
        <v>2623</v>
      </c>
    </row>
    <row r="306" spans="1:2" x14ac:dyDescent="0.25">
      <c r="A306" t="s">
        <v>2626</v>
      </c>
      <c r="B306" t="s">
        <v>2623</v>
      </c>
    </row>
    <row r="307" spans="1:2" x14ac:dyDescent="0.25">
      <c r="A307" t="s">
        <v>2627</v>
      </c>
      <c r="B307" t="s">
        <v>2623</v>
      </c>
    </row>
    <row r="308" spans="1:2" x14ac:dyDescent="0.25">
      <c r="A308" t="s">
        <v>2628</v>
      </c>
      <c r="B308" t="s">
        <v>2623</v>
      </c>
    </row>
    <row r="309" spans="1:2" x14ac:dyDescent="0.25">
      <c r="A309" t="s">
        <v>2629</v>
      </c>
      <c r="B309" t="s">
        <v>2623</v>
      </c>
    </row>
    <row r="310" spans="1:2" x14ac:dyDescent="0.25">
      <c r="A310" t="s">
        <v>2630</v>
      </c>
      <c r="B310" t="s">
        <v>2623</v>
      </c>
    </row>
    <row r="311" spans="1:2" x14ac:dyDescent="0.25">
      <c r="A311" t="s">
        <v>2631</v>
      </c>
      <c r="B311" t="s">
        <v>2623</v>
      </c>
    </row>
    <row r="312" spans="1:2" x14ac:dyDescent="0.25">
      <c r="A312" t="s">
        <v>2632</v>
      </c>
      <c r="B312" t="s">
        <v>2623</v>
      </c>
    </row>
    <row r="313" spans="1:2" x14ac:dyDescent="0.25">
      <c r="A313" t="s">
        <v>2633</v>
      </c>
      <c r="B313" t="s">
        <v>2623</v>
      </c>
    </row>
    <row r="314" spans="1:2" x14ac:dyDescent="0.25">
      <c r="A314" t="s">
        <v>2634</v>
      </c>
      <c r="B314" t="s">
        <v>2623</v>
      </c>
    </row>
    <row r="315" spans="1:2" x14ac:dyDescent="0.25">
      <c r="A315" t="s">
        <v>2635</v>
      </c>
      <c r="B315" t="s">
        <v>2636</v>
      </c>
    </row>
    <row r="316" spans="1:2" x14ac:dyDescent="0.25">
      <c r="A316" t="s">
        <v>2637</v>
      </c>
      <c r="B316" t="s">
        <v>2636</v>
      </c>
    </row>
    <row r="317" spans="1:2" x14ac:dyDescent="0.25">
      <c r="A317" t="s">
        <v>2638</v>
      </c>
      <c r="B317" t="s">
        <v>2636</v>
      </c>
    </row>
    <row r="318" spans="1:2" x14ac:dyDescent="0.25">
      <c r="A318" t="s">
        <v>2639</v>
      </c>
      <c r="B318" t="s">
        <v>2640</v>
      </c>
    </row>
    <row r="319" spans="1:2" x14ac:dyDescent="0.25">
      <c r="A319" t="s">
        <v>2641</v>
      </c>
      <c r="B319" t="s">
        <v>2640</v>
      </c>
    </row>
    <row r="320" spans="1:2" x14ac:dyDescent="0.25">
      <c r="A320" t="s">
        <v>2642</v>
      </c>
      <c r="B320" t="s">
        <v>2643</v>
      </c>
    </row>
    <row r="321" spans="1:2" x14ac:dyDescent="0.25">
      <c r="A321" t="s">
        <v>2644</v>
      </c>
      <c r="B321" t="s">
        <v>2645</v>
      </c>
    </row>
    <row r="322" spans="1:2" x14ac:dyDescent="0.25">
      <c r="A322" t="s">
        <v>2646</v>
      </c>
      <c r="B322" t="s">
        <v>2647</v>
      </c>
    </row>
    <row r="323" spans="1:2" x14ac:dyDescent="0.25">
      <c r="A323" t="s">
        <v>2648</v>
      </c>
      <c r="B323" t="s">
        <v>2645</v>
      </c>
    </row>
    <row r="324" spans="1:2" x14ac:dyDescent="0.25">
      <c r="A324" t="s">
        <v>2649</v>
      </c>
      <c r="B324" t="s">
        <v>2647</v>
      </c>
    </row>
    <row r="325" spans="1:2" x14ac:dyDescent="0.25">
      <c r="A325" t="s">
        <v>2650</v>
      </c>
      <c r="B325" t="s">
        <v>2651</v>
      </c>
    </row>
    <row r="326" spans="1:2" x14ac:dyDescent="0.25">
      <c r="A326" t="s">
        <v>2652</v>
      </c>
      <c r="B326" t="s">
        <v>2651</v>
      </c>
    </row>
    <row r="327" spans="1:2" x14ac:dyDescent="0.25">
      <c r="A327" t="s">
        <v>2653</v>
      </c>
      <c r="B327" t="s">
        <v>2651</v>
      </c>
    </row>
    <row r="328" spans="1:2" x14ac:dyDescent="0.25">
      <c r="A328" t="s">
        <v>2654</v>
      </c>
      <c r="B328" t="s">
        <v>2651</v>
      </c>
    </row>
    <row r="329" spans="1:2" x14ac:dyDescent="0.25">
      <c r="A329" t="s">
        <v>2655</v>
      </c>
      <c r="B329" t="s">
        <v>2651</v>
      </c>
    </row>
    <row r="330" spans="1:2" x14ac:dyDescent="0.25">
      <c r="A330" t="s">
        <v>2656</v>
      </c>
      <c r="B330" t="s">
        <v>2651</v>
      </c>
    </row>
    <row r="331" spans="1:2" x14ac:dyDescent="0.25">
      <c r="A331" t="s">
        <v>2657</v>
      </c>
      <c r="B331" t="s">
        <v>2651</v>
      </c>
    </row>
    <row r="332" spans="1:2" x14ac:dyDescent="0.25">
      <c r="A332" t="s">
        <v>2658</v>
      </c>
      <c r="B332" t="s">
        <v>2651</v>
      </c>
    </row>
    <row r="333" spans="1:2" x14ac:dyDescent="0.25">
      <c r="A333" t="s">
        <v>2659</v>
      </c>
      <c r="B333" t="s">
        <v>2651</v>
      </c>
    </row>
    <row r="334" spans="1:2" x14ac:dyDescent="0.25">
      <c r="A334" t="s">
        <v>2660</v>
      </c>
      <c r="B334" t="s">
        <v>2651</v>
      </c>
    </row>
    <row r="335" spans="1:2" x14ac:dyDescent="0.25">
      <c r="A335" t="s">
        <v>2661</v>
      </c>
      <c r="B335" t="s">
        <v>2651</v>
      </c>
    </row>
    <row r="336" spans="1:2" x14ac:dyDescent="0.25">
      <c r="A336" t="s">
        <v>2662</v>
      </c>
      <c r="B336" t="s">
        <v>2663</v>
      </c>
    </row>
    <row r="337" spans="1:2" x14ac:dyDescent="0.25">
      <c r="A337" t="s">
        <v>2664</v>
      </c>
      <c r="B337" t="s">
        <v>2663</v>
      </c>
    </row>
    <row r="338" spans="1:2" x14ac:dyDescent="0.25">
      <c r="A338" t="s">
        <v>2665</v>
      </c>
      <c r="B338" t="s">
        <v>2663</v>
      </c>
    </row>
    <row r="339" spans="1:2" x14ac:dyDescent="0.25">
      <c r="A339" t="s">
        <v>2666</v>
      </c>
      <c r="B339" t="s">
        <v>2663</v>
      </c>
    </row>
    <row r="340" spans="1:2" x14ac:dyDescent="0.25">
      <c r="A340" t="s">
        <v>2667</v>
      </c>
      <c r="B340" t="s">
        <v>2663</v>
      </c>
    </row>
    <row r="341" spans="1:2" x14ac:dyDescent="0.25">
      <c r="A341" t="s">
        <v>2668</v>
      </c>
      <c r="B341" t="s">
        <v>2663</v>
      </c>
    </row>
    <row r="342" spans="1:2" x14ac:dyDescent="0.25">
      <c r="A342" t="s">
        <v>2669</v>
      </c>
      <c r="B342" t="s">
        <v>2663</v>
      </c>
    </row>
    <row r="343" spans="1:2" x14ac:dyDescent="0.25">
      <c r="A343" t="s">
        <v>2670</v>
      </c>
      <c r="B343" t="s">
        <v>2663</v>
      </c>
    </row>
    <row r="344" spans="1:2" x14ac:dyDescent="0.25">
      <c r="A344" t="s">
        <v>2671</v>
      </c>
      <c r="B344" t="s">
        <v>2663</v>
      </c>
    </row>
    <row r="345" spans="1:2" x14ac:dyDescent="0.25">
      <c r="A345" t="s">
        <v>2672</v>
      </c>
      <c r="B345" t="s">
        <v>2663</v>
      </c>
    </row>
    <row r="346" spans="1:2" x14ac:dyDescent="0.25">
      <c r="A346" t="s">
        <v>2673</v>
      </c>
      <c r="B346" t="s">
        <v>2663</v>
      </c>
    </row>
    <row r="347" spans="1:2" x14ac:dyDescent="0.25">
      <c r="A347" t="s">
        <v>2674</v>
      </c>
      <c r="B347" t="s">
        <v>2675</v>
      </c>
    </row>
    <row r="348" spans="1:2" x14ac:dyDescent="0.25">
      <c r="A348" t="s">
        <v>2676</v>
      </c>
      <c r="B348" t="s">
        <v>2675</v>
      </c>
    </row>
    <row r="349" spans="1:2" x14ac:dyDescent="0.25">
      <c r="A349" t="s">
        <v>2677</v>
      </c>
      <c r="B349" t="s">
        <v>2675</v>
      </c>
    </row>
    <row r="350" spans="1:2" x14ac:dyDescent="0.25">
      <c r="A350" t="s">
        <v>2678</v>
      </c>
      <c r="B350" t="s">
        <v>2675</v>
      </c>
    </row>
    <row r="351" spans="1:2" x14ac:dyDescent="0.25">
      <c r="A351" t="s">
        <v>2679</v>
      </c>
      <c r="B351" t="s">
        <v>2675</v>
      </c>
    </row>
    <row r="352" spans="1:2" x14ac:dyDescent="0.25">
      <c r="A352" t="s">
        <v>2680</v>
      </c>
      <c r="B352" t="s">
        <v>2675</v>
      </c>
    </row>
    <row r="353" spans="1:2" x14ac:dyDescent="0.25">
      <c r="A353" t="s">
        <v>2681</v>
      </c>
      <c r="B353" t="s">
        <v>2675</v>
      </c>
    </row>
    <row r="354" spans="1:2" x14ac:dyDescent="0.25">
      <c r="A354" t="s">
        <v>2682</v>
      </c>
      <c r="B354" t="s">
        <v>2675</v>
      </c>
    </row>
    <row r="355" spans="1:2" x14ac:dyDescent="0.25">
      <c r="A355" t="s">
        <v>2683</v>
      </c>
      <c r="B355" t="s">
        <v>2675</v>
      </c>
    </row>
    <row r="356" spans="1:2" x14ac:dyDescent="0.25">
      <c r="A356" t="s">
        <v>2684</v>
      </c>
      <c r="B356" t="s">
        <v>2675</v>
      </c>
    </row>
    <row r="357" spans="1:2" x14ac:dyDescent="0.25">
      <c r="A357" t="s">
        <v>2685</v>
      </c>
      <c r="B357" t="s">
        <v>2675</v>
      </c>
    </row>
    <row r="358" spans="1:2" x14ac:dyDescent="0.25">
      <c r="A358" t="s">
        <v>2686</v>
      </c>
      <c r="B358" t="s">
        <v>2675</v>
      </c>
    </row>
    <row r="359" spans="1:2" x14ac:dyDescent="0.25">
      <c r="A359" t="s">
        <v>2687</v>
      </c>
      <c r="B359" t="s">
        <v>2688</v>
      </c>
    </row>
    <row r="360" spans="1:2" x14ac:dyDescent="0.25">
      <c r="A360" t="s">
        <v>2689</v>
      </c>
      <c r="B360" t="s">
        <v>2688</v>
      </c>
    </row>
    <row r="361" spans="1:2" x14ac:dyDescent="0.25">
      <c r="A361" t="s">
        <v>2690</v>
      </c>
      <c r="B361" t="s">
        <v>2688</v>
      </c>
    </row>
    <row r="362" spans="1:2" x14ac:dyDescent="0.25">
      <c r="A362" t="s">
        <v>2691</v>
      </c>
      <c r="B362" t="s">
        <v>2688</v>
      </c>
    </row>
    <row r="363" spans="1:2" x14ac:dyDescent="0.25">
      <c r="A363" t="s">
        <v>2692</v>
      </c>
      <c r="B363" t="s">
        <v>2688</v>
      </c>
    </row>
    <row r="364" spans="1:2" x14ac:dyDescent="0.25">
      <c r="A364" t="s">
        <v>2693</v>
      </c>
      <c r="B364" t="s">
        <v>2688</v>
      </c>
    </row>
    <row r="365" spans="1:2" x14ac:dyDescent="0.25">
      <c r="A365" t="s">
        <v>2694</v>
      </c>
      <c r="B365" t="s">
        <v>2688</v>
      </c>
    </row>
    <row r="366" spans="1:2" x14ac:dyDescent="0.25">
      <c r="A366" t="s">
        <v>2695</v>
      </c>
      <c r="B366" t="s">
        <v>2696</v>
      </c>
    </row>
    <row r="367" spans="1:2" x14ac:dyDescent="0.25">
      <c r="A367" t="s">
        <v>2697</v>
      </c>
      <c r="B367" t="s">
        <v>2698</v>
      </c>
    </row>
    <row r="368" spans="1:2" x14ac:dyDescent="0.25">
      <c r="A368" t="s">
        <v>2699</v>
      </c>
      <c r="B368" t="s">
        <v>2698</v>
      </c>
    </row>
    <row r="369" spans="1:2" x14ac:dyDescent="0.25">
      <c r="A369" t="s">
        <v>2700</v>
      </c>
      <c r="B369" t="s">
        <v>2698</v>
      </c>
    </row>
    <row r="370" spans="1:2" x14ac:dyDescent="0.25">
      <c r="A370" t="s">
        <v>2701</v>
      </c>
      <c r="B370" t="s">
        <v>2698</v>
      </c>
    </row>
    <row r="371" spans="1:2" x14ac:dyDescent="0.25">
      <c r="A371" t="s">
        <v>2702</v>
      </c>
      <c r="B371" t="s">
        <v>2698</v>
      </c>
    </row>
    <row r="372" spans="1:2" x14ac:dyDescent="0.25">
      <c r="A372" t="s">
        <v>2703</v>
      </c>
      <c r="B372" t="s">
        <v>2698</v>
      </c>
    </row>
    <row r="373" spans="1:2" x14ac:dyDescent="0.25">
      <c r="A373" t="s">
        <v>2704</v>
      </c>
      <c r="B373" t="s">
        <v>2698</v>
      </c>
    </row>
    <row r="374" spans="1:2" x14ac:dyDescent="0.25">
      <c r="A374" t="s">
        <v>2705</v>
      </c>
      <c r="B374" t="s">
        <v>2698</v>
      </c>
    </row>
    <row r="375" spans="1:2" x14ac:dyDescent="0.25">
      <c r="A375" t="s">
        <v>2706</v>
      </c>
      <c r="B375" t="s">
        <v>2698</v>
      </c>
    </row>
    <row r="376" spans="1:2" x14ac:dyDescent="0.25">
      <c r="A376" t="s">
        <v>2707</v>
      </c>
      <c r="B376" t="s">
        <v>2698</v>
      </c>
    </row>
    <row r="377" spans="1:2" x14ac:dyDescent="0.25">
      <c r="A377" t="s">
        <v>2708</v>
      </c>
      <c r="B377" t="s">
        <v>2698</v>
      </c>
    </row>
    <row r="378" spans="1:2" x14ac:dyDescent="0.25">
      <c r="A378" t="s">
        <v>2709</v>
      </c>
      <c r="B378" t="s">
        <v>2698</v>
      </c>
    </row>
    <row r="379" spans="1:2" x14ac:dyDescent="0.25">
      <c r="A379" t="s">
        <v>2710</v>
      </c>
      <c r="B379" t="s">
        <v>2698</v>
      </c>
    </row>
    <row r="380" spans="1:2" x14ac:dyDescent="0.25">
      <c r="A380" t="s">
        <v>2711</v>
      </c>
      <c r="B380" t="s">
        <v>2712</v>
      </c>
    </row>
    <row r="381" spans="1:2" x14ac:dyDescent="0.25">
      <c r="A381" t="s">
        <v>2713</v>
      </c>
      <c r="B381" t="s">
        <v>2714</v>
      </c>
    </row>
    <row r="382" spans="1:2" x14ac:dyDescent="0.25">
      <c r="A382" t="s">
        <v>2715</v>
      </c>
      <c r="B382" t="s">
        <v>2714</v>
      </c>
    </row>
    <row r="383" spans="1:2" x14ac:dyDescent="0.25">
      <c r="A383" t="s">
        <v>2716</v>
      </c>
      <c r="B383" t="s">
        <v>2714</v>
      </c>
    </row>
    <row r="384" spans="1:2" x14ac:dyDescent="0.25">
      <c r="A384" t="s">
        <v>2717</v>
      </c>
      <c r="B384" t="s">
        <v>2714</v>
      </c>
    </row>
    <row r="385" spans="1:2" x14ac:dyDescent="0.25">
      <c r="A385" t="s">
        <v>2718</v>
      </c>
      <c r="B385" t="s">
        <v>2719</v>
      </c>
    </row>
    <row r="386" spans="1:2" x14ac:dyDescent="0.25">
      <c r="A386" t="s">
        <v>2720</v>
      </c>
      <c r="B386" t="s">
        <v>2719</v>
      </c>
    </row>
    <row r="387" spans="1:2" x14ac:dyDescent="0.25">
      <c r="A387" t="s">
        <v>2721</v>
      </c>
      <c r="B387" t="s">
        <v>2719</v>
      </c>
    </row>
    <row r="388" spans="1:2" x14ac:dyDescent="0.25">
      <c r="A388" t="s">
        <v>2722</v>
      </c>
      <c r="B388" t="s">
        <v>2719</v>
      </c>
    </row>
    <row r="389" spans="1:2" x14ac:dyDescent="0.25">
      <c r="A389" t="s">
        <v>2723</v>
      </c>
      <c r="B389" t="s">
        <v>2719</v>
      </c>
    </row>
    <row r="390" spans="1:2" x14ac:dyDescent="0.25">
      <c r="A390" t="s">
        <v>2724</v>
      </c>
      <c r="B390" t="s">
        <v>2725</v>
      </c>
    </row>
    <row r="391" spans="1:2" x14ac:dyDescent="0.25">
      <c r="A391" t="s">
        <v>2726</v>
      </c>
      <c r="B391" t="s">
        <v>2725</v>
      </c>
    </row>
    <row r="392" spans="1:2" x14ac:dyDescent="0.25">
      <c r="A392" t="s">
        <v>2727</v>
      </c>
      <c r="B392" t="s">
        <v>2725</v>
      </c>
    </row>
    <row r="393" spans="1:2" x14ac:dyDescent="0.25">
      <c r="A393" t="s">
        <v>2728</v>
      </c>
      <c r="B393" t="s">
        <v>2725</v>
      </c>
    </row>
    <row r="394" spans="1:2" x14ac:dyDescent="0.25">
      <c r="A394" t="s">
        <v>2729</v>
      </c>
      <c r="B394" t="s">
        <v>2730</v>
      </c>
    </row>
    <row r="395" spans="1:2" x14ac:dyDescent="0.25">
      <c r="A395" t="s">
        <v>2731</v>
      </c>
      <c r="B395" t="s">
        <v>2732</v>
      </c>
    </row>
    <row r="396" spans="1:2" x14ac:dyDescent="0.25">
      <c r="A396" t="s">
        <v>2733</v>
      </c>
      <c r="B396" t="s">
        <v>2732</v>
      </c>
    </row>
    <row r="397" spans="1:2" x14ac:dyDescent="0.25">
      <c r="A397" t="s">
        <v>2734</v>
      </c>
      <c r="B397" t="s">
        <v>2732</v>
      </c>
    </row>
    <row r="398" spans="1:2" x14ac:dyDescent="0.25">
      <c r="A398" t="s">
        <v>2735</v>
      </c>
      <c r="B398" t="s">
        <v>2736</v>
      </c>
    </row>
    <row r="399" spans="1:2" x14ac:dyDescent="0.25">
      <c r="A399" t="s">
        <v>2737</v>
      </c>
      <c r="B399" t="s">
        <v>2738</v>
      </c>
    </row>
    <row r="400" spans="1:2" x14ac:dyDescent="0.25">
      <c r="A400" t="s">
        <v>2739</v>
      </c>
      <c r="B400" t="s">
        <v>2738</v>
      </c>
    </row>
    <row r="401" spans="1:2" x14ac:dyDescent="0.25">
      <c r="A401" t="s">
        <v>2740</v>
      </c>
      <c r="B401" t="s">
        <v>2741</v>
      </c>
    </row>
    <row r="402" spans="1:2" x14ac:dyDescent="0.25">
      <c r="A402" t="s">
        <v>2742</v>
      </c>
      <c r="B402" t="s">
        <v>2741</v>
      </c>
    </row>
    <row r="403" spans="1:2" x14ac:dyDescent="0.25">
      <c r="A403" t="s">
        <v>2743</v>
      </c>
      <c r="B403" t="s">
        <v>2741</v>
      </c>
    </row>
    <row r="404" spans="1:2" x14ac:dyDescent="0.25">
      <c r="A404" t="s">
        <v>2744</v>
      </c>
      <c r="B404" t="s">
        <v>2741</v>
      </c>
    </row>
    <row r="405" spans="1:2" x14ac:dyDescent="0.25">
      <c r="A405" t="s">
        <v>2745</v>
      </c>
      <c r="B405" t="s">
        <v>2741</v>
      </c>
    </row>
    <row r="406" spans="1:2" x14ac:dyDescent="0.25">
      <c r="A406" t="s">
        <v>2746</v>
      </c>
      <c r="B406" t="s">
        <v>2741</v>
      </c>
    </row>
    <row r="407" spans="1:2" x14ac:dyDescent="0.25">
      <c r="A407" t="s">
        <v>2747</v>
      </c>
      <c r="B407" t="s">
        <v>2741</v>
      </c>
    </row>
    <row r="408" spans="1:2" x14ac:dyDescent="0.25">
      <c r="A408" t="s">
        <v>2748</v>
      </c>
      <c r="B408" t="s">
        <v>2741</v>
      </c>
    </row>
    <row r="409" spans="1:2" x14ac:dyDescent="0.25">
      <c r="A409" t="s">
        <v>2749</v>
      </c>
      <c r="B409" t="s">
        <v>2741</v>
      </c>
    </row>
    <row r="410" spans="1:2" x14ac:dyDescent="0.25">
      <c r="A410" t="s">
        <v>2750</v>
      </c>
      <c r="B410" t="s">
        <v>2741</v>
      </c>
    </row>
    <row r="411" spans="1:2" x14ac:dyDescent="0.25">
      <c r="A411" t="s">
        <v>2751</v>
      </c>
      <c r="B411" t="s">
        <v>2741</v>
      </c>
    </row>
    <row r="412" spans="1:2" x14ac:dyDescent="0.25">
      <c r="A412" t="s">
        <v>2752</v>
      </c>
      <c r="B412" t="s">
        <v>2741</v>
      </c>
    </row>
    <row r="413" spans="1:2" x14ac:dyDescent="0.25">
      <c r="A413" t="s">
        <v>2753</v>
      </c>
      <c r="B413" t="s">
        <v>2741</v>
      </c>
    </row>
    <row r="414" spans="1:2" x14ac:dyDescent="0.25">
      <c r="A414" t="s">
        <v>2754</v>
      </c>
      <c r="B414" t="s">
        <v>2741</v>
      </c>
    </row>
    <row r="415" spans="1:2" x14ac:dyDescent="0.25">
      <c r="A415" t="s">
        <v>2755</v>
      </c>
      <c r="B415" t="s">
        <v>2741</v>
      </c>
    </row>
    <row r="416" spans="1:2" x14ac:dyDescent="0.25">
      <c r="A416" t="s">
        <v>2756</v>
      </c>
      <c r="B416" t="s">
        <v>2741</v>
      </c>
    </row>
    <row r="417" spans="1:2" x14ac:dyDescent="0.25">
      <c r="A417" t="s">
        <v>2757</v>
      </c>
      <c r="B417" t="s">
        <v>2741</v>
      </c>
    </row>
    <row r="418" spans="1:2" x14ac:dyDescent="0.25">
      <c r="A418" t="s">
        <v>2758</v>
      </c>
      <c r="B418" t="s">
        <v>2741</v>
      </c>
    </row>
    <row r="419" spans="1:2" x14ac:dyDescent="0.25">
      <c r="A419" t="s">
        <v>2759</v>
      </c>
      <c r="B419" t="s">
        <v>2741</v>
      </c>
    </row>
    <row r="420" spans="1:2" x14ac:dyDescent="0.25">
      <c r="A420" t="s">
        <v>2760</v>
      </c>
      <c r="B420" t="s">
        <v>2741</v>
      </c>
    </row>
    <row r="421" spans="1:2" x14ac:dyDescent="0.25">
      <c r="A421" t="s">
        <v>2761</v>
      </c>
      <c r="B421" t="s">
        <v>2741</v>
      </c>
    </row>
    <row r="422" spans="1:2" x14ac:dyDescent="0.25">
      <c r="A422" t="s">
        <v>2762</v>
      </c>
      <c r="B422" t="s">
        <v>2741</v>
      </c>
    </row>
    <row r="423" spans="1:2" x14ac:dyDescent="0.25">
      <c r="A423" t="s">
        <v>2763</v>
      </c>
      <c r="B423" t="s">
        <v>2741</v>
      </c>
    </row>
    <row r="424" spans="1:2" x14ac:dyDescent="0.25">
      <c r="A424" t="s">
        <v>2764</v>
      </c>
      <c r="B424" t="s">
        <v>2765</v>
      </c>
    </row>
    <row r="425" spans="1:2" x14ac:dyDescent="0.25">
      <c r="A425" t="s">
        <v>2766</v>
      </c>
      <c r="B425" t="s">
        <v>2765</v>
      </c>
    </row>
    <row r="426" spans="1:2" x14ac:dyDescent="0.25">
      <c r="A426" t="s">
        <v>2767</v>
      </c>
      <c r="B426" t="s">
        <v>2765</v>
      </c>
    </row>
    <row r="427" spans="1:2" x14ac:dyDescent="0.25">
      <c r="A427" t="s">
        <v>2768</v>
      </c>
      <c r="B427" t="s">
        <v>2765</v>
      </c>
    </row>
    <row r="428" spans="1:2" x14ac:dyDescent="0.25">
      <c r="A428" t="s">
        <v>2769</v>
      </c>
      <c r="B428" t="s">
        <v>2765</v>
      </c>
    </row>
    <row r="429" spans="1:2" x14ac:dyDescent="0.25">
      <c r="A429" t="s">
        <v>2770</v>
      </c>
      <c r="B429" t="s">
        <v>2765</v>
      </c>
    </row>
    <row r="430" spans="1:2" x14ac:dyDescent="0.25">
      <c r="A430" t="s">
        <v>2771</v>
      </c>
      <c r="B430" t="s">
        <v>2765</v>
      </c>
    </row>
    <row r="431" spans="1:2" x14ac:dyDescent="0.25">
      <c r="A431" t="s">
        <v>2772</v>
      </c>
      <c r="B431" t="s">
        <v>2765</v>
      </c>
    </row>
    <row r="432" spans="1:2" x14ac:dyDescent="0.25">
      <c r="A432" t="s">
        <v>2773</v>
      </c>
      <c r="B432" t="s">
        <v>2765</v>
      </c>
    </row>
    <row r="433" spans="1:2" x14ac:dyDescent="0.25">
      <c r="A433" t="s">
        <v>2774</v>
      </c>
      <c r="B433" t="s">
        <v>2775</v>
      </c>
    </row>
    <row r="434" spans="1:2" x14ac:dyDescent="0.25">
      <c r="A434" t="s">
        <v>2776</v>
      </c>
      <c r="B434" t="s">
        <v>2775</v>
      </c>
    </row>
    <row r="435" spans="1:2" x14ac:dyDescent="0.25">
      <c r="A435" t="s">
        <v>2777</v>
      </c>
      <c r="B435" t="s">
        <v>2775</v>
      </c>
    </row>
    <row r="436" spans="1:2" x14ac:dyDescent="0.25">
      <c r="A436" t="s">
        <v>2778</v>
      </c>
      <c r="B436" t="s">
        <v>2779</v>
      </c>
    </row>
    <row r="437" spans="1:2" x14ac:dyDescent="0.25">
      <c r="A437" t="s">
        <v>2780</v>
      </c>
      <c r="B437" t="s">
        <v>2779</v>
      </c>
    </row>
    <row r="438" spans="1:2" x14ac:dyDescent="0.25">
      <c r="A438" t="s">
        <v>2781</v>
      </c>
      <c r="B438" t="s">
        <v>2779</v>
      </c>
    </row>
    <row r="439" spans="1:2" x14ac:dyDescent="0.25">
      <c r="A439" t="s">
        <v>2782</v>
      </c>
      <c r="B439" t="s">
        <v>2783</v>
      </c>
    </row>
    <row r="440" spans="1:2" x14ac:dyDescent="0.25">
      <c r="A440" t="s">
        <v>2784</v>
      </c>
      <c r="B440" t="s">
        <v>2783</v>
      </c>
    </row>
    <row r="441" spans="1:2" x14ac:dyDescent="0.25">
      <c r="A441" t="s">
        <v>2785</v>
      </c>
      <c r="B441" t="s">
        <v>2783</v>
      </c>
    </row>
    <row r="442" spans="1:2" x14ac:dyDescent="0.25">
      <c r="A442" t="s">
        <v>2786</v>
      </c>
      <c r="B442" t="s">
        <v>2783</v>
      </c>
    </row>
    <row r="443" spans="1:2" x14ac:dyDescent="0.25">
      <c r="A443" t="s">
        <v>2787</v>
      </c>
      <c r="B443" t="s">
        <v>2783</v>
      </c>
    </row>
    <row r="444" spans="1:2" x14ac:dyDescent="0.25">
      <c r="A444" t="s">
        <v>2788</v>
      </c>
      <c r="B444" t="s">
        <v>2789</v>
      </c>
    </row>
    <row r="445" spans="1:2" x14ac:dyDescent="0.25">
      <c r="A445" t="s">
        <v>2790</v>
      </c>
      <c r="B445" t="s">
        <v>2789</v>
      </c>
    </row>
    <row r="446" spans="1:2" x14ac:dyDescent="0.25">
      <c r="A446" t="s">
        <v>2791</v>
      </c>
      <c r="B446" t="s">
        <v>2789</v>
      </c>
    </row>
    <row r="447" spans="1:2" x14ac:dyDescent="0.25">
      <c r="A447" t="s">
        <v>2792</v>
      </c>
      <c r="B447" t="s">
        <v>2793</v>
      </c>
    </row>
    <row r="448" spans="1:2" x14ac:dyDescent="0.25">
      <c r="A448" t="s">
        <v>2794</v>
      </c>
      <c r="B448" t="s">
        <v>2793</v>
      </c>
    </row>
    <row r="449" spans="1:2" x14ac:dyDescent="0.25">
      <c r="A449" t="s">
        <v>2795</v>
      </c>
      <c r="B449" t="s">
        <v>2796</v>
      </c>
    </row>
    <row r="450" spans="1:2" x14ac:dyDescent="0.25">
      <c r="A450" t="s">
        <v>2797</v>
      </c>
      <c r="B450" t="s">
        <v>2798</v>
      </c>
    </row>
    <row r="451" spans="1:2" x14ac:dyDescent="0.25">
      <c r="A451" t="s">
        <v>2799</v>
      </c>
      <c r="B451" t="s">
        <v>2800</v>
      </c>
    </row>
    <row r="452" spans="1:2" x14ac:dyDescent="0.25">
      <c r="A452" t="s">
        <v>2801</v>
      </c>
      <c r="B452" t="s">
        <v>2800</v>
      </c>
    </row>
    <row r="453" spans="1:2" x14ac:dyDescent="0.25">
      <c r="A453" t="s">
        <v>2802</v>
      </c>
      <c r="B453" t="s">
        <v>2800</v>
      </c>
    </row>
    <row r="454" spans="1:2" x14ac:dyDescent="0.25">
      <c r="A454" t="s">
        <v>2803</v>
      </c>
      <c r="B454" t="s">
        <v>2804</v>
      </c>
    </row>
    <row r="455" spans="1:2" x14ac:dyDescent="0.25">
      <c r="A455" t="s">
        <v>2805</v>
      </c>
      <c r="B455" t="s">
        <v>2804</v>
      </c>
    </row>
    <row r="456" spans="1:2" x14ac:dyDescent="0.25">
      <c r="A456" t="s">
        <v>2806</v>
      </c>
      <c r="B456" t="s">
        <v>2804</v>
      </c>
    </row>
    <row r="457" spans="1:2" x14ac:dyDescent="0.25">
      <c r="A457" t="s">
        <v>2807</v>
      </c>
      <c r="B457" t="s">
        <v>2804</v>
      </c>
    </row>
    <row r="458" spans="1:2" x14ac:dyDescent="0.25">
      <c r="A458" t="s">
        <v>2808</v>
      </c>
      <c r="B458" t="s">
        <v>2809</v>
      </c>
    </row>
    <row r="459" spans="1:2" x14ac:dyDescent="0.25">
      <c r="A459" t="s">
        <v>2810</v>
      </c>
      <c r="B459" t="s">
        <v>2809</v>
      </c>
    </row>
    <row r="460" spans="1:2" x14ac:dyDescent="0.25">
      <c r="A460" t="s">
        <v>2811</v>
      </c>
      <c r="B460" t="s">
        <v>2812</v>
      </c>
    </row>
    <row r="461" spans="1:2" x14ac:dyDescent="0.25">
      <c r="A461" t="s">
        <v>2813</v>
      </c>
      <c r="B461" t="s">
        <v>2812</v>
      </c>
    </row>
    <row r="462" spans="1:2" x14ac:dyDescent="0.25">
      <c r="A462" t="s">
        <v>2814</v>
      </c>
      <c r="B462" t="s">
        <v>2815</v>
      </c>
    </row>
    <row r="463" spans="1:2" x14ac:dyDescent="0.25">
      <c r="A463" t="s">
        <v>2816</v>
      </c>
      <c r="B463" t="s">
        <v>2815</v>
      </c>
    </row>
    <row r="464" spans="1:2" x14ac:dyDescent="0.25">
      <c r="A464" t="s">
        <v>2817</v>
      </c>
      <c r="B464" t="s">
        <v>2818</v>
      </c>
    </row>
    <row r="465" spans="1:2" x14ac:dyDescent="0.25">
      <c r="A465" t="s">
        <v>2819</v>
      </c>
      <c r="B465" t="s">
        <v>2818</v>
      </c>
    </row>
    <row r="466" spans="1:2" x14ac:dyDescent="0.25">
      <c r="A466" t="s">
        <v>2820</v>
      </c>
      <c r="B466" t="s">
        <v>2821</v>
      </c>
    </row>
    <row r="467" spans="1:2" x14ac:dyDescent="0.25">
      <c r="A467" t="s">
        <v>2822</v>
      </c>
      <c r="B467" t="s">
        <v>2821</v>
      </c>
    </row>
    <row r="468" spans="1:2" x14ac:dyDescent="0.25">
      <c r="A468" t="s">
        <v>2823</v>
      </c>
      <c r="B468" t="s">
        <v>2821</v>
      </c>
    </row>
    <row r="469" spans="1:2" x14ac:dyDescent="0.25">
      <c r="A469" t="s">
        <v>2824</v>
      </c>
      <c r="B469" t="s">
        <v>2821</v>
      </c>
    </row>
    <row r="470" spans="1:2" x14ac:dyDescent="0.25">
      <c r="A470" t="s">
        <v>2825</v>
      </c>
      <c r="B470" t="s">
        <v>2826</v>
      </c>
    </row>
    <row r="471" spans="1:2" x14ac:dyDescent="0.25">
      <c r="A471" t="s">
        <v>2827</v>
      </c>
      <c r="B471" t="s">
        <v>2826</v>
      </c>
    </row>
    <row r="472" spans="1:2" x14ac:dyDescent="0.25">
      <c r="A472" t="s">
        <v>2828</v>
      </c>
      <c r="B472" t="s">
        <v>2826</v>
      </c>
    </row>
    <row r="473" spans="1:2" x14ac:dyDescent="0.25">
      <c r="A473" t="s">
        <v>2829</v>
      </c>
      <c r="B473" t="s">
        <v>2830</v>
      </c>
    </row>
    <row r="474" spans="1:2" x14ac:dyDescent="0.25">
      <c r="A474" t="s">
        <v>2831</v>
      </c>
      <c r="B474" t="s">
        <v>2830</v>
      </c>
    </row>
    <row r="475" spans="1:2" x14ac:dyDescent="0.25">
      <c r="A475" t="s">
        <v>2832</v>
      </c>
      <c r="B475" t="s">
        <v>2830</v>
      </c>
    </row>
    <row r="476" spans="1:2" x14ac:dyDescent="0.25">
      <c r="A476" t="s">
        <v>2833</v>
      </c>
      <c r="B476" t="s">
        <v>2834</v>
      </c>
    </row>
    <row r="477" spans="1:2" x14ac:dyDescent="0.25">
      <c r="A477" t="s">
        <v>2835</v>
      </c>
      <c r="B477" t="s">
        <v>2836</v>
      </c>
    </row>
    <row r="478" spans="1:2" x14ac:dyDescent="0.25">
      <c r="A478" t="s">
        <v>2837</v>
      </c>
      <c r="B478" t="s">
        <v>2836</v>
      </c>
    </row>
    <row r="479" spans="1:2" x14ac:dyDescent="0.25">
      <c r="A479" t="s">
        <v>2838</v>
      </c>
      <c r="B479" t="s">
        <v>2836</v>
      </c>
    </row>
    <row r="480" spans="1:2" x14ac:dyDescent="0.25">
      <c r="A480" t="s">
        <v>2839</v>
      </c>
      <c r="B480" t="s">
        <v>2836</v>
      </c>
    </row>
    <row r="481" spans="1:2" x14ac:dyDescent="0.25">
      <c r="A481" t="s">
        <v>2840</v>
      </c>
      <c r="B481" t="s">
        <v>2836</v>
      </c>
    </row>
    <row r="482" spans="1:2" x14ac:dyDescent="0.25">
      <c r="A482" t="s">
        <v>2841</v>
      </c>
      <c r="B482" t="s">
        <v>2836</v>
      </c>
    </row>
    <row r="483" spans="1:2" x14ac:dyDescent="0.25">
      <c r="A483" t="s">
        <v>2842</v>
      </c>
      <c r="B483" t="s">
        <v>2843</v>
      </c>
    </row>
    <row r="484" spans="1:2" x14ac:dyDescent="0.25">
      <c r="A484" t="s">
        <v>2844</v>
      </c>
      <c r="B484" t="s">
        <v>2845</v>
      </c>
    </row>
    <row r="485" spans="1:2" x14ac:dyDescent="0.25">
      <c r="A485" t="s">
        <v>2846</v>
      </c>
      <c r="B485" t="s">
        <v>2845</v>
      </c>
    </row>
    <row r="486" spans="1:2" x14ac:dyDescent="0.25">
      <c r="A486" t="s">
        <v>2847</v>
      </c>
      <c r="B486" t="s">
        <v>2845</v>
      </c>
    </row>
    <row r="487" spans="1:2" x14ac:dyDescent="0.25">
      <c r="A487" t="s">
        <v>2848</v>
      </c>
      <c r="B487" t="s">
        <v>2849</v>
      </c>
    </row>
    <row r="488" spans="1:2" x14ac:dyDescent="0.25">
      <c r="A488" t="s">
        <v>2850</v>
      </c>
      <c r="B488" t="s">
        <v>2849</v>
      </c>
    </row>
    <row r="489" spans="1:2" x14ac:dyDescent="0.25">
      <c r="A489" t="s">
        <v>2851</v>
      </c>
      <c r="B489" t="s">
        <v>2852</v>
      </c>
    </row>
    <row r="490" spans="1:2" x14ac:dyDescent="0.25">
      <c r="A490" t="s">
        <v>2853</v>
      </c>
      <c r="B490" t="s">
        <v>2854</v>
      </c>
    </row>
    <row r="491" spans="1:2" x14ac:dyDescent="0.25">
      <c r="A491" t="s">
        <v>2855</v>
      </c>
      <c r="B491" t="s">
        <v>2854</v>
      </c>
    </row>
    <row r="492" spans="1:2" x14ac:dyDescent="0.25">
      <c r="A492" t="s">
        <v>2856</v>
      </c>
      <c r="B492" t="s">
        <v>2857</v>
      </c>
    </row>
    <row r="493" spans="1:2" x14ac:dyDescent="0.25">
      <c r="A493" t="s">
        <v>2858</v>
      </c>
      <c r="B493" t="s">
        <v>2857</v>
      </c>
    </row>
    <row r="494" spans="1:2" x14ac:dyDescent="0.25">
      <c r="A494" t="s">
        <v>2859</v>
      </c>
      <c r="B494" t="s">
        <v>2857</v>
      </c>
    </row>
    <row r="495" spans="1:2" x14ac:dyDescent="0.25">
      <c r="A495" t="s">
        <v>2860</v>
      </c>
      <c r="B495" t="s">
        <v>2857</v>
      </c>
    </row>
    <row r="496" spans="1:2" x14ac:dyDescent="0.25">
      <c r="A496" t="s">
        <v>2861</v>
      </c>
      <c r="B496" t="s">
        <v>2857</v>
      </c>
    </row>
    <row r="497" spans="1:2" x14ac:dyDescent="0.25">
      <c r="A497" t="s">
        <v>2862</v>
      </c>
      <c r="B497" t="s">
        <v>2857</v>
      </c>
    </row>
    <row r="498" spans="1:2" x14ac:dyDescent="0.25">
      <c r="A498" t="s">
        <v>2863</v>
      </c>
      <c r="B498" t="s">
        <v>2857</v>
      </c>
    </row>
    <row r="499" spans="1:2" x14ac:dyDescent="0.25">
      <c r="A499" t="s">
        <v>2864</v>
      </c>
      <c r="B499" t="s">
        <v>2857</v>
      </c>
    </row>
    <row r="500" spans="1:2" x14ac:dyDescent="0.25">
      <c r="A500" t="s">
        <v>2865</v>
      </c>
      <c r="B500" t="s">
        <v>2857</v>
      </c>
    </row>
    <row r="501" spans="1:2" x14ac:dyDescent="0.25">
      <c r="A501" t="s">
        <v>2866</v>
      </c>
      <c r="B501" t="s">
        <v>2857</v>
      </c>
    </row>
    <row r="502" spans="1:2" x14ac:dyDescent="0.25">
      <c r="A502" t="s">
        <v>2867</v>
      </c>
      <c r="B502" t="s">
        <v>2857</v>
      </c>
    </row>
    <row r="503" spans="1:2" x14ac:dyDescent="0.25">
      <c r="A503" t="s">
        <v>2868</v>
      </c>
      <c r="B503" t="s">
        <v>2857</v>
      </c>
    </row>
    <row r="504" spans="1:2" x14ac:dyDescent="0.25">
      <c r="A504" t="s">
        <v>2869</v>
      </c>
      <c r="B504" t="s">
        <v>2857</v>
      </c>
    </row>
    <row r="505" spans="1:2" x14ac:dyDescent="0.25">
      <c r="A505" t="s">
        <v>2870</v>
      </c>
      <c r="B505" t="s">
        <v>2857</v>
      </c>
    </row>
    <row r="506" spans="1:2" x14ac:dyDescent="0.25">
      <c r="A506" t="s">
        <v>2871</v>
      </c>
      <c r="B506" t="s">
        <v>2872</v>
      </c>
    </row>
    <row r="507" spans="1:2" x14ac:dyDescent="0.25">
      <c r="A507" t="s">
        <v>2873</v>
      </c>
      <c r="B507" t="s">
        <v>2874</v>
      </c>
    </row>
    <row r="508" spans="1:2" x14ac:dyDescent="0.25">
      <c r="A508" t="s">
        <v>2875</v>
      </c>
      <c r="B508" t="s">
        <v>2874</v>
      </c>
    </row>
    <row r="509" spans="1:2" x14ac:dyDescent="0.25">
      <c r="A509" t="s">
        <v>2876</v>
      </c>
      <c r="B509" t="s">
        <v>2877</v>
      </c>
    </row>
    <row r="510" spans="1:2" x14ac:dyDescent="0.25">
      <c r="A510" t="s">
        <v>2878</v>
      </c>
      <c r="B510" t="s">
        <v>2877</v>
      </c>
    </row>
    <row r="511" spans="1:2" x14ac:dyDescent="0.25">
      <c r="A511" t="s">
        <v>2879</v>
      </c>
      <c r="B511" t="s">
        <v>2877</v>
      </c>
    </row>
    <row r="512" spans="1:2" x14ac:dyDescent="0.25">
      <c r="A512" t="s">
        <v>2880</v>
      </c>
      <c r="B512" t="s">
        <v>2877</v>
      </c>
    </row>
    <row r="513" spans="1:2" x14ac:dyDescent="0.25">
      <c r="A513" t="s">
        <v>2881</v>
      </c>
      <c r="B513" t="s">
        <v>2877</v>
      </c>
    </row>
    <row r="514" spans="1:2" x14ac:dyDescent="0.25">
      <c r="A514" t="s">
        <v>2882</v>
      </c>
      <c r="B514" t="s">
        <v>2877</v>
      </c>
    </row>
    <row r="515" spans="1:2" x14ac:dyDescent="0.25">
      <c r="A515" t="s">
        <v>2883</v>
      </c>
      <c r="B515" t="s">
        <v>2877</v>
      </c>
    </row>
    <row r="516" spans="1:2" x14ac:dyDescent="0.25">
      <c r="A516" t="s">
        <v>2884</v>
      </c>
      <c r="B516" t="s">
        <v>2877</v>
      </c>
    </row>
    <row r="517" spans="1:2" x14ac:dyDescent="0.25">
      <c r="A517" t="s">
        <v>2885</v>
      </c>
      <c r="B517" t="s">
        <v>2877</v>
      </c>
    </row>
    <row r="518" spans="1:2" x14ac:dyDescent="0.25">
      <c r="A518" t="s">
        <v>2886</v>
      </c>
      <c r="B518" t="s">
        <v>2877</v>
      </c>
    </row>
    <row r="519" spans="1:2" x14ac:dyDescent="0.25">
      <c r="A519" t="s">
        <v>2887</v>
      </c>
      <c r="B519" t="s">
        <v>2877</v>
      </c>
    </row>
    <row r="520" spans="1:2" x14ac:dyDescent="0.25">
      <c r="A520" t="s">
        <v>2888</v>
      </c>
      <c r="B520" t="s">
        <v>2877</v>
      </c>
    </row>
    <row r="521" spans="1:2" x14ac:dyDescent="0.25">
      <c r="A521" t="s">
        <v>2889</v>
      </c>
      <c r="B521" t="s">
        <v>2890</v>
      </c>
    </row>
    <row r="522" spans="1:2" x14ac:dyDescent="0.25">
      <c r="A522" t="s">
        <v>2891</v>
      </c>
      <c r="B522" t="s">
        <v>2890</v>
      </c>
    </row>
    <row r="523" spans="1:2" x14ac:dyDescent="0.25">
      <c r="A523" t="s">
        <v>2892</v>
      </c>
      <c r="B523" t="s">
        <v>2890</v>
      </c>
    </row>
    <row r="524" spans="1:2" x14ac:dyDescent="0.25">
      <c r="A524" t="s">
        <v>2893</v>
      </c>
      <c r="B524" t="s">
        <v>2890</v>
      </c>
    </row>
    <row r="525" spans="1:2" x14ac:dyDescent="0.25">
      <c r="A525" t="s">
        <v>2894</v>
      </c>
      <c r="B525" t="s">
        <v>2890</v>
      </c>
    </row>
    <row r="526" spans="1:2" x14ac:dyDescent="0.25">
      <c r="A526" t="s">
        <v>2895</v>
      </c>
      <c r="B526" t="s">
        <v>2890</v>
      </c>
    </row>
    <row r="527" spans="1:2" x14ac:dyDescent="0.25">
      <c r="A527" t="s">
        <v>2896</v>
      </c>
      <c r="B527" t="s">
        <v>2890</v>
      </c>
    </row>
    <row r="528" spans="1:2" x14ac:dyDescent="0.25">
      <c r="A528" t="s">
        <v>2897</v>
      </c>
      <c r="B528" t="s">
        <v>2890</v>
      </c>
    </row>
    <row r="529" spans="1:2" x14ac:dyDescent="0.25">
      <c r="A529" t="s">
        <v>2898</v>
      </c>
      <c r="B529" t="s">
        <v>2890</v>
      </c>
    </row>
    <row r="530" spans="1:2" x14ac:dyDescent="0.25">
      <c r="A530" t="s">
        <v>2899</v>
      </c>
      <c r="B530" t="s">
        <v>2890</v>
      </c>
    </row>
    <row r="531" spans="1:2" x14ac:dyDescent="0.25">
      <c r="A531" t="s">
        <v>2900</v>
      </c>
      <c r="B531" t="s">
        <v>2890</v>
      </c>
    </row>
    <row r="532" spans="1:2" x14ac:dyDescent="0.25">
      <c r="A532" t="s">
        <v>2901</v>
      </c>
      <c r="B532" t="s">
        <v>2890</v>
      </c>
    </row>
    <row r="533" spans="1:2" x14ac:dyDescent="0.25">
      <c r="A533" t="s">
        <v>2902</v>
      </c>
      <c r="B533" t="s">
        <v>2890</v>
      </c>
    </row>
    <row r="534" spans="1:2" x14ac:dyDescent="0.25">
      <c r="A534" t="s">
        <v>2903</v>
      </c>
      <c r="B534" t="s">
        <v>2890</v>
      </c>
    </row>
    <row r="535" spans="1:2" x14ac:dyDescent="0.25">
      <c r="A535" t="s">
        <v>2904</v>
      </c>
      <c r="B535" t="s">
        <v>2890</v>
      </c>
    </row>
    <row r="536" spans="1:2" x14ac:dyDescent="0.25">
      <c r="A536" t="s">
        <v>2905</v>
      </c>
      <c r="B536" t="s">
        <v>2890</v>
      </c>
    </row>
    <row r="537" spans="1:2" x14ac:dyDescent="0.25">
      <c r="A537" t="s">
        <v>2906</v>
      </c>
      <c r="B537" t="s">
        <v>2890</v>
      </c>
    </row>
    <row r="538" spans="1:2" x14ac:dyDescent="0.25">
      <c r="A538" t="s">
        <v>2907</v>
      </c>
      <c r="B538" t="s">
        <v>2890</v>
      </c>
    </row>
    <row r="539" spans="1:2" x14ac:dyDescent="0.25">
      <c r="A539" t="s">
        <v>2908</v>
      </c>
      <c r="B539" t="s">
        <v>2909</v>
      </c>
    </row>
    <row r="540" spans="1:2" x14ac:dyDescent="0.25">
      <c r="A540" t="s">
        <v>2910</v>
      </c>
      <c r="B540" t="s">
        <v>2911</v>
      </c>
    </row>
    <row r="541" spans="1:2" x14ac:dyDescent="0.25">
      <c r="A541" t="s">
        <v>2912</v>
      </c>
      <c r="B541" t="s">
        <v>2911</v>
      </c>
    </row>
    <row r="542" spans="1:2" x14ac:dyDescent="0.25">
      <c r="A542" t="s">
        <v>2913</v>
      </c>
      <c r="B542" t="s">
        <v>2911</v>
      </c>
    </row>
    <row r="543" spans="1:2" x14ac:dyDescent="0.25">
      <c r="A543" t="s">
        <v>2914</v>
      </c>
      <c r="B543" t="s">
        <v>2911</v>
      </c>
    </row>
    <row r="544" spans="1:2" x14ac:dyDescent="0.25">
      <c r="A544" t="s">
        <v>2915</v>
      </c>
      <c r="B544" t="s">
        <v>2911</v>
      </c>
    </row>
    <row r="545" spans="1:2" x14ac:dyDescent="0.25">
      <c r="A545" t="s">
        <v>2916</v>
      </c>
      <c r="B545" t="s">
        <v>2911</v>
      </c>
    </row>
    <row r="546" spans="1:2" x14ac:dyDescent="0.25">
      <c r="A546" t="s">
        <v>2917</v>
      </c>
      <c r="B546" t="s">
        <v>2911</v>
      </c>
    </row>
    <row r="547" spans="1:2" x14ac:dyDescent="0.25">
      <c r="A547" t="s">
        <v>2918</v>
      </c>
      <c r="B547" t="s">
        <v>2911</v>
      </c>
    </row>
    <row r="548" spans="1:2" x14ac:dyDescent="0.25">
      <c r="A548" t="s">
        <v>2919</v>
      </c>
      <c r="B548" t="s">
        <v>2911</v>
      </c>
    </row>
    <row r="549" spans="1:2" x14ac:dyDescent="0.25">
      <c r="A549" t="s">
        <v>2920</v>
      </c>
      <c r="B549" t="s">
        <v>2911</v>
      </c>
    </row>
    <row r="550" spans="1:2" x14ac:dyDescent="0.25">
      <c r="A550" t="s">
        <v>2921</v>
      </c>
      <c r="B550" t="s">
        <v>2922</v>
      </c>
    </row>
    <row r="551" spans="1:2" x14ac:dyDescent="0.25">
      <c r="A551" t="s">
        <v>2923</v>
      </c>
      <c r="B551" t="s">
        <v>2922</v>
      </c>
    </row>
    <row r="552" spans="1:2" x14ac:dyDescent="0.25">
      <c r="A552" t="s">
        <v>2924</v>
      </c>
      <c r="B552" t="s">
        <v>2925</v>
      </c>
    </row>
    <row r="553" spans="1:2" x14ac:dyDescent="0.25">
      <c r="A553" t="s">
        <v>2926</v>
      </c>
      <c r="B553" t="s">
        <v>2925</v>
      </c>
    </row>
    <row r="554" spans="1:2" x14ac:dyDescent="0.25">
      <c r="A554" t="s">
        <v>2927</v>
      </c>
      <c r="B554" t="s">
        <v>2925</v>
      </c>
    </row>
    <row r="555" spans="1:2" x14ac:dyDescent="0.25">
      <c r="A555" t="s">
        <v>2928</v>
      </c>
      <c r="B555" t="s">
        <v>2925</v>
      </c>
    </row>
    <row r="556" spans="1:2" x14ac:dyDescent="0.25">
      <c r="A556" t="s">
        <v>2929</v>
      </c>
      <c r="B556" t="s">
        <v>2925</v>
      </c>
    </row>
    <row r="557" spans="1:2" x14ac:dyDescent="0.25">
      <c r="A557" t="s">
        <v>2930</v>
      </c>
      <c r="B557" t="s">
        <v>2931</v>
      </c>
    </row>
    <row r="558" spans="1:2" x14ac:dyDescent="0.25">
      <c r="A558" t="s">
        <v>2932</v>
      </c>
      <c r="B558" t="s">
        <v>2933</v>
      </c>
    </row>
    <row r="559" spans="1:2" x14ac:dyDescent="0.25">
      <c r="A559" t="s">
        <v>2934</v>
      </c>
      <c r="B559" t="s">
        <v>2933</v>
      </c>
    </row>
    <row r="560" spans="1:2" x14ac:dyDescent="0.25">
      <c r="A560" t="s">
        <v>2935</v>
      </c>
      <c r="B560" t="s">
        <v>2933</v>
      </c>
    </row>
    <row r="561" spans="1:2" x14ac:dyDescent="0.25">
      <c r="A561" t="s">
        <v>2936</v>
      </c>
      <c r="B561" t="s">
        <v>2937</v>
      </c>
    </row>
    <row r="562" spans="1:2" x14ac:dyDescent="0.25">
      <c r="A562" t="s">
        <v>2938</v>
      </c>
      <c r="B562" t="s">
        <v>2937</v>
      </c>
    </row>
    <row r="563" spans="1:2" x14ac:dyDescent="0.25">
      <c r="A563" t="s">
        <v>2939</v>
      </c>
      <c r="B563" t="s">
        <v>2937</v>
      </c>
    </row>
    <row r="564" spans="1:2" x14ac:dyDescent="0.25">
      <c r="A564" t="s">
        <v>2940</v>
      </c>
      <c r="B564" t="s">
        <v>2941</v>
      </c>
    </row>
    <row r="565" spans="1:2" x14ac:dyDescent="0.25">
      <c r="A565" t="s">
        <v>2942</v>
      </c>
      <c r="B565" t="s">
        <v>2941</v>
      </c>
    </row>
    <row r="566" spans="1:2" x14ac:dyDescent="0.25">
      <c r="A566" t="s">
        <v>2943</v>
      </c>
      <c r="B566" t="s">
        <v>2941</v>
      </c>
    </row>
    <row r="567" spans="1:2" x14ac:dyDescent="0.25">
      <c r="A567" t="s">
        <v>2944</v>
      </c>
      <c r="B567" t="s">
        <v>2945</v>
      </c>
    </row>
    <row r="568" spans="1:2" x14ac:dyDescent="0.25">
      <c r="A568" t="s">
        <v>2946</v>
      </c>
      <c r="B568" t="s">
        <v>2945</v>
      </c>
    </row>
    <row r="569" spans="1:2" x14ac:dyDescent="0.25">
      <c r="A569" t="s">
        <v>2947</v>
      </c>
      <c r="B569" t="s">
        <v>2945</v>
      </c>
    </row>
    <row r="570" spans="1:2" x14ac:dyDescent="0.25">
      <c r="A570" t="s">
        <v>2948</v>
      </c>
      <c r="B570" t="s">
        <v>2945</v>
      </c>
    </row>
    <row r="571" spans="1:2" x14ac:dyDescent="0.25">
      <c r="A571" t="s">
        <v>2949</v>
      </c>
      <c r="B571" t="s">
        <v>2945</v>
      </c>
    </row>
    <row r="572" spans="1:2" x14ac:dyDescent="0.25">
      <c r="A572" t="s">
        <v>2950</v>
      </c>
      <c r="B572" t="s">
        <v>2945</v>
      </c>
    </row>
    <row r="573" spans="1:2" x14ac:dyDescent="0.25">
      <c r="A573" t="s">
        <v>2951</v>
      </c>
      <c r="B573" t="s">
        <v>2945</v>
      </c>
    </row>
    <row r="574" spans="1:2" x14ac:dyDescent="0.25">
      <c r="A574" t="s">
        <v>2952</v>
      </c>
      <c r="B574" t="s">
        <v>2945</v>
      </c>
    </row>
    <row r="575" spans="1:2" x14ac:dyDescent="0.25">
      <c r="A575" t="s">
        <v>2953</v>
      </c>
      <c r="B575" t="s">
        <v>2945</v>
      </c>
    </row>
    <row r="576" spans="1:2" x14ac:dyDescent="0.25">
      <c r="A576" t="s">
        <v>2954</v>
      </c>
      <c r="B576" t="s">
        <v>2945</v>
      </c>
    </row>
    <row r="577" spans="1:2" x14ac:dyDescent="0.25">
      <c r="A577" t="s">
        <v>2955</v>
      </c>
      <c r="B577" t="s">
        <v>2945</v>
      </c>
    </row>
    <row r="578" spans="1:2" x14ac:dyDescent="0.25">
      <c r="A578" t="s">
        <v>2956</v>
      </c>
      <c r="B578" t="s">
        <v>2957</v>
      </c>
    </row>
    <row r="579" spans="1:2" x14ac:dyDescent="0.25">
      <c r="A579" t="s">
        <v>2958</v>
      </c>
      <c r="B579" t="s">
        <v>2959</v>
      </c>
    </row>
    <row r="580" spans="1:2" x14ac:dyDescent="0.25">
      <c r="A580" t="s">
        <v>2960</v>
      </c>
      <c r="B580" t="s">
        <v>2961</v>
      </c>
    </row>
    <row r="581" spans="1:2" x14ac:dyDescent="0.25">
      <c r="A581" t="s">
        <v>2962</v>
      </c>
      <c r="B581" t="s">
        <v>2961</v>
      </c>
    </row>
    <row r="582" spans="1:2" x14ac:dyDescent="0.25">
      <c r="A582" t="s">
        <v>2963</v>
      </c>
      <c r="B582" t="s">
        <v>2961</v>
      </c>
    </row>
    <row r="583" spans="1:2" x14ac:dyDescent="0.25">
      <c r="A583" t="s">
        <v>2964</v>
      </c>
      <c r="B583" t="s">
        <v>2961</v>
      </c>
    </row>
    <row r="584" spans="1:2" x14ac:dyDescent="0.25">
      <c r="A584" t="s">
        <v>2965</v>
      </c>
      <c r="B584" t="s">
        <v>2961</v>
      </c>
    </row>
    <row r="585" spans="1:2" x14ac:dyDescent="0.25">
      <c r="A585" t="s">
        <v>2966</v>
      </c>
      <c r="B585" t="s">
        <v>2961</v>
      </c>
    </row>
    <row r="586" spans="1:2" x14ac:dyDescent="0.25">
      <c r="A586" t="s">
        <v>2967</v>
      </c>
      <c r="B586" t="s">
        <v>2961</v>
      </c>
    </row>
    <row r="587" spans="1:2" x14ac:dyDescent="0.25">
      <c r="A587" t="s">
        <v>2968</v>
      </c>
      <c r="B587" t="s">
        <v>2961</v>
      </c>
    </row>
    <row r="588" spans="1:2" x14ac:dyDescent="0.25">
      <c r="A588" t="s">
        <v>2969</v>
      </c>
      <c r="B588" t="s">
        <v>2961</v>
      </c>
    </row>
    <row r="589" spans="1:2" x14ac:dyDescent="0.25">
      <c r="A589" t="s">
        <v>2970</v>
      </c>
      <c r="B589" t="s">
        <v>2961</v>
      </c>
    </row>
    <row r="590" spans="1:2" x14ac:dyDescent="0.25">
      <c r="A590" t="s">
        <v>2971</v>
      </c>
      <c r="B590" t="s">
        <v>2972</v>
      </c>
    </row>
    <row r="591" spans="1:2" x14ac:dyDescent="0.25">
      <c r="A591" t="s">
        <v>2973</v>
      </c>
      <c r="B591" t="s">
        <v>2972</v>
      </c>
    </row>
    <row r="592" spans="1:2" x14ac:dyDescent="0.25">
      <c r="A592" t="s">
        <v>2974</v>
      </c>
      <c r="B592" t="s">
        <v>2972</v>
      </c>
    </row>
    <row r="593" spans="1:2" x14ac:dyDescent="0.25">
      <c r="A593" t="s">
        <v>2975</v>
      </c>
      <c r="B593" t="s">
        <v>2972</v>
      </c>
    </row>
    <row r="594" spans="1:2" x14ac:dyDescent="0.25">
      <c r="A594" t="s">
        <v>2976</v>
      </c>
      <c r="B594" t="s">
        <v>2972</v>
      </c>
    </row>
    <row r="595" spans="1:2" x14ac:dyDescent="0.25">
      <c r="A595" t="s">
        <v>2977</v>
      </c>
      <c r="B595" t="s">
        <v>2978</v>
      </c>
    </row>
    <row r="596" spans="1:2" x14ac:dyDescent="0.25">
      <c r="A596" t="s">
        <v>2979</v>
      </c>
      <c r="B596" t="s">
        <v>2978</v>
      </c>
    </row>
    <row r="597" spans="1:2" x14ac:dyDescent="0.25">
      <c r="A597" t="s">
        <v>2980</v>
      </c>
      <c r="B597" t="s">
        <v>2981</v>
      </c>
    </row>
    <row r="598" spans="1:2" x14ac:dyDescent="0.25">
      <c r="A598" t="s">
        <v>2982</v>
      </c>
      <c r="B598" t="s">
        <v>2981</v>
      </c>
    </row>
    <row r="599" spans="1:2" x14ac:dyDescent="0.25">
      <c r="A599" t="s">
        <v>2983</v>
      </c>
      <c r="B599" t="s">
        <v>2984</v>
      </c>
    </row>
    <row r="600" spans="1:2" x14ac:dyDescent="0.25">
      <c r="A600" t="s">
        <v>2985</v>
      </c>
      <c r="B600" t="s">
        <v>2984</v>
      </c>
    </row>
    <row r="601" spans="1:2" x14ac:dyDescent="0.25">
      <c r="A601" t="s">
        <v>2986</v>
      </c>
      <c r="B601" t="s">
        <v>2987</v>
      </c>
    </row>
    <row r="602" spans="1:2" x14ac:dyDescent="0.25">
      <c r="A602" t="s">
        <v>2988</v>
      </c>
      <c r="B602" t="s">
        <v>2987</v>
      </c>
    </row>
    <row r="603" spans="1:2" x14ac:dyDescent="0.25">
      <c r="A603" t="s">
        <v>2989</v>
      </c>
      <c r="B603" t="s">
        <v>2987</v>
      </c>
    </row>
    <row r="604" spans="1:2" x14ac:dyDescent="0.25">
      <c r="A604" t="s">
        <v>2990</v>
      </c>
      <c r="B604" t="s">
        <v>2987</v>
      </c>
    </row>
    <row r="605" spans="1:2" x14ac:dyDescent="0.25">
      <c r="A605" t="s">
        <v>2991</v>
      </c>
      <c r="B605" t="s">
        <v>2987</v>
      </c>
    </row>
    <row r="606" spans="1:2" x14ac:dyDescent="0.25">
      <c r="A606" t="s">
        <v>2992</v>
      </c>
      <c r="B606" t="s">
        <v>2987</v>
      </c>
    </row>
    <row r="607" spans="1:2" x14ac:dyDescent="0.25">
      <c r="A607" t="s">
        <v>2993</v>
      </c>
      <c r="B607" t="s">
        <v>2994</v>
      </c>
    </row>
    <row r="608" spans="1:2" x14ac:dyDescent="0.25">
      <c r="A608" t="s">
        <v>2995</v>
      </c>
      <c r="B608" t="s">
        <v>2994</v>
      </c>
    </row>
    <row r="609" spans="1:2" x14ac:dyDescent="0.25">
      <c r="A609" t="s">
        <v>2996</v>
      </c>
      <c r="B609" t="s">
        <v>2997</v>
      </c>
    </row>
    <row r="610" spans="1:2" x14ac:dyDescent="0.25">
      <c r="A610" t="s">
        <v>2998</v>
      </c>
      <c r="B610" t="s">
        <v>2999</v>
      </c>
    </row>
    <row r="611" spans="1:2" x14ac:dyDescent="0.25">
      <c r="A611" t="s">
        <v>3000</v>
      </c>
      <c r="B611" t="s">
        <v>2999</v>
      </c>
    </row>
    <row r="612" spans="1:2" x14ac:dyDescent="0.25">
      <c r="A612" t="s">
        <v>3001</v>
      </c>
      <c r="B612" t="s">
        <v>2999</v>
      </c>
    </row>
    <row r="613" spans="1:2" x14ac:dyDescent="0.25">
      <c r="A613" t="s">
        <v>3002</v>
      </c>
      <c r="B613" t="s">
        <v>2997</v>
      </c>
    </row>
    <row r="614" spans="1:2" x14ac:dyDescent="0.25">
      <c r="A614" t="s">
        <v>3003</v>
      </c>
      <c r="B614" t="s">
        <v>2997</v>
      </c>
    </row>
    <row r="615" spans="1:2" x14ac:dyDescent="0.25">
      <c r="A615" t="s">
        <v>3004</v>
      </c>
      <c r="B615" t="s">
        <v>2997</v>
      </c>
    </row>
    <row r="616" spans="1:2" x14ac:dyDescent="0.25">
      <c r="A616" t="s">
        <v>3005</v>
      </c>
      <c r="B616" t="s">
        <v>3006</v>
      </c>
    </row>
    <row r="617" spans="1:2" x14ac:dyDescent="0.25">
      <c r="A617" t="s">
        <v>3007</v>
      </c>
      <c r="B617" t="s">
        <v>3006</v>
      </c>
    </row>
    <row r="618" spans="1:2" x14ac:dyDescent="0.25">
      <c r="A618" t="s">
        <v>3008</v>
      </c>
      <c r="B618" t="s">
        <v>3006</v>
      </c>
    </row>
    <row r="619" spans="1:2" x14ac:dyDescent="0.25">
      <c r="A619" t="s">
        <v>3009</v>
      </c>
      <c r="B619" t="s">
        <v>3006</v>
      </c>
    </row>
    <row r="620" spans="1:2" x14ac:dyDescent="0.25">
      <c r="A620" t="s">
        <v>3010</v>
      </c>
      <c r="B620" t="s">
        <v>3006</v>
      </c>
    </row>
    <row r="621" spans="1:2" x14ac:dyDescent="0.25">
      <c r="A621" t="s">
        <v>3011</v>
      </c>
      <c r="B621" t="s">
        <v>3006</v>
      </c>
    </row>
    <row r="622" spans="1:2" x14ac:dyDescent="0.25">
      <c r="A622" t="s">
        <v>3012</v>
      </c>
      <c r="B622" t="s">
        <v>3013</v>
      </c>
    </row>
    <row r="623" spans="1:2" x14ac:dyDescent="0.25">
      <c r="A623" t="s">
        <v>3014</v>
      </c>
      <c r="B623" t="s">
        <v>3015</v>
      </c>
    </row>
    <row r="624" spans="1:2" x14ac:dyDescent="0.25">
      <c r="A624" t="s">
        <v>3016</v>
      </c>
      <c r="B624" t="s">
        <v>3015</v>
      </c>
    </row>
    <row r="625" spans="1:2" x14ac:dyDescent="0.25">
      <c r="A625" t="s">
        <v>3017</v>
      </c>
      <c r="B625" t="s">
        <v>3015</v>
      </c>
    </row>
    <row r="626" spans="1:2" x14ac:dyDescent="0.25">
      <c r="A626" t="s">
        <v>3018</v>
      </c>
      <c r="B626" t="s">
        <v>3015</v>
      </c>
    </row>
    <row r="627" spans="1:2" x14ac:dyDescent="0.25">
      <c r="A627" t="s">
        <v>3019</v>
      </c>
      <c r="B627" t="s">
        <v>3015</v>
      </c>
    </row>
    <row r="628" spans="1:2" x14ac:dyDescent="0.25">
      <c r="A628" t="s">
        <v>3020</v>
      </c>
      <c r="B628" t="s">
        <v>3015</v>
      </c>
    </row>
    <row r="629" spans="1:2" x14ac:dyDescent="0.25">
      <c r="A629" t="s">
        <v>3021</v>
      </c>
      <c r="B629" t="s">
        <v>3015</v>
      </c>
    </row>
    <row r="630" spans="1:2" x14ac:dyDescent="0.25">
      <c r="A630" t="s">
        <v>3022</v>
      </c>
      <c r="B630" t="s">
        <v>3015</v>
      </c>
    </row>
    <row r="631" spans="1:2" x14ac:dyDescent="0.25">
      <c r="A631" t="s">
        <v>3023</v>
      </c>
      <c r="B631" t="s">
        <v>3015</v>
      </c>
    </row>
    <row r="632" spans="1:2" x14ac:dyDescent="0.25">
      <c r="A632" t="s">
        <v>3024</v>
      </c>
      <c r="B632" t="s">
        <v>3015</v>
      </c>
    </row>
    <row r="633" spans="1:2" x14ac:dyDescent="0.25">
      <c r="A633" t="s">
        <v>3025</v>
      </c>
      <c r="B633" t="s">
        <v>3015</v>
      </c>
    </row>
    <row r="634" spans="1:2" x14ac:dyDescent="0.25">
      <c r="A634" t="s">
        <v>3026</v>
      </c>
      <c r="B634" t="s">
        <v>3015</v>
      </c>
    </row>
    <row r="635" spans="1:2" x14ac:dyDescent="0.25">
      <c r="A635" t="s">
        <v>3027</v>
      </c>
      <c r="B635" t="s">
        <v>3015</v>
      </c>
    </row>
    <row r="636" spans="1:2" x14ac:dyDescent="0.25">
      <c r="A636" t="s">
        <v>3028</v>
      </c>
      <c r="B636" t="s">
        <v>3015</v>
      </c>
    </row>
    <row r="637" spans="1:2" x14ac:dyDescent="0.25">
      <c r="A637" t="s">
        <v>3029</v>
      </c>
      <c r="B637" t="s">
        <v>3015</v>
      </c>
    </row>
    <row r="638" spans="1:2" x14ac:dyDescent="0.25">
      <c r="A638" t="s">
        <v>3030</v>
      </c>
      <c r="B638" t="s">
        <v>3015</v>
      </c>
    </row>
    <row r="639" spans="1:2" x14ac:dyDescent="0.25">
      <c r="A639" t="s">
        <v>3031</v>
      </c>
      <c r="B639" t="s">
        <v>3015</v>
      </c>
    </row>
    <row r="640" spans="1:2" x14ac:dyDescent="0.25">
      <c r="A640" t="s">
        <v>3032</v>
      </c>
      <c r="B640" t="s">
        <v>3015</v>
      </c>
    </row>
    <row r="641" spans="1:2" x14ac:dyDescent="0.25">
      <c r="A641" t="s">
        <v>3033</v>
      </c>
      <c r="B641" t="s">
        <v>3015</v>
      </c>
    </row>
    <row r="642" spans="1:2" x14ac:dyDescent="0.25">
      <c r="A642" t="s">
        <v>3034</v>
      </c>
      <c r="B642" t="s">
        <v>3015</v>
      </c>
    </row>
    <row r="643" spans="1:2" x14ac:dyDescent="0.25">
      <c r="A643" t="s">
        <v>3035</v>
      </c>
      <c r="B643" t="s">
        <v>3015</v>
      </c>
    </row>
    <row r="644" spans="1:2" x14ac:dyDescent="0.25">
      <c r="A644" t="s">
        <v>3036</v>
      </c>
      <c r="B644" t="s">
        <v>3015</v>
      </c>
    </row>
    <row r="645" spans="1:2" x14ac:dyDescent="0.25">
      <c r="A645" t="s">
        <v>3037</v>
      </c>
      <c r="B645" t="s">
        <v>3015</v>
      </c>
    </row>
    <row r="646" spans="1:2" x14ac:dyDescent="0.25">
      <c r="A646" t="s">
        <v>3038</v>
      </c>
      <c r="B646" t="s">
        <v>3015</v>
      </c>
    </row>
    <row r="647" spans="1:2" x14ac:dyDescent="0.25">
      <c r="A647" t="s">
        <v>3039</v>
      </c>
      <c r="B647" t="s">
        <v>3015</v>
      </c>
    </row>
    <row r="648" spans="1:2" x14ac:dyDescent="0.25">
      <c r="A648" t="s">
        <v>3040</v>
      </c>
      <c r="B648" t="s">
        <v>3015</v>
      </c>
    </row>
    <row r="649" spans="1:2" x14ac:dyDescent="0.25">
      <c r="A649" t="s">
        <v>3041</v>
      </c>
      <c r="B649" t="s">
        <v>3015</v>
      </c>
    </row>
    <row r="650" spans="1:2" x14ac:dyDescent="0.25">
      <c r="A650" t="s">
        <v>3042</v>
      </c>
      <c r="B650" t="s">
        <v>3015</v>
      </c>
    </row>
    <row r="651" spans="1:2" x14ac:dyDescent="0.25">
      <c r="A651" t="s">
        <v>3043</v>
      </c>
      <c r="B651" t="s">
        <v>3015</v>
      </c>
    </row>
    <row r="652" spans="1:2" x14ac:dyDescent="0.25">
      <c r="A652" t="s">
        <v>3044</v>
      </c>
      <c r="B652" t="s">
        <v>3015</v>
      </c>
    </row>
    <row r="653" spans="1:2" x14ac:dyDescent="0.25">
      <c r="A653" t="s">
        <v>3045</v>
      </c>
      <c r="B653" t="s">
        <v>3015</v>
      </c>
    </row>
    <row r="654" spans="1:2" x14ac:dyDescent="0.25">
      <c r="A654" t="s">
        <v>3046</v>
      </c>
      <c r="B654" t="s">
        <v>3015</v>
      </c>
    </row>
    <row r="655" spans="1:2" x14ac:dyDescent="0.25">
      <c r="A655" t="s">
        <v>3047</v>
      </c>
      <c r="B655" t="s">
        <v>3015</v>
      </c>
    </row>
    <row r="656" spans="1:2" x14ac:dyDescent="0.25">
      <c r="A656" t="s">
        <v>3048</v>
      </c>
      <c r="B656" t="s">
        <v>3015</v>
      </c>
    </row>
    <row r="657" spans="1:2" x14ac:dyDescent="0.25">
      <c r="A657" t="s">
        <v>3049</v>
      </c>
      <c r="B657" t="s">
        <v>3015</v>
      </c>
    </row>
    <row r="658" spans="1:2" x14ac:dyDescent="0.25">
      <c r="A658" t="s">
        <v>3050</v>
      </c>
      <c r="B658" t="s">
        <v>3015</v>
      </c>
    </row>
    <row r="659" spans="1:2" x14ac:dyDescent="0.25">
      <c r="A659" t="s">
        <v>3051</v>
      </c>
      <c r="B659" t="s">
        <v>3015</v>
      </c>
    </row>
    <row r="660" spans="1:2" x14ac:dyDescent="0.25">
      <c r="A660" t="s">
        <v>3052</v>
      </c>
      <c r="B660" t="s">
        <v>3015</v>
      </c>
    </row>
    <row r="661" spans="1:2" x14ac:dyDescent="0.25">
      <c r="A661" t="s">
        <v>3053</v>
      </c>
      <c r="B661" t="s">
        <v>3015</v>
      </c>
    </row>
    <row r="662" spans="1:2" x14ac:dyDescent="0.25">
      <c r="A662" t="s">
        <v>3054</v>
      </c>
      <c r="B662" t="s">
        <v>3015</v>
      </c>
    </row>
    <row r="663" spans="1:2" x14ac:dyDescent="0.25">
      <c r="A663" t="s">
        <v>3055</v>
      </c>
      <c r="B663" t="s">
        <v>3015</v>
      </c>
    </row>
    <row r="664" spans="1:2" x14ac:dyDescent="0.25">
      <c r="A664" t="s">
        <v>3056</v>
      </c>
      <c r="B664" t="s">
        <v>3015</v>
      </c>
    </row>
    <row r="665" spans="1:2" x14ac:dyDescent="0.25">
      <c r="A665" t="s">
        <v>3057</v>
      </c>
      <c r="B665" t="s">
        <v>3015</v>
      </c>
    </row>
    <row r="666" spans="1:2" x14ac:dyDescent="0.25">
      <c r="A666" t="s">
        <v>3058</v>
      </c>
      <c r="B666" t="s">
        <v>3015</v>
      </c>
    </row>
    <row r="667" spans="1:2" x14ac:dyDescent="0.25">
      <c r="A667" t="s">
        <v>3059</v>
      </c>
      <c r="B667" t="s">
        <v>3015</v>
      </c>
    </row>
    <row r="668" spans="1:2" x14ac:dyDescent="0.25">
      <c r="A668" t="s">
        <v>3060</v>
      </c>
      <c r="B668" t="s">
        <v>3015</v>
      </c>
    </row>
    <row r="669" spans="1:2" x14ac:dyDescent="0.25">
      <c r="A669" t="s">
        <v>3061</v>
      </c>
      <c r="B669" t="s">
        <v>3015</v>
      </c>
    </row>
    <row r="670" spans="1:2" x14ac:dyDescent="0.25">
      <c r="A670" t="s">
        <v>3062</v>
      </c>
      <c r="B670" t="s">
        <v>3015</v>
      </c>
    </row>
    <row r="671" spans="1:2" x14ac:dyDescent="0.25">
      <c r="A671" t="s">
        <v>3063</v>
      </c>
      <c r="B671" t="s">
        <v>3015</v>
      </c>
    </row>
    <row r="672" spans="1:2" x14ac:dyDescent="0.25">
      <c r="A672" t="s">
        <v>3064</v>
      </c>
      <c r="B672" t="s">
        <v>3015</v>
      </c>
    </row>
    <row r="673" spans="1:2" x14ac:dyDescent="0.25">
      <c r="A673" t="s">
        <v>3065</v>
      </c>
      <c r="B673" t="s">
        <v>3015</v>
      </c>
    </row>
    <row r="674" spans="1:2" x14ac:dyDescent="0.25">
      <c r="A674" t="s">
        <v>3066</v>
      </c>
      <c r="B674" t="s">
        <v>3015</v>
      </c>
    </row>
    <row r="675" spans="1:2" x14ac:dyDescent="0.25">
      <c r="A675" t="s">
        <v>3067</v>
      </c>
      <c r="B675" t="s">
        <v>3015</v>
      </c>
    </row>
    <row r="676" spans="1:2" x14ac:dyDescent="0.25">
      <c r="A676" t="s">
        <v>3068</v>
      </c>
      <c r="B676" t="s">
        <v>3015</v>
      </c>
    </row>
    <row r="677" spans="1:2" x14ac:dyDescent="0.25">
      <c r="A677" t="s">
        <v>3069</v>
      </c>
      <c r="B677" t="s">
        <v>3015</v>
      </c>
    </row>
    <row r="678" spans="1:2" x14ac:dyDescent="0.25">
      <c r="A678" t="s">
        <v>3070</v>
      </c>
      <c r="B678" t="s">
        <v>3015</v>
      </c>
    </row>
    <row r="679" spans="1:2" x14ac:dyDescent="0.25">
      <c r="A679" t="s">
        <v>3071</v>
      </c>
      <c r="B679" t="s">
        <v>3015</v>
      </c>
    </row>
    <row r="680" spans="1:2" x14ac:dyDescent="0.25">
      <c r="A680" t="s">
        <v>3072</v>
      </c>
      <c r="B680" t="s">
        <v>3015</v>
      </c>
    </row>
    <row r="681" spans="1:2" x14ac:dyDescent="0.25">
      <c r="A681" t="s">
        <v>3073</v>
      </c>
      <c r="B681" t="s">
        <v>3015</v>
      </c>
    </row>
    <row r="682" spans="1:2" x14ac:dyDescent="0.25">
      <c r="A682" t="s">
        <v>3074</v>
      </c>
      <c r="B682" t="s">
        <v>3015</v>
      </c>
    </row>
    <row r="683" spans="1:2" x14ac:dyDescent="0.25">
      <c r="A683" t="s">
        <v>3075</v>
      </c>
      <c r="B683" t="s">
        <v>3015</v>
      </c>
    </row>
    <row r="684" spans="1:2" x14ac:dyDescent="0.25">
      <c r="A684" t="s">
        <v>3076</v>
      </c>
      <c r="B684" t="s">
        <v>3015</v>
      </c>
    </row>
    <row r="685" spans="1:2" x14ac:dyDescent="0.25">
      <c r="A685" t="s">
        <v>3077</v>
      </c>
      <c r="B685" t="s">
        <v>3015</v>
      </c>
    </row>
    <row r="686" spans="1:2" x14ac:dyDescent="0.25">
      <c r="A686" t="s">
        <v>3078</v>
      </c>
      <c r="B686" t="s">
        <v>3015</v>
      </c>
    </row>
    <row r="687" spans="1:2" x14ac:dyDescent="0.25">
      <c r="A687" t="s">
        <v>3079</v>
      </c>
      <c r="B687" t="s">
        <v>3015</v>
      </c>
    </row>
    <row r="688" spans="1:2" x14ac:dyDescent="0.25">
      <c r="A688" t="s">
        <v>3080</v>
      </c>
      <c r="B688" t="s">
        <v>3015</v>
      </c>
    </row>
    <row r="689" spans="1:2" x14ac:dyDescent="0.25">
      <c r="A689" t="s">
        <v>3081</v>
      </c>
      <c r="B689" t="s">
        <v>3015</v>
      </c>
    </row>
    <row r="690" spans="1:2" x14ac:dyDescent="0.25">
      <c r="A690" t="s">
        <v>3082</v>
      </c>
      <c r="B690" t="s">
        <v>3015</v>
      </c>
    </row>
    <row r="691" spans="1:2" x14ac:dyDescent="0.25">
      <c r="A691" t="s">
        <v>3083</v>
      </c>
      <c r="B691" t="s">
        <v>3015</v>
      </c>
    </row>
    <row r="692" spans="1:2" x14ac:dyDescent="0.25">
      <c r="A692" t="s">
        <v>3084</v>
      </c>
      <c r="B692" t="s">
        <v>3015</v>
      </c>
    </row>
    <row r="693" spans="1:2" x14ac:dyDescent="0.25">
      <c r="A693" t="s">
        <v>3085</v>
      </c>
      <c r="B693" t="s">
        <v>3015</v>
      </c>
    </row>
    <row r="694" spans="1:2" x14ac:dyDescent="0.25">
      <c r="A694" t="s">
        <v>3086</v>
      </c>
      <c r="B694" t="s">
        <v>3015</v>
      </c>
    </row>
    <row r="695" spans="1:2" x14ac:dyDescent="0.25">
      <c r="A695" t="s">
        <v>3087</v>
      </c>
      <c r="B695" t="s">
        <v>3015</v>
      </c>
    </row>
    <row r="696" spans="1:2" x14ac:dyDescent="0.25">
      <c r="A696" t="s">
        <v>3088</v>
      </c>
      <c r="B696" t="s">
        <v>3015</v>
      </c>
    </row>
    <row r="697" spans="1:2" x14ac:dyDescent="0.25">
      <c r="A697" t="s">
        <v>3089</v>
      </c>
      <c r="B697" t="s">
        <v>3015</v>
      </c>
    </row>
    <row r="698" spans="1:2" x14ac:dyDescent="0.25">
      <c r="A698" t="s">
        <v>3090</v>
      </c>
      <c r="B698" t="s">
        <v>3015</v>
      </c>
    </row>
    <row r="699" spans="1:2" x14ac:dyDescent="0.25">
      <c r="A699" t="s">
        <v>3091</v>
      </c>
      <c r="B699" t="s">
        <v>3092</v>
      </c>
    </row>
    <row r="700" spans="1:2" x14ac:dyDescent="0.25">
      <c r="A700" t="s">
        <v>3093</v>
      </c>
      <c r="B700" t="s">
        <v>3094</v>
      </c>
    </row>
    <row r="701" spans="1:2" x14ac:dyDescent="0.25">
      <c r="A701" t="s">
        <v>3095</v>
      </c>
      <c r="B701" t="s">
        <v>3094</v>
      </c>
    </row>
    <row r="702" spans="1:2" x14ac:dyDescent="0.25">
      <c r="A702" t="s">
        <v>3096</v>
      </c>
      <c r="B702" t="s">
        <v>3094</v>
      </c>
    </row>
    <row r="703" spans="1:2" x14ac:dyDescent="0.25">
      <c r="A703" t="s">
        <v>3097</v>
      </c>
      <c r="B703" t="s">
        <v>3094</v>
      </c>
    </row>
    <row r="704" spans="1:2" x14ac:dyDescent="0.25">
      <c r="A704" t="s">
        <v>3098</v>
      </c>
      <c r="B704" t="s">
        <v>3094</v>
      </c>
    </row>
    <row r="705" spans="1:2" x14ac:dyDescent="0.25">
      <c r="A705" t="s">
        <v>3099</v>
      </c>
      <c r="B705" t="s">
        <v>3100</v>
      </c>
    </row>
    <row r="706" spans="1:2" x14ac:dyDescent="0.25">
      <c r="A706" t="s">
        <v>3101</v>
      </c>
      <c r="B706" t="s">
        <v>3100</v>
      </c>
    </row>
    <row r="707" spans="1:2" x14ac:dyDescent="0.25">
      <c r="A707" t="s">
        <v>3102</v>
      </c>
      <c r="B707" t="s">
        <v>3100</v>
      </c>
    </row>
    <row r="708" spans="1:2" x14ac:dyDescent="0.25">
      <c r="A708" t="s">
        <v>3103</v>
      </c>
      <c r="B708" t="s">
        <v>3104</v>
      </c>
    </row>
    <row r="709" spans="1:2" x14ac:dyDescent="0.25">
      <c r="A709" t="s">
        <v>3105</v>
      </c>
      <c r="B709" t="s">
        <v>3104</v>
      </c>
    </row>
    <row r="710" spans="1:2" x14ac:dyDescent="0.25">
      <c r="A710" t="s">
        <v>3106</v>
      </c>
      <c r="B710" t="s">
        <v>3104</v>
      </c>
    </row>
    <row r="711" spans="1:2" x14ac:dyDescent="0.25">
      <c r="A711" t="s">
        <v>3107</v>
      </c>
      <c r="B711" t="s">
        <v>3104</v>
      </c>
    </row>
    <row r="712" spans="1:2" x14ac:dyDescent="0.25">
      <c r="A712" t="s">
        <v>3108</v>
      </c>
      <c r="B712" t="s">
        <v>3109</v>
      </c>
    </row>
    <row r="713" spans="1:2" x14ac:dyDescent="0.25">
      <c r="A713" t="s">
        <v>3110</v>
      </c>
      <c r="B713" t="s">
        <v>3109</v>
      </c>
    </row>
    <row r="714" spans="1:2" x14ac:dyDescent="0.25">
      <c r="A714" t="s">
        <v>3111</v>
      </c>
      <c r="B714" t="s">
        <v>3109</v>
      </c>
    </row>
    <row r="715" spans="1:2" x14ac:dyDescent="0.25">
      <c r="A715" t="s">
        <v>3112</v>
      </c>
      <c r="B715" t="s">
        <v>3109</v>
      </c>
    </row>
    <row r="716" spans="1:2" x14ac:dyDescent="0.25">
      <c r="A716" t="s">
        <v>3113</v>
      </c>
      <c r="B716" t="s">
        <v>3114</v>
      </c>
    </row>
    <row r="717" spans="1:2" x14ac:dyDescent="0.25">
      <c r="A717" t="s">
        <v>3115</v>
      </c>
      <c r="B717" t="s">
        <v>3114</v>
      </c>
    </row>
    <row r="718" spans="1:2" x14ac:dyDescent="0.25">
      <c r="A718" t="s">
        <v>3116</v>
      </c>
      <c r="B718" t="s">
        <v>3114</v>
      </c>
    </row>
    <row r="719" spans="1:2" x14ac:dyDescent="0.25">
      <c r="A719" t="s">
        <v>3117</v>
      </c>
      <c r="B719" t="s">
        <v>3114</v>
      </c>
    </row>
    <row r="720" spans="1:2" x14ac:dyDescent="0.25">
      <c r="A720" t="s">
        <v>3118</v>
      </c>
      <c r="B720" t="s">
        <v>3119</v>
      </c>
    </row>
    <row r="721" spans="1:2" x14ac:dyDescent="0.25">
      <c r="A721" t="s">
        <v>3120</v>
      </c>
      <c r="B721" t="s">
        <v>3119</v>
      </c>
    </row>
    <row r="722" spans="1:2" x14ac:dyDescent="0.25">
      <c r="A722" t="s">
        <v>3121</v>
      </c>
      <c r="B722" t="s">
        <v>3119</v>
      </c>
    </row>
    <row r="723" spans="1:2" x14ac:dyDescent="0.25">
      <c r="A723" t="s">
        <v>3122</v>
      </c>
      <c r="B723" t="s">
        <v>3119</v>
      </c>
    </row>
    <row r="724" spans="1:2" x14ac:dyDescent="0.25">
      <c r="A724" t="s">
        <v>3123</v>
      </c>
      <c r="B724" t="s">
        <v>3119</v>
      </c>
    </row>
    <row r="725" spans="1:2" x14ac:dyDescent="0.25">
      <c r="A725" t="s">
        <v>3124</v>
      </c>
      <c r="B725" t="s">
        <v>3119</v>
      </c>
    </row>
    <row r="726" spans="1:2" x14ac:dyDescent="0.25">
      <c r="A726" t="s">
        <v>3125</v>
      </c>
      <c r="B726" t="s">
        <v>3126</v>
      </c>
    </row>
    <row r="727" spans="1:2" x14ac:dyDescent="0.25">
      <c r="A727" t="s">
        <v>3127</v>
      </c>
      <c r="B727" t="s">
        <v>3128</v>
      </c>
    </row>
    <row r="728" spans="1:2" x14ac:dyDescent="0.25">
      <c r="A728" t="s">
        <v>3129</v>
      </c>
      <c r="B728" t="s">
        <v>3128</v>
      </c>
    </row>
    <row r="729" spans="1:2" x14ac:dyDescent="0.25">
      <c r="A729" t="s">
        <v>3130</v>
      </c>
      <c r="B729" t="s">
        <v>3128</v>
      </c>
    </row>
    <row r="730" spans="1:2" x14ac:dyDescent="0.25">
      <c r="A730" t="s">
        <v>3131</v>
      </c>
      <c r="B730" t="s">
        <v>3128</v>
      </c>
    </row>
    <row r="731" spans="1:2" x14ac:dyDescent="0.25">
      <c r="A731" t="s">
        <v>3132</v>
      </c>
      <c r="B731" t="s">
        <v>3128</v>
      </c>
    </row>
    <row r="732" spans="1:2" x14ac:dyDescent="0.25">
      <c r="A732" t="s">
        <v>3133</v>
      </c>
      <c r="B732" t="s">
        <v>3128</v>
      </c>
    </row>
    <row r="733" spans="1:2" x14ac:dyDescent="0.25">
      <c r="A733" t="s">
        <v>3134</v>
      </c>
      <c r="B733" t="s">
        <v>3128</v>
      </c>
    </row>
    <row r="734" spans="1:2" x14ac:dyDescent="0.25">
      <c r="A734" t="s">
        <v>3135</v>
      </c>
      <c r="B734" t="s">
        <v>3128</v>
      </c>
    </row>
    <row r="735" spans="1:2" x14ac:dyDescent="0.25">
      <c r="A735" t="s">
        <v>3136</v>
      </c>
      <c r="B735" t="s">
        <v>3128</v>
      </c>
    </row>
    <row r="736" spans="1:2" x14ac:dyDescent="0.25">
      <c r="A736" t="s">
        <v>3137</v>
      </c>
      <c r="B736" t="s">
        <v>3128</v>
      </c>
    </row>
    <row r="737" spans="1:2" x14ac:dyDescent="0.25">
      <c r="A737" t="s">
        <v>3138</v>
      </c>
      <c r="B737" t="s">
        <v>3128</v>
      </c>
    </row>
    <row r="738" spans="1:2" x14ac:dyDescent="0.25">
      <c r="A738" t="s">
        <v>3139</v>
      </c>
      <c r="B738" t="s">
        <v>3128</v>
      </c>
    </row>
    <row r="739" spans="1:2" x14ac:dyDescent="0.25">
      <c r="A739" t="s">
        <v>3140</v>
      </c>
      <c r="B739" t="s">
        <v>3128</v>
      </c>
    </row>
    <row r="740" spans="1:2" x14ac:dyDescent="0.25">
      <c r="A740" t="s">
        <v>3141</v>
      </c>
      <c r="B740" t="s">
        <v>3142</v>
      </c>
    </row>
    <row r="741" spans="1:2" x14ac:dyDescent="0.25">
      <c r="A741" t="s">
        <v>3143</v>
      </c>
      <c r="B741" t="s">
        <v>3144</v>
      </c>
    </row>
    <row r="742" spans="1:2" x14ac:dyDescent="0.25">
      <c r="A742" t="s">
        <v>3145</v>
      </c>
      <c r="B742" t="s">
        <v>3144</v>
      </c>
    </row>
    <row r="743" spans="1:2" x14ac:dyDescent="0.25">
      <c r="A743" t="s">
        <v>3146</v>
      </c>
      <c r="B743" t="s">
        <v>3144</v>
      </c>
    </row>
    <row r="744" spans="1:2" x14ac:dyDescent="0.25">
      <c r="A744" t="s">
        <v>3147</v>
      </c>
      <c r="B744" t="s">
        <v>3144</v>
      </c>
    </row>
    <row r="745" spans="1:2" x14ac:dyDescent="0.25">
      <c r="A745" t="s">
        <v>3148</v>
      </c>
      <c r="B745" t="s">
        <v>3144</v>
      </c>
    </row>
    <row r="746" spans="1:2" x14ac:dyDescent="0.25">
      <c r="A746" t="s">
        <v>3149</v>
      </c>
      <c r="B746" t="s">
        <v>3144</v>
      </c>
    </row>
    <row r="747" spans="1:2" x14ac:dyDescent="0.25">
      <c r="A747" t="s">
        <v>3150</v>
      </c>
      <c r="B747" t="s">
        <v>3144</v>
      </c>
    </row>
    <row r="748" spans="1:2" x14ac:dyDescent="0.25">
      <c r="A748" t="s">
        <v>3151</v>
      </c>
      <c r="B748" t="s">
        <v>3144</v>
      </c>
    </row>
    <row r="749" spans="1:2" x14ac:dyDescent="0.25">
      <c r="A749" t="s">
        <v>3152</v>
      </c>
      <c r="B749" t="s">
        <v>3144</v>
      </c>
    </row>
    <row r="750" spans="1:2" x14ac:dyDescent="0.25">
      <c r="A750" t="s">
        <v>3153</v>
      </c>
      <c r="B750" t="s">
        <v>3144</v>
      </c>
    </row>
    <row r="751" spans="1:2" x14ac:dyDescent="0.25">
      <c r="A751" t="s">
        <v>3154</v>
      </c>
      <c r="B751" t="s">
        <v>3144</v>
      </c>
    </row>
    <row r="752" spans="1:2" x14ac:dyDescent="0.25">
      <c r="A752" t="s">
        <v>3155</v>
      </c>
      <c r="B752" t="s">
        <v>3144</v>
      </c>
    </row>
    <row r="753" spans="1:2" x14ac:dyDescent="0.25">
      <c r="A753" t="s">
        <v>3156</v>
      </c>
      <c r="B753" t="s">
        <v>3144</v>
      </c>
    </row>
    <row r="754" spans="1:2" x14ac:dyDescent="0.25">
      <c r="A754" t="s">
        <v>3157</v>
      </c>
      <c r="B754" t="s">
        <v>3144</v>
      </c>
    </row>
    <row r="755" spans="1:2" x14ac:dyDescent="0.25">
      <c r="A755" t="s">
        <v>3158</v>
      </c>
      <c r="B755" t="s">
        <v>3159</v>
      </c>
    </row>
    <row r="756" spans="1:2" x14ac:dyDescent="0.25">
      <c r="A756" t="s">
        <v>3160</v>
      </c>
      <c r="B756" t="s">
        <v>3159</v>
      </c>
    </row>
    <row r="757" spans="1:2" x14ac:dyDescent="0.25">
      <c r="A757" t="s">
        <v>3161</v>
      </c>
      <c r="B757" t="s">
        <v>3159</v>
      </c>
    </row>
    <row r="758" spans="1:2" x14ac:dyDescent="0.25">
      <c r="A758" t="s">
        <v>3162</v>
      </c>
      <c r="B758" t="s">
        <v>3163</v>
      </c>
    </row>
    <row r="759" spans="1:2" x14ac:dyDescent="0.25">
      <c r="A759" t="s">
        <v>3164</v>
      </c>
      <c r="B759" t="s">
        <v>3163</v>
      </c>
    </row>
    <row r="760" spans="1:2" x14ac:dyDescent="0.25">
      <c r="A760" t="s">
        <v>3165</v>
      </c>
      <c r="B760" t="s">
        <v>3163</v>
      </c>
    </row>
    <row r="761" spans="1:2" x14ac:dyDescent="0.25">
      <c r="A761" t="s">
        <v>3166</v>
      </c>
      <c r="B761" t="s">
        <v>3163</v>
      </c>
    </row>
    <row r="762" spans="1:2" x14ac:dyDescent="0.25">
      <c r="A762" t="s">
        <v>3167</v>
      </c>
      <c r="B762" t="s">
        <v>3163</v>
      </c>
    </row>
    <row r="763" spans="1:2" x14ac:dyDescent="0.25">
      <c r="A763" t="s">
        <v>3168</v>
      </c>
      <c r="B763" t="s">
        <v>3169</v>
      </c>
    </row>
    <row r="764" spans="1:2" x14ac:dyDescent="0.25">
      <c r="A764" t="s">
        <v>3170</v>
      </c>
      <c r="B764" t="s">
        <v>3169</v>
      </c>
    </row>
    <row r="765" spans="1:2" x14ac:dyDescent="0.25">
      <c r="A765" t="s">
        <v>3171</v>
      </c>
      <c r="B765" t="s">
        <v>3169</v>
      </c>
    </row>
    <row r="766" spans="1:2" x14ac:dyDescent="0.25">
      <c r="A766" t="s">
        <v>3172</v>
      </c>
      <c r="B766" t="s">
        <v>3169</v>
      </c>
    </row>
    <row r="767" spans="1:2" x14ac:dyDescent="0.25">
      <c r="A767" t="s">
        <v>3173</v>
      </c>
      <c r="B767" t="s">
        <v>3169</v>
      </c>
    </row>
    <row r="768" spans="1:2" x14ac:dyDescent="0.25">
      <c r="A768" t="s">
        <v>3174</v>
      </c>
      <c r="B768" t="s">
        <v>3169</v>
      </c>
    </row>
    <row r="769" spans="1:2" x14ac:dyDescent="0.25">
      <c r="A769" t="s">
        <v>3175</v>
      </c>
      <c r="B769" t="s">
        <v>3169</v>
      </c>
    </row>
    <row r="770" spans="1:2" x14ac:dyDescent="0.25">
      <c r="A770" t="s">
        <v>3176</v>
      </c>
      <c r="B770" t="s">
        <v>3169</v>
      </c>
    </row>
    <row r="771" spans="1:2" x14ac:dyDescent="0.25">
      <c r="A771" t="s">
        <v>3177</v>
      </c>
      <c r="B771" t="s">
        <v>3169</v>
      </c>
    </row>
    <row r="772" spans="1:2" x14ac:dyDescent="0.25">
      <c r="A772" t="s">
        <v>3178</v>
      </c>
      <c r="B772" t="s">
        <v>3169</v>
      </c>
    </row>
    <row r="773" spans="1:2" x14ac:dyDescent="0.25">
      <c r="A773" t="s">
        <v>3179</v>
      </c>
      <c r="B773" t="s">
        <v>3169</v>
      </c>
    </row>
    <row r="774" spans="1:2" x14ac:dyDescent="0.25">
      <c r="A774" t="s">
        <v>3180</v>
      </c>
      <c r="B774" t="s">
        <v>3169</v>
      </c>
    </row>
    <row r="775" spans="1:2" x14ac:dyDescent="0.25">
      <c r="A775" t="s">
        <v>3181</v>
      </c>
      <c r="B775" t="s">
        <v>3169</v>
      </c>
    </row>
    <row r="776" spans="1:2" x14ac:dyDescent="0.25">
      <c r="A776" t="s">
        <v>3182</v>
      </c>
      <c r="B776" t="s">
        <v>3169</v>
      </c>
    </row>
    <row r="777" spans="1:2" x14ac:dyDescent="0.25">
      <c r="A777" t="s">
        <v>3183</v>
      </c>
      <c r="B777" t="s">
        <v>3169</v>
      </c>
    </row>
    <row r="778" spans="1:2" x14ac:dyDescent="0.25">
      <c r="A778" t="s">
        <v>3184</v>
      </c>
      <c r="B778" t="s">
        <v>3169</v>
      </c>
    </row>
    <row r="779" spans="1:2" x14ac:dyDescent="0.25">
      <c r="A779" t="s">
        <v>3185</v>
      </c>
      <c r="B779" t="s">
        <v>3169</v>
      </c>
    </row>
    <row r="780" spans="1:2" x14ac:dyDescent="0.25">
      <c r="A780" t="s">
        <v>3186</v>
      </c>
      <c r="B780" t="s">
        <v>3169</v>
      </c>
    </row>
    <row r="781" spans="1:2" x14ac:dyDescent="0.25">
      <c r="A781" t="s">
        <v>3187</v>
      </c>
      <c r="B781" t="s">
        <v>3169</v>
      </c>
    </row>
    <row r="782" spans="1:2" x14ac:dyDescent="0.25">
      <c r="A782" t="s">
        <v>3188</v>
      </c>
      <c r="B782" t="s">
        <v>3169</v>
      </c>
    </row>
    <row r="783" spans="1:2" x14ac:dyDescent="0.25">
      <c r="A783" t="s">
        <v>3189</v>
      </c>
      <c r="B783" t="s">
        <v>3169</v>
      </c>
    </row>
    <row r="784" spans="1:2" x14ac:dyDescent="0.25">
      <c r="A784" t="s">
        <v>3190</v>
      </c>
      <c r="B784" t="s">
        <v>3169</v>
      </c>
    </row>
    <row r="785" spans="1:2" x14ac:dyDescent="0.25">
      <c r="A785" t="s">
        <v>3191</v>
      </c>
      <c r="B785" t="s">
        <v>3169</v>
      </c>
    </row>
    <row r="786" spans="1:2" x14ac:dyDescent="0.25">
      <c r="A786" t="s">
        <v>3192</v>
      </c>
      <c r="B786" t="s">
        <v>3169</v>
      </c>
    </row>
    <row r="787" spans="1:2" x14ac:dyDescent="0.25">
      <c r="A787" t="s">
        <v>3193</v>
      </c>
      <c r="B787" t="s">
        <v>3169</v>
      </c>
    </row>
    <row r="788" spans="1:2" x14ac:dyDescent="0.25">
      <c r="A788" t="s">
        <v>3194</v>
      </c>
      <c r="B788" t="s">
        <v>3169</v>
      </c>
    </row>
    <row r="789" spans="1:2" x14ac:dyDescent="0.25">
      <c r="A789" t="s">
        <v>3195</v>
      </c>
      <c r="B789" t="s">
        <v>3169</v>
      </c>
    </row>
    <row r="790" spans="1:2" x14ac:dyDescent="0.25">
      <c r="A790" t="s">
        <v>3196</v>
      </c>
      <c r="B790" t="s">
        <v>3169</v>
      </c>
    </row>
    <row r="791" spans="1:2" x14ac:dyDescent="0.25">
      <c r="A791" t="s">
        <v>3197</v>
      </c>
      <c r="B791" t="s">
        <v>3169</v>
      </c>
    </row>
    <row r="792" spans="1:2" x14ac:dyDescent="0.25">
      <c r="A792" t="s">
        <v>3198</v>
      </c>
      <c r="B792" t="s">
        <v>3169</v>
      </c>
    </row>
    <row r="793" spans="1:2" x14ac:dyDescent="0.25">
      <c r="A793" t="s">
        <v>3199</v>
      </c>
      <c r="B793" t="s">
        <v>3169</v>
      </c>
    </row>
    <row r="794" spans="1:2" x14ac:dyDescent="0.25">
      <c r="A794" t="s">
        <v>3200</v>
      </c>
      <c r="B794" t="s">
        <v>3169</v>
      </c>
    </row>
    <row r="795" spans="1:2" x14ac:dyDescent="0.25">
      <c r="A795" t="s">
        <v>3201</v>
      </c>
      <c r="B795" t="s">
        <v>3169</v>
      </c>
    </row>
    <row r="796" spans="1:2" x14ac:dyDescent="0.25">
      <c r="A796" t="s">
        <v>3202</v>
      </c>
      <c r="B796" t="s">
        <v>3169</v>
      </c>
    </row>
    <row r="797" spans="1:2" x14ac:dyDescent="0.25">
      <c r="A797" t="s">
        <v>3203</v>
      </c>
      <c r="B797" t="s">
        <v>3169</v>
      </c>
    </row>
    <row r="798" spans="1:2" x14ac:dyDescent="0.25">
      <c r="A798" t="s">
        <v>3204</v>
      </c>
      <c r="B798" t="s">
        <v>3169</v>
      </c>
    </row>
    <row r="799" spans="1:2" x14ac:dyDescent="0.25">
      <c r="A799" t="s">
        <v>3205</v>
      </c>
      <c r="B799" t="s">
        <v>3169</v>
      </c>
    </row>
    <row r="800" spans="1:2" x14ac:dyDescent="0.25">
      <c r="A800" t="s">
        <v>3206</v>
      </c>
      <c r="B800" t="s">
        <v>3169</v>
      </c>
    </row>
    <row r="801" spans="1:2" x14ac:dyDescent="0.25">
      <c r="A801" t="s">
        <v>3207</v>
      </c>
      <c r="B801" t="s">
        <v>3208</v>
      </c>
    </row>
    <row r="802" spans="1:2" x14ac:dyDescent="0.25">
      <c r="A802" t="s">
        <v>3209</v>
      </c>
      <c r="B802" t="s">
        <v>3208</v>
      </c>
    </row>
    <row r="803" spans="1:2" x14ac:dyDescent="0.25">
      <c r="A803" t="s">
        <v>3210</v>
      </c>
      <c r="B803" t="s">
        <v>3208</v>
      </c>
    </row>
    <row r="804" spans="1:2" x14ac:dyDescent="0.25">
      <c r="A804" t="s">
        <v>3211</v>
      </c>
      <c r="B804" t="s">
        <v>3212</v>
      </c>
    </row>
    <row r="805" spans="1:2" x14ac:dyDescent="0.25">
      <c r="A805" t="s">
        <v>3213</v>
      </c>
      <c r="B805" t="s">
        <v>3214</v>
      </c>
    </row>
    <row r="806" spans="1:2" x14ac:dyDescent="0.25">
      <c r="A806" t="s">
        <v>3215</v>
      </c>
      <c r="B806" t="s">
        <v>3214</v>
      </c>
    </row>
    <row r="807" spans="1:2" x14ac:dyDescent="0.25">
      <c r="A807" t="s">
        <v>3216</v>
      </c>
      <c r="B807" t="s">
        <v>3214</v>
      </c>
    </row>
    <row r="808" spans="1:2" x14ac:dyDescent="0.25">
      <c r="A808" t="s">
        <v>3217</v>
      </c>
      <c r="B808" t="s">
        <v>3218</v>
      </c>
    </row>
    <row r="809" spans="1:2" x14ac:dyDescent="0.25">
      <c r="A809" t="s">
        <v>3219</v>
      </c>
      <c r="B809" t="s">
        <v>3218</v>
      </c>
    </row>
    <row r="810" spans="1:2" x14ac:dyDescent="0.25">
      <c r="A810" t="s">
        <v>3220</v>
      </c>
      <c r="B810" t="s">
        <v>3218</v>
      </c>
    </row>
    <row r="811" spans="1:2" x14ac:dyDescent="0.25">
      <c r="A811" t="s">
        <v>3221</v>
      </c>
      <c r="B811" t="s">
        <v>3222</v>
      </c>
    </row>
    <row r="812" spans="1:2" x14ac:dyDescent="0.25">
      <c r="A812" t="s">
        <v>3223</v>
      </c>
      <c r="B812" t="s">
        <v>3222</v>
      </c>
    </row>
    <row r="813" spans="1:2" x14ac:dyDescent="0.25">
      <c r="A813" t="s">
        <v>3224</v>
      </c>
      <c r="B813" t="s">
        <v>3222</v>
      </c>
    </row>
    <row r="814" spans="1:2" x14ac:dyDescent="0.25">
      <c r="A814" t="s">
        <v>3225</v>
      </c>
      <c r="B814" t="s">
        <v>3222</v>
      </c>
    </row>
    <row r="815" spans="1:2" x14ac:dyDescent="0.25">
      <c r="A815" t="s">
        <v>3226</v>
      </c>
      <c r="B815" t="s">
        <v>3222</v>
      </c>
    </row>
    <row r="816" spans="1:2" x14ac:dyDescent="0.25">
      <c r="A816" t="s">
        <v>3227</v>
      </c>
      <c r="B816" t="s">
        <v>3222</v>
      </c>
    </row>
    <row r="817" spans="1:2" x14ac:dyDescent="0.25">
      <c r="A817" t="s">
        <v>3228</v>
      </c>
      <c r="B817" t="s">
        <v>3222</v>
      </c>
    </row>
    <row r="818" spans="1:2" x14ac:dyDescent="0.25">
      <c r="A818" t="s">
        <v>3229</v>
      </c>
      <c r="B818" t="s">
        <v>3222</v>
      </c>
    </row>
    <row r="819" spans="1:2" x14ac:dyDescent="0.25">
      <c r="A819" t="s">
        <v>3230</v>
      </c>
      <c r="B819" t="s">
        <v>3222</v>
      </c>
    </row>
    <row r="820" spans="1:2" x14ac:dyDescent="0.25">
      <c r="A820" t="s">
        <v>3231</v>
      </c>
      <c r="B820" t="s">
        <v>3222</v>
      </c>
    </row>
    <row r="821" spans="1:2" x14ac:dyDescent="0.25">
      <c r="A821" t="s">
        <v>3232</v>
      </c>
      <c r="B821" t="s">
        <v>3222</v>
      </c>
    </row>
    <row r="822" spans="1:2" x14ac:dyDescent="0.25">
      <c r="A822" t="s">
        <v>3233</v>
      </c>
      <c r="B822" t="s">
        <v>3222</v>
      </c>
    </row>
    <row r="823" spans="1:2" x14ac:dyDescent="0.25">
      <c r="A823" t="s">
        <v>3234</v>
      </c>
      <c r="B823" t="s">
        <v>3222</v>
      </c>
    </row>
    <row r="824" spans="1:2" x14ac:dyDescent="0.25">
      <c r="A824" t="s">
        <v>3235</v>
      </c>
      <c r="B824" t="s">
        <v>3222</v>
      </c>
    </row>
    <row r="825" spans="1:2" x14ac:dyDescent="0.25">
      <c r="A825" t="s">
        <v>3236</v>
      </c>
      <c r="B825" t="s">
        <v>3222</v>
      </c>
    </row>
    <row r="826" spans="1:2" x14ac:dyDescent="0.25">
      <c r="A826" t="s">
        <v>3237</v>
      </c>
      <c r="B826" t="s">
        <v>3238</v>
      </c>
    </row>
    <row r="827" spans="1:2" x14ac:dyDescent="0.25">
      <c r="A827" t="s">
        <v>3239</v>
      </c>
      <c r="B827" t="s">
        <v>3240</v>
      </c>
    </row>
    <row r="828" spans="1:2" x14ac:dyDescent="0.25">
      <c r="A828" t="s">
        <v>3241</v>
      </c>
      <c r="B828" t="s">
        <v>3242</v>
      </c>
    </row>
    <row r="829" spans="1:2" x14ac:dyDescent="0.25">
      <c r="A829" t="s">
        <v>3243</v>
      </c>
      <c r="B829" t="s">
        <v>3244</v>
      </c>
    </row>
    <row r="830" spans="1:2" x14ac:dyDescent="0.25">
      <c r="A830" t="s">
        <v>3245</v>
      </c>
      <c r="B830" t="s">
        <v>3244</v>
      </c>
    </row>
    <row r="831" spans="1:2" x14ac:dyDescent="0.25">
      <c r="A831" t="s">
        <v>3246</v>
      </c>
      <c r="B831" t="s">
        <v>3247</v>
      </c>
    </row>
    <row r="832" spans="1:2" x14ac:dyDescent="0.25">
      <c r="A832" t="s">
        <v>3248</v>
      </c>
      <c r="B832" t="s">
        <v>3247</v>
      </c>
    </row>
    <row r="833" spans="1:2" x14ac:dyDescent="0.25">
      <c r="A833" t="s">
        <v>3249</v>
      </c>
      <c r="B833" t="s">
        <v>3247</v>
      </c>
    </row>
    <row r="834" spans="1:2" x14ac:dyDescent="0.25">
      <c r="A834" t="s">
        <v>3250</v>
      </c>
      <c r="B834" t="s">
        <v>3247</v>
      </c>
    </row>
    <row r="835" spans="1:2" x14ac:dyDescent="0.25">
      <c r="A835" t="s">
        <v>3251</v>
      </c>
      <c r="B835" t="s">
        <v>3247</v>
      </c>
    </row>
    <row r="836" spans="1:2" x14ac:dyDescent="0.25">
      <c r="A836" t="s">
        <v>3252</v>
      </c>
      <c r="B836" t="s">
        <v>3247</v>
      </c>
    </row>
    <row r="837" spans="1:2" x14ac:dyDescent="0.25">
      <c r="A837" t="s">
        <v>3253</v>
      </c>
      <c r="B837" t="s">
        <v>3247</v>
      </c>
    </row>
    <row r="838" spans="1:2" x14ac:dyDescent="0.25">
      <c r="A838" t="s">
        <v>3254</v>
      </c>
      <c r="B838" t="s">
        <v>3247</v>
      </c>
    </row>
    <row r="839" spans="1:2" x14ac:dyDescent="0.25">
      <c r="A839" t="s">
        <v>3255</v>
      </c>
      <c r="B839" t="s">
        <v>3247</v>
      </c>
    </row>
    <row r="840" spans="1:2" x14ac:dyDescent="0.25">
      <c r="A840" t="s">
        <v>3256</v>
      </c>
      <c r="B840" t="s">
        <v>3257</v>
      </c>
    </row>
    <row r="841" spans="1:2" x14ac:dyDescent="0.25">
      <c r="A841" t="s">
        <v>3258</v>
      </c>
      <c r="B841" t="s">
        <v>3257</v>
      </c>
    </row>
    <row r="842" spans="1:2" x14ac:dyDescent="0.25">
      <c r="A842" t="s">
        <v>3259</v>
      </c>
      <c r="B842" t="s">
        <v>3257</v>
      </c>
    </row>
    <row r="843" spans="1:2" x14ac:dyDescent="0.25">
      <c r="A843" t="s">
        <v>3260</v>
      </c>
      <c r="B843" t="s">
        <v>3257</v>
      </c>
    </row>
    <row r="844" spans="1:2" x14ac:dyDescent="0.25">
      <c r="A844" t="s">
        <v>3261</v>
      </c>
      <c r="B844" t="s">
        <v>3262</v>
      </c>
    </row>
    <row r="845" spans="1:2" x14ac:dyDescent="0.25">
      <c r="A845" t="s">
        <v>3263</v>
      </c>
      <c r="B845" t="s">
        <v>3262</v>
      </c>
    </row>
    <row r="846" spans="1:2" x14ac:dyDescent="0.25">
      <c r="A846" t="s">
        <v>3264</v>
      </c>
      <c r="B846" t="s">
        <v>3262</v>
      </c>
    </row>
    <row r="847" spans="1:2" x14ac:dyDescent="0.25">
      <c r="A847" t="s">
        <v>3265</v>
      </c>
      <c r="B847" t="s">
        <v>3266</v>
      </c>
    </row>
    <row r="848" spans="1:2" x14ac:dyDescent="0.25">
      <c r="A848" t="s">
        <v>3267</v>
      </c>
      <c r="B848" t="s">
        <v>3268</v>
      </c>
    </row>
    <row r="849" spans="1:2" x14ac:dyDescent="0.25">
      <c r="A849" t="s">
        <v>3269</v>
      </c>
      <c r="B849" t="s">
        <v>3270</v>
      </c>
    </row>
    <row r="850" spans="1:2" x14ac:dyDescent="0.25">
      <c r="A850" t="s">
        <v>3271</v>
      </c>
      <c r="B850" t="s">
        <v>3270</v>
      </c>
    </row>
    <row r="851" spans="1:2" x14ac:dyDescent="0.25">
      <c r="A851" t="s">
        <v>3272</v>
      </c>
      <c r="B851" t="s">
        <v>3273</v>
      </c>
    </row>
    <row r="852" spans="1:2" x14ac:dyDescent="0.25">
      <c r="A852" t="s">
        <v>3274</v>
      </c>
      <c r="B852" t="s">
        <v>3275</v>
      </c>
    </row>
    <row r="853" spans="1:2" x14ac:dyDescent="0.25">
      <c r="A853" t="s">
        <v>3276</v>
      </c>
      <c r="B853" t="s">
        <v>3275</v>
      </c>
    </row>
    <row r="854" spans="1:2" x14ac:dyDescent="0.25">
      <c r="A854" t="s">
        <v>3277</v>
      </c>
      <c r="B854" t="s">
        <v>3275</v>
      </c>
    </row>
    <row r="855" spans="1:2" x14ac:dyDescent="0.25">
      <c r="A855" t="s">
        <v>3278</v>
      </c>
      <c r="B855" t="s">
        <v>3279</v>
      </c>
    </row>
    <row r="856" spans="1:2" x14ac:dyDescent="0.25">
      <c r="A856" t="s">
        <v>3280</v>
      </c>
      <c r="B856" t="s">
        <v>3275</v>
      </c>
    </row>
    <row r="857" spans="1:2" x14ac:dyDescent="0.25">
      <c r="A857" t="s">
        <v>3281</v>
      </c>
      <c r="B857" t="s">
        <v>3282</v>
      </c>
    </row>
    <row r="858" spans="1:2" x14ac:dyDescent="0.25">
      <c r="A858" t="s">
        <v>3283</v>
      </c>
      <c r="B858" t="s">
        <v>3282</v>
      </c>
    </row>
    <row r="859" spans="1:2" x14ac:dyDescent="0.25">
      <c r="A859" t="s">
        <v>3284</v>
      </c>
      <c r="B859" t="s">
        <v>3282</v>
      </c>
    </row>
    <row r="860" spans="1:2" x14ac:dyDescent="0.25">
      <c r="A860" t="s">
        <v>3285</v>
      </c>
      <c r="B860" t="s">
        <v>3282</v>
      </c>
    </row>
    <row r="861" spans="1:2" x14ac:dyDescent="0.25">
      <c r="A861" t="s">
        <v>3286</v>
      </c>
      <c r="B861" t="s">
        <v>1568</v>
      </c>
    </row>
    <row r="862" spans="1:2" x14ac:dyDescent="0.25">
      <c r="A862" t="s">
        <v>3287</v>
      </c>
      <c r="B862" t="s">
        <v>3288</v>
      </c>
    </row>
    <row r="863" spans="1:2" x14ac:dyDescent="0.25">
      <c r="A863" t="s">
        <v>3289</v>
      </c>
      <c r="B863" t="s">
        <v>3290</v>
      </c>
    </row>
    <row r="864" spans="1:2" x14ac:dyDescent="0.25">
      <c r="A864" t="s">
        <v>3291</v>
      </c>
      <c r="B864" t="s">
        <v>3290</v>
      </c>
    </row>
    <row r="865" spans="1:2" x14ac:dyDescent="0.25">
      <c r="A865" t="s">
        <v>3292</v>
      </c>
      <c r="B865" t="s">
        <v>3293</v>
      </c>
    </row>
    <row r="866" spans="1:2" x14ac:dyDescent="0.25">
      <c r="A866" t="s">
        <v>3294</v>
      </c>
      <c r="B866" t="s">
        <v>3293</v>
      </c>
    </row>
    <row r="867" spans="1:2" x14ac:dyDescent="0.25">
      <c r="A867" t="s">
        <v>3295</v>
      </c>
      <c r="B867" t="s">
        <v>3296</v>
      </c>
    </row>
    <row r="868" spans="1:2" x14ac:dyDescent="0.25">
      <c r="A868" t="s">
        <v>3297</v>
      </c>
      <c r="B868" t="s">
        <v>3296</v>
      </c>
    </row>
    <row r="869" spans="1:2" x14ac:dyDescent="0.25">
      <c r="A869" t="s">
        <v>3298</v>
      </c>
      <c r="B869" t="s">
        <v>3296</v>
      </c>
    </row>
    <row r="870" spans="1:2" x14ac:dyDescent="0.25">
      <c r="A870" t="s">
        <v>3299</v>
      </c>
      <c r="B870" t="s">
        <v>3296</v>
      </c>
    </row>
    <row r="871" spans="1:2" x14ac:dyDescent="0.25">
      <c r="A871" t="s">
        <v>3300</v>
      </c>
      <c r="B871" t="s">
        <v>3301</v>
      </c>
    </row>
    <row r="872" spans="1:2" x14ac:dyDescent="0.25">
      <c r="A872" t="s">
        <v>3302</v>
      </c>
      <c r="B872" t="s">
        <v>3301</v>
      </c>
    </row>
    <row r="873" spans="1:2" x14ac:dyDescent="0.25">
      <c r="A873" t="s">
        <v>3303</v>
      </c>
      <c r="B873" t="s">
        <v>3301</v>
      </c>
    </row>
    <row r="874" spans="1:2" x14ac:dyDescent="0.25">
      <c r="A874" t="s">
        <v>3304</v>
      </c>
      <c r="B874" t="s">
        <v>3305</v>
      </c>
    </row>
    <row r="875" spans="1:2" x14ac:dyDescent="0.25">
      <c r="A875" t="s">
        <v>3306</v>
      </c>
      <c r="B875" t="s">
        <v>3307</v>
      </c>
    </row>
    <row r="876" spans="1:2" x14ac:dyDescent="0.25">
      <c r="A876" t="s">
        <v>3308</v>
      </c>
      <c r="B876" t="s">
        <v>3307</v>
      </c>
    </row>
    <row r="877" spans="1:2" x14ac:dyDescent="0.25">
      <c r="A877" t="s">
        <v>3309</v>
      </c>
      <c r="B877" t="s">
        <v>3310</v>
      </c>
    </row>
    <row r="878" spans="1:2" x14ac:dyDescent="0.25">
      <c r="A878" t="s">
        <v>3311</v>
      </c>
      <c r="B878" t="s">
        <v>3310</v>
      </c>
    </row>
    <row r="879" spans="1:2" x14ac:dyDescent="0.25">
      <c r="A879" t="s">
        <v>3312</v>
      </c>
      <c r="B879" t="s">
        <v>3313</v>
      </c>
    </row>
    <row r="880" spans="1:2" x14ac:dyDescent="0.25">
      <c r="A880" t="s">
        <v>3314</v>
      </c>
      <c r="B880" t="s">
        <v>3315</v>
      </c>
    </row>
    <row r="881" spans="1:2" x14ac:dyDescent="0.25">
      <c r="A881" t="s">
        <v>3316</v>
      </c>
      <c r="B881" t="s">
        <v>3315</v>
      </c>
    </row>
    <row r="882" spans="1:2" x14ac:dyDescent="0.25">
      <c r="A882" t="s">
        <v>3317</v>
      </c>
      <c r="B882" t="s">
        <v>3315</v>
      </c>
    </row>
    <row r="883" spans="1:2" x14ac:dyDescent="0.25">
      <c r="A883" t="s">
        <v>3318</v>
      </c>
      <c r="B883" t="s">
        <v>3315</v>
      </c>
    </row>
    <row r="884" spans="1:2" x14ac:dyDescent="0.25">
      <c r="A884" t="s">
        <v>3319</v>
      </c>
      <c r="B884" t="s">
        <v>3315</v>
      </c>
    </row>
    <row r="885" spans="1:2" x14ac:dyDescent="0.25">
      <c r="A885" t="s">
        <v>3320</v>
      </c>
      <c r="B885" t="s">
        <v>3315</v>
      </c>
    </row>
    <row r="886" spans="1:2" x14ac:dyDescent="0.25">
      <c r="A886" t="s">
        <v>3321</v>
      </c>
      <c r="B886" t="s">
        <v>3315</v>
      </c>
    </row>
    <row r="887" spans="1:2" x14ac:dyDescent="0.25">
      <c r="A887" t="s">
        <v>3322</v>
      </c>
      <c r="B887" t="s">
        <v>3315</v>
      </c>
    </row>
    <row r="888" spans="1:2" x14ac:dyDescent="0.25">
      <c r="A888" t="s">
        <v>3323</v>
      </c>
      <c r="B888" t="s">
        <v>3315</v>
      </c>
    </row>
    <row r="889" spans="1:2" x14ac:dyDescent="0.25">
      <c r="A889" t="s">
        <v>3324</v>
      </c>
      <c r="B889" t="s">
        <v>3315</v>
      </c>
    </row>
    <row r="890" spans="1:2" x14ac:dyDescent="0.25">
      <c r="A890" t="s">
        <v>3325</v>
      </c>
      <c r="B890" t="s">
        <v>3315</v>
      </c>
    </row>
    <row r="891" spans="1:2" x14ac:dyDescent="0.25">
      <c r="A891" t="s">
        <v>3326</v>
      </c>
      <c r="B891" t="s">
        <v>3327</v>
      </c>
    </row>
    <row r="892" spans="1:2" x14ac:dyDescent="0.25">
      <c r="A892" t="s">
        <v>3328</v>
      </c>
      <c r="B892" t="s">
        <v>3327</v>
      </c>
    </row>
    <row r="893" spans="1:2" x14ac:dyDescent="0.25">
      <c r="A893" t="s">
        <v>3329</v>
      </c>
      <c r="B893" t="s">
        <v>3327</v>
      </c>
    </row>
    <row r="894" spans="1:2" x14ac:dyDescent="0.25">
      <c r="A894" t="s">
        <v>3330</v>
      </c>
      <c r="B894" t="s">
        <v>3327</v>
      </c>
    </row>
    <row r="895" spans="1:2" x14ac:dyDescent="0.25">
      <c r="A895" t="s">
        <v>3331</v>
      </c>
      <c r="B895" t="s">
        <v>3327</v>
      </c>
    </row>
    <row r="896" spans="1:2" x14ac:dyDescent="0.25">
      <c r="A896" t="s">
        <v>3332</v>
      </c>
      <c r="B896" t="s">
        <v>3327</v>
      </c>
    </row>
    <row r="897" spans="1:2" x14ac:dyDescent="0.25">
      <c r="A897" t="s">
        <v>3333</v>
      </c>
      <c r="B897" t="s">
        <v>3327</v>
      </c>
    </row>
    <row r="898" spans="1:2" x14ac:dyDescent="0.25">
      <c r="A898" t="s">
        <v>3334</v>
      </c>
      <c r="B898" t="s">
        <v>3327</v>
      </c>
    </row>
    <row r="899" spans="1:2" x14ac:dyDescent="0.25">
      <c r="A899" t="s">
        <v>3335</v>
      </c>
      <c r="B899" t="s">
        <v>3327</v>
      </c>
    </row>
    <row r="900" spans="1:2" x14ac:dyDescent="0.25">
      <c r="A900" t="s">
        <v>3336</v>
      </c>
      <c r="B900" t="s">
        <v>3327</v>
      </c>
    </row>
    <row r="901" spans="1:2" x14ac:dyDescent="0.25">
      <c r="A901" t="s">
        <v>3337</v>
      </c>
      <c r="B901" t="s">
        <v>3327</v>
      </c>
    </row>
    <row r="902" spans="1:2" x14ac:dyDescent="0.25">
      <c r="A902" t="s">
        <v>3338</v>
      </c>
      <c r="B902" t="s">
        <v>3327</v>
      </c>
    </row>
    <row r="903" spans="1:2" x14ac:dyDescent="0.25">
      <c r="A903" t="s">
        <v>3339</v>
      </c>
      <c r="B903" t="s">
        <v>3327</v>
      </c>
    </row>
    <row r="904" spans="1:2" x14ac:dyDescent="0.25">
      <c r="A904" t="s">
        <v>3340</v>
      </c>
      <c r="B904" t="s">
        <v>3327</v>
      </c>
    </row>
    <row r="905" spans="1:2" x14ac:dyDescent="0.25">
      <c r="A905" t="s">
        <v>3341</v>
      </c>
      <c r="B905" t="s">
        <v>3327</v>
      </c>
    </row>
    <row r="906" spans="1:2" x14ac:dyDescent="0.25">
      <c r="A906" t="s">
        <v>3342</v>
      </c>
      <c r="B906" t="s">
        <v>3327</v>
      </c>
    </row>
    <row r="907" spans="1:2" x14ac:dyDescent="0.25">
      <c r="A907" t="s">
        <v>3343</v>
      </c>
      <c r="B907" t="s">
        <v>3344</v>
      </c>
    </row>
    <row r="908" spans="1:2" x14ac:dyDescent="0.25">
      <c r="A908" t="s">
        <v>3345</v>
      </c>
      <c r="B908" t="s">
        <v>3344</v>
      </c>
    </row>
    <row r="909" spans="1:2" x14ac:dyDescent="0.25">
      <c r="A909" t="s">
        <v>3346</v>
      </c>
      <c r="B909" t="s">
        <v>3347</v>
      </c>
    </row>
    <row r="910" spans="1:2" x14ac:dyDescent="0.25">
      <c r="A910" t="s">
        <v>3348</v>
      </c>
      <c r="B910" t="s">
        <v>3347</v>
      </c>
    </row>
    <row r="911" spans="1:2" x14ac:dyDescent="0.25">
      <c r="A911" t="s">
        <v>3349</v>
      </c>
      <c r="B911" t="s">
        <v>3347</v>
      </c>
    </row>
    <row r="912" spans="1:2" x14ac:dyDescent="0.25">
      <c r="A912" t="s">
        <v>3350</v>
      </c>
      <c r="B912" t="s">
        <v>3347</v>
      </c>
    </row>
    <row r="913" spans="1:2" x14ac:dyDescent="0.25">
      <c r="A913" t="s">
        <v>3351</v>
      </c>
      <c r="B913" t="s">
        <v>3352</v>
      </c>
    </row>
    <row r="914" spans="1:2" x14ac:dyDescent="0.25">
      <c r="A914" t="s">
        <v>3353</v>
      </c>
      <c r="B914" t="s">
        <v>3352</v>
      </c>
    </row>
    <row r="915" spans="1:2" x14ac:dyDescent="0.25">
      <c r="A915" t="s">
        <v>3354</v>
      </c>
      <c r="B915" t="s">
        <v>3355</v>
      </c>
    </row>
    <row r="916" spans="1:2" x14ac:dyDescent="0.25">
      <c r="A916" t="s">
        <v>3356</v>
      </c>
      <c r="B916" t="s">
        <v>3355</v>
      </c>
    </row>
    <row r="917" spans="1:2" x14ac:dyDescent="0.25">
      <c r="A917" t="s">
        <v>3357</v>
      </c>
      <c r="B917" t="s">
        <v>3355</v>
      </c>
    </row>
    <row r="918" spans="1:2" x14ac:dyDescent="0.25">
      <c r="A918" t="s">
        <v>3358</v>
      </c>
      <c r="B918" t="s">
        <v>3355</v>
      </c>
    </row>
    <row r="919" spans="1:2" x14ac:dyDescent="0.25">
      <c r="A919" t="s">
        <v>3359</v>
      </c>
      <c r="B919" t="s">
        <v>3355</v>
      </c>
    </row>
    <row r="920" spans="1:2" x14ac:dyDescent="0.25">
      <c r="A920" t="s">
        <v>3360</v>
      </c>
      <c r="B920" t="s">
        <v>3355</v>
      </c>
    </row>
    <row r="921" spans="1:2" x14ac:dyDescent="0.25">
      <c r="A921" t="s">
        <v>3361</v>
      </c>
      <c r="B921" t="s">
        <v>3355</v>
      </c>
    </row>
    <row r="922" spans="1:2" x14ac:dyDescent="0.25">
      <c r="A922" t="s">
        <v>3362</v>
      </c>
      <c r="B922" t="s">
        <v>3355</v>
      </c>
    </row>
    <row r="923" spans="1:2" x14ac:dyDescent="0.25">
      <c r="A923" t="s">
        <v>3363</v>
      </c>
      <c r="B923" t="s">
        <v>3355</v>
      </c>
    </row>
    <row r="924" spans="1:2" x14ac:dyDescent="0.25">
      <c r="A924" t="s">
        <v>3364</v>
      </c>
      <c r="B924" t="s">
        <v>3355</v>
      </c>
    </row>
    <row r="925" spans="1:2" x14ac:dyDescent="0.25">
      <c r="A925" t="s">
        <v>3365</v>
      </c>
      <c r="B925" t="s">
        <v>3355</v>
      </c>
    </row>
    <row r="926" spans="1:2" x14ac:dyDescent="0.25">
      <c r="A926" t="s">
        <v>3366</v>
      </c>
      <c r="B926" t="s">
        <v>3355</v>
      </c>
    </row>
    <row r="927" spans="1:2" x14ac:dyDescent="0.25">
      <c r="A927" t="s">
        <v>3367</v>
      </c>
      <c r="B927" t="s">
        <v>3355</v>
      </c>
    </row>
    <row r="928" spans="1:2" x14ac:dyDescent="0.25">
      <c r="A928" t="s">
        <v>3368</v>
      </c>
      <c r="B928" t="s">
        <v>3355</v>
      </c>
    </row>
    <row r="929" spans="1:2" x14ac:dyDescent="0.25">
      <c r="A929" t="s">
        <v>3369</v>
      </c>
      <c r="B929" t="s">
        <v>3355</v>
      </c>
    </row>
    <row r="930" spans="1:2" x14ac:dyDescent="0.25">
      <c r="A930" t="s">
        <v>3370</v>
      </c>
      <c r="B930" t="s">
        <v>3355</v>
      </c>
    </row>
    <row r="931" spans="1:2" x14ac:dyDescent="0.25">
      <c r="A931" t="s">
        <v>3371</v>
      </c>
      <c r="B931" t="s">
        <v>3355</v>
      </c>
    </row>
    <row r="932" spans="1:2" x14ac:dyDescent="0.25">
      <c r="A932" t="s">
        <v>3372</v>
      </c>
      <c r="B932" t="s">
        <v>3355</v>
      </c>
    </row>
    <row r="933" spans="1:2" x14ac:dyDescent="0.25">
      <c r="A933" t="s">
        <v>3373</v>
      </c>
      <c r="B933" t="s">
        <v>3355</v>
      </c>
    </row>
    <row r="934" spans="1:2" x14ac:dyDescent="0.25">
      <c r="A934" t="s">
        <v>3374</v>
      </c>
      <c r="B934" t="s">
        <v>3355</v>
      </c>
    </row>
    <row r="935" spans="1:2" x14ac:dyDescent="0.25">
      <c r="A935" t="s">
        <v>3375</v>
      </c>
      <c r="B935" t="s">
        <v>3355</v>
      </c>
    </row>
    <row r="936" spans="1:2" x14ac:dyDescent="0.25">
      <c r="A936" t="s">
        <v>3376</v>
      </c>
      <c r="B936" t="s">
        <v>3355</v>
      </c>
    </row>
    <row r="937" spans="1:2" x14ac:dyDescent="0.25">
      <c r="A937" t="s">
        <v>3377</v>
      </c>
      <c r="B937" t="s">
        <v>3355</v>
      </c>
    </row>
    <row r="938" spans="1:2" x14ac:dyDescent="0.25">
      <c r="A938" t="s">
        <v>3378</v>
      </c>
      <c r="B938" t="s">
        <v>3355</v>
      </c>
    </row>
    <row r="939" spans="1:2" x14ac:dyDescent="0.25">
      <c r="A939" t="s">
        <v>3379</v>
      </c>
      <c r="B939" t="s">
        <v>3355</v>
      </c>
    </row>
    <row r="940" spans="1:2" x14ac:dyDescent="0.25">
      <c r="A940" t="s">
        <v>3380</v>
      </c>
      <c r="B940" t="s">
        <v>3355</v>
      </c>
    </row>
    <row r="941" spans="1:2" x14ac:dyDescent="0.25">
      <c r="A941" t="s">
        <v>3381</v>
      </c>
      <c r="B941" t="s">
        <v>3382</v>
      </c>
    </row>
    <row r="942" spans="1:2" x14ac:dyDescent="0.25">
      <c r="A942" t="s">
        <v>3383</v>
      </c>
      <c r="B942" t="s">
        <v>3382</v>
      </c>
    </row>
    <row r="943" spans="1:2" x14ac:dyDescent="0.25">
      <c r="A943" t="s">
        <v>3384</v>
      </c>
      <c r="B943" t="s">
        <v>3382</v>
      </c>
    </row>
    <row r="944" spans="1:2" x14ac:dyDescent="0.25">
      <c r="A944" t="s">
        <v>3385</v>
      </c>
      <c r="B944" t="s">
        <v>3382</v>
      </c>
    </row>
    <row r="945" spans="1:2" x14ac:dyDescent="0.25">
      <c r="A945" t="s">
        <v>3386</v>
      </c>
      <c r="B945" t="s">
        <v>3382</v>
      </c>
    </row>
    <row r="946" spans="1:2" x14ac:dyDescent="0.25">
      <c r="A946" t="s">
        <v>3387</v>
      </c>
      <c r="B946" t="s">
        <v>3388</v>
      </c>
    </row>
    <row r="947" spans="1:2" x14ac:dyDescent="0.25">
      <c r="A947" t="s">
        <v>3389</v>
      </c>
      <c r="B947" t="s">
        <v>3390</v>
      </c>
    </row>
    <row r="948" spans="1:2" x14ac:dyDescent="0.25">
      <c r="A948" t="s">
        <v>3391</v>
      </c>
      <c r="B948" t="s">
        <v>3390</v>
      </c>
    </row>
    <row r="949" spans="1:2" x14ac:dyDescent="0.25">
      <c r="A949" t="s">
        <v>3392</v>
      </c>
      <c r="B949" t="s">
        <v>3393</v>
      </c>
    </row>
    <row r="950" spans="1:2" x14ac:dyDescent="0.25">
      <c r="A950" t="s">
        <v>3394</v>
      </c>
      <c r="B950" t="s">
        <v>3393</v>
      </c>
    </row>
    <row r="951" spans="1:2" x14ac:dyDescent="0.25">
      <c r="A951" t="s">
        <v>3395</v>
      </c>
      <c r="B951" t="s">
        <v>3396</v>
      </c>
    </row>
    <row r="952" spans="1:2" x14ac:dyDescent="0.25">
      <c r="A952" t="s">
        <v>3397</v>
      </c>
      <c r="B952" t="s">
        <v>3398</v>
      </c>
    </row>
    <row r="953" spans="1:2" x14ac:dyDescent="0.25">
      <c r="A953" t="s">
        <v>3399</v>
      </c>
      <c r="B953" t="s">
        <v>3398</v>
      </c>
    </row>
    <row r="954" spans="1:2" x14ac:dyDescent="0.25">
      <c r="A954" t="s">
        <v>3400</v>
      </c>
      <c r="B954" t="s">
        <v>3390</v>
      </c>
    </row>
    <row r="955" spans="1:2" x14ac:dyDescent="0.25">
      <c r="A955" t="s">
        <v>3401</v>
      </c>
      <c r="B955" t="s">
        <v>3402</v>
      </c>
    </row>
    <row r="956" spans="1:2" x14ac:dyDescent="0.25">
      <c r="A956" t="s">
        <v>3403</v>
      </c>
      <c r="B956" t="s">
        <v>3404</v>
      </c>
    </row>
    <row r="957" spans="1:2" x14ac:dyDescent="0.25">
      <c r="A957" t="s">
        <v>3405</v>
      </c>
      <c r="B957" t="s">
        <v>3406</v>
      </c>
    </row>
    <row r="958" spans="1:2" x14ac:dyDescent="0.25">
      <c r="A958" t="s">
        <v>3407</v>
      </c>
      <c r="B958" t="s">
        <v>3406</v>
      </c>
    </row>
    <row r="959" spans="1:2" x14ac:dyDescent="0.25">
      <c r="A959" t="s">
        <v>3408</v>
      </c>
      <c r="B959" t="s">
        <v>3409</v>
      </c>
    </row>
    <row r="960" spans="1:2" x14ac:dyDescent="0.25">
      <c r="A960" t="s">
        <v>3410</v>
      </c>
      <c r="B960" t="s">
        <v>3409</v>
      </c>
    </row>
    <row r="961" spans="1:2" x14ac:dyDescent="0.25">
      <c r="A961" t="s">
        <v>3411</v>
      </c>
      <c r="B961" t="s">
        <v>3412</v>
      </c>
    </row>
    <row r="962" spans="1:2" x14ac:dyDescent="0.25">
      <c r="A962" t="s">
        <v>3413</v>
      </c>
      <c r="B962" t="s">
        <v>3412</v>
      </c>
    </row>
    <row r="963" spans="1:2" x14ac:dyDescent="0.25">
      <c r="A963" t="s">
        <v>3414</v>
      </c>
      <c r="B963" t="s">
        <v>3412</v>
      </c>
    </row>
    <row r="964" spans="1:2" x14ac:dyDescent="0.25">
      <c r="A964" t="s">
        <v>3415</v>
      </c>
      <c r="B964" t="s">
        <v>3416</v>
      </c>
    </row>
    <row r="965" spans="1:2" x14ac:dyDescent="0.25">
      <c r="A965" t="s">
        <v>3417</v>
      </c>
      <c r="B965" t="s">
        <v>3416</v>
      </c>
    </row>
    <row r="966" spans="1:2" x14ac:dyDescent="0.25">
      <c r="A966" t="s">
        <v>3418</v>
      </c>
      <c r="B966" t="s">
        <v>3416</v>
      </c>
    </row>
    <row r="967" spans="1:2" x14ac:dyDescent="0.25">
      <c r="A967" t="s">
        <v>3419</v>
      </c>
      <c r="B967" t="s">
        <v>3416</v>
      </c>
    </row>
    <row r="968" spans="1:2" x14ac:dyDescent="0.25">
      <c r="A968" t="s">
        <v>3420</v>
      </c>
      <c r="B968" t="s">
        <v>3416</v>
      </c>
    </row>
    <row r="969" spans="1:2" x14ac:dyDescent="0.25">
      <c r="A969" t="s">
        <v>3421</v>
      </c>
      <c r="B969" t="s">
        <v>3416</v>
      </c>
    </row>
    <row r="970" spans="1:2" x14ac:dyDescent="0.25">
      <c r="A970" t="s">
        <v>3422</v>
      </c>
      <c r="B970" t="s">
        <v>3416</v>
      </c>
    </row>
    <row r="971" spans="1:2" x14ac:dyDescent="0.25">
      <c r="A971" t="s">
        <v>3423</v>
      </c>
      <c r="B971" t="s">
        <v>3416</v>
      </c>
    </row>
    <row r="972" spans="1:2" x14ac:dyDescent="0.25">
      <c r="A972" t="s">
        <v>3424</v>
      </c>
      <c r="B972" t="s">
        <v>3416</v>
      </c>
    </row>
    <row r="973" spans="1:2" x14ac:dyDescent="0.25">
      <c r="A973" t="s">
        <v>3425</v>
      </c>
      <c r="B973" t="s">
        <v>3416</v>
      </c>
    </row>
    <row r="974" spans="1:2" x14ac:dyDescent="0.25">
      <c r="A974" t="s">
        <v>3426</v>
      </c>
      <c r="B974" t="s">
        <v>3416</v>
      </c>
    </row>
    <row r="975" spans="1:2" x14ac:dyDescent="0.25">
      <c r="A975" t="s">
        <v>3427</v>
      </c>
      <c r="B975" t="s">
        <v>3428</v>
      </c>
    </row>
    <row r="976" spans="1:2" x14ac:dyDescent="0.25">
      <c r="A976" t="s">
        <v>3429</v>
      </c>
      <c r="B976" t="s">
        <v>3428</v>
      </c>
    </row>
    <row r="977" spans="1:2" x14ac:dyDescent="0.25">
      <c r="A977" t="s">
        <v>3430</v>
      </c>
      <c r="B977" t="s">
        <v>3431</v>
      </c>
    </row>
    <row r="978" spans="1:2" x14ac:dyDescent="0.25">
      <c r="A978" t="s">
        <v>3432</v>
      </c>
      <c r="B978" t="s">
        <v>3431</v>
      </c>
    </row>
    <row r="979" spans="1:2" x14ac:dyDescent="0.25">
      <c r="A979" t="s">
        <v>3433</v>
      </c>
      <c r="B979" t="s">
        <v>3431</v>
      </c>
    </row>
    <row r="980" spans="1:2" x14ac:dyDescent="0.25">
      <c r="A980" t="s">
        <v>3434</v>
      </c>
      <c r="B980" t="s">
        <v>3431</v>
      </c>
    </row>
    <row r="981" spans="1:2" x14ac:dyDescent="0.25">
      <c r="A981" t="s">
        <v>3435</v>
      </c>
      <c r="B981" t="s">
        <v>3436</v>
      </c>
    </row>
    <row r="982" spans="1:2" x14ac:dyDescent="0.25">
      <c r="A982" t="s">
        <v>3437</v>
      </c>
      <c r="B982" t="s">
        <v>3436</v>
      </c>
    </row>
    <row r="983" spans="1:2" x14ac:dyDescent="0.25">
      <c r="A983" t="s">
        <v>3438</v>
      </c>
      <c r="B983" t="s">
        <v>3436</v>
      </c>
    </row>
    <row r="984" spans="1:2" x14ac:dyDescent="0.25">
      <c r="A984" t="s">
        <v>3439</v>
      </c>
      <c r="B984" t="s">
        <v>3436</v>
      </c>
    </row>
    <row r="985" spans="1:2" x14ac:dyDescent="0.25">
      <c r="A985" t="s">
        <v>3440</v>
      </c>
      <c r="B985" t="s">
        <v>3436</v>
      </c>
    </row>
    <row r="986" spans="1:2" x14ac:dyDescent="0.25">
      <c r="A986" t="s">
        <v>3441</v>
      </c>
      <c r="B986" t="s">
        <v>3442</v>
      </c>
    </row>
    <row r="987" spans="1:2" x14ac:dyDescent="0.25">
      <c r="A987" t="s">
        <v>3443</v>
      </c>
      <c r="B987" t="s">
        <v>3442</v>
      </c>
    </row>
    <row r="988" spans="1:2" x14ac:dyDescent="0.25">
      <c r="A988" t="s">
        <v>3444</v>
      </c>
      <c r="B988" t="s">
        <v>3442</v>
      </c>
    </row>
    <row r="989" spans="1:2" x14ac:dyDescent="0.25">
      <c r="A989" t="s">
        <v>3445</v>
      </c>
      <c r="B989" t="s">
        <v>3442</v>
      </c>
    </row>
    <row r="990" spans="1:2" x14ac:dyDescent="0.25">
      <c r="A990" t="s">
        <v>3446</v>
      </c>
      <c r="B990" t="s">
        <v>3447</v>
      </c>
    </row>
    <row r="991" spans="1:2" x14ac:dyDescent="0.25">
      <c r="A991" t="s">
        <v>3448</v>
      </c>
      <c r="B991" t="s">
        <v>3447</v>
      </c>
    </row>
    <row r="992" spans="1:2" x14ac:dyDescent="0.25">
      <c r="A992" t="s">
        <v>3449</v>
      </c>
      <c r="B992" t="s">
        <v>3447</v>
      </c>
    </row>
    <row r="993" spans="1:2" x14ac:dyDescent="0.25">
      <c r="A993" t="s">
        <v>3450</v>
      </c>
      <c r="B993" t="s">
        <v>3447</v>
      </c>
    </row>
    <row r="994" spans="1:2" x14ac:dyDescent="0.25">
      <c r="A994" t="s">
        <v>3451</v>
      </c>
      <c r="B994" t="s">
        <v>3447</v>
      </c>
    </row>
    <row r="995" spans="1:2" x14ac:dyDescent="0.25">
      <c r="A995" t="s">
        <v>3452</v>
      </c>
      <c r="B995" t="s">
        <v>3447</v>
      </c>
    </row>
    <row r="996" spans="1:2" x14ac:dyDescent="0.25">
      <c r="A996" t="s">
        <v>3453</v>
      </c>
      <c r="B996" t="s">
        <v>3447</v>
      </c>
    </row>
    <row r="997" spans="1:2" x14ac:dyDescent="0.25">
      <c r="A997" t="s">
        <v>3454</v>
      </c>
      <c r="B997" t="s">
        <v>3455</v>
      </c>
    </row>
    <row r="998" spans="1:2" x14ac:dyDescent="0.25">
      <c r="A998" t="s">
        <v>3456</v>
      </c>
      <c r="B998" t="s">
        <v>3457</v>
      </c>
    </row>
    <row r="999" spans="1:2" x14ac:dyDescent="0.25">
      <c r="A999" t="s">
        <v>3458</v>
      </c>
      <c r="B999" t="s">
        <v>3459</v>
      </c>
    </row>
    <row r="1000" spans="1:2" x14ac:dyDescent="0.25">
      <c r="A1000" t="s">
        <v>3460</v>
      </c>
      <c r="B1000" t="s">
        <v>3459</v>
      </c>
    </row>
    <row r="1001" spans="1:2" x14ac:dyDescent="0.25">
      <c r="A1001" t="s">
        <v>3461</v>
      </c>
      <c r="B1001" t="s">
        <v>3459</v>
      </c>
    </row>
    <row r="1002" spans="1:2" x14ac:dyDescent="0.25">
      <c r="A1002" t="s">
        <v>3462</v>
      </c>
      <c r="B1002" t="s">
        <v>3459</v>
      </c>
    </row>
    <row r="1003" spans="1:2" x14ac:dyDescent="0.25">
      <c r="A1003" t="s">
        <v>3463</v>
      </c>
      <c r="B1003" t="s">
        <v>3464</v>
      </c>
    </row>
    <row r="1004" spans="1:2" x14ac:dyDescent="0.25">
      <c r="A1004" t="s">
        <v>3465</v>
      </c>
      <c r="B1004" t="s">
        <v>3464</v>
      </c>
    </row>
    <row r="1005" spans="1:2" x14ac:dyDescent="0.25">
      <c r="A1005" t="s">
        <v>3466</v>
      </c>
      <c r="B1005" t="s">
        <v>3467</v>
      </c>
    </row>
    <row r="1006" spans="1:2" x14ac:dyDescent="0.25">
      <c r="A1006" t="s">
        <v>3468</v>
      </c>
      <c r="B1006" t="s">
        <v>3469</v>
      </c>
    </row>
    <row r="1007" spans="1:2" x14ac:dyDescent="0.25">
      <c r="A1007" t="s">
        <v>3470</v>
      </c>
      <c r="B1007" t="s">
        <v>3471</v>
      </c>
    </row>
    <row r="1008" spans="1:2" x14ac:dyDescent="0.25">
      <c r="A1008" t="s">
        <v>3472</v>
      </c>
      <c r="B1008" t="s">
        <v>3471</v>
      </c>
    </row>
    <row r="1009" spans="1:2" x14ac:dyDescent="0.25">
      <c r="A1009" t="s">
        <v>3473</v>
      </c>
      <c r="B1009" t="s">
        <v>3474</v>
      </c>
    </row>
    <row r="1010" spans="1:2" x14ac:dyDescent="0.25">
      <c r="A1010" t="s">
        <v>3475</v>
      </c>
      <c r="B1010" t="s">
        <v>3474</v>
      </c>
    </row>
    <row r="1011" spans="1:2" x14ac:dyDescent="0.25">
      <c r="A1011" t="s">
        <v>3476</v>
      </c>
      <c r="B1011" t="s">
        <v>3474</v>
      </c>
    </row>
    <row r="1012" spans="1:2" x14ac:dyDescent="0.25">
      <c r="A1012" t="s">
        <v>3477</v>
      </c>
      <c r="B1012" t="s">
        <v>3474</v>
      </c>
    </row>
    <row r="1013" spans="1:2" x14ac:dyDescent="0.25">
      <c r="A1013" t="s">
        <v>3478</v>
      </c>
      <c r="B1013" t="s">
        <v>3474</v>
      </c>
    </row>
    <row r="1014" spans="1:2" x14ac:dyDescent="0.25">
      <c r="A1014" t="s">
        <v>3479</v>
      </c>
      <c r="B1014" t="s">
        <v>3480</v>
      </c>
    </row>
    <row r="1015" spans="1:2" x14ac:dyDescent="0.25">
      <c r="A1015" t="s">
        <v>3481</v>
      </c>
      <c r="B1015" t="s">
        <v>3482</v>
      </c>
    </row>
    <row r="1016" spans="1:2" x14ac:dyDescent="0.25">
      <c r="A1016" t="s">
        <v>3483</v>
      </c>
      <c r="B1016" t="s">
        <v>3484</v>
      </c>
    </row>
    <row r="1017" spans="1:2" x14ac:dyDescent="0.25">
      <c r="A1017" t="s">
        <v>3485</v>
      </c>
      <c r="B1017" t="s">
        <v>3484</v>
      </c>
    </row>
    <row r="1018" spans="1:2" x14ac:dyDescent="0.25">
      <c r="A1018" t="s">
        <v>3486</v>
      </c>
      <c r="B1018" t="s">
        <v>3484</v>
      </c>
    </row>
    <row r="1019" spans="1:2" x14ac:dyDescent="0.25">
      <c r="A1019" t="s">
        <v>3487</v>
      </c>
      <c r="B1019" t="s">
        <v>3484</v>
      </c>
    </row>
    <row r="1020" spans="1:2" x14ac:dyDescent="0.25">
      <c r="A1020" t="s">
        <v>3488</v>
      </c>
      <c r="B1020" t="s">
        <v>3489</v>
      </c>
    </row>
    <row r="1021" spans="1:2" x14ac:dyDescent="0.25">
      <c r="A1021" t="s">
        <v>3490</v>
      </c>
      <c r="B1021" t="s">
        <v>3489</v>
      </c>
    </row>
    <row r="1022" spans="1:2" x14ac:dyDescent="0.25">
      <c r="A1022" t="s">
        <v>3491</v>
      </c>
      <c r="B1022" t="s">
        <v>3489</v>
      </c>
    </row>
    <row r="1023" spans="1:2" x14ac:dyDescent="0.25">
      <c r="A1023" t="s">
        <v>3492</v>
      </c>
      <c r="B1023" t="s">
        <v>3489</v>
      </c>
    </row>
    <row r="1024" spans="1:2" x14ac:dyDescent="0.25">
      <c r="A1024" t="s">
        <v>3493</v>
      </c>
      <c r="B1024" t="s">
        <v>3489</v>
      </c>
    </row>
    <row r="1025" spans="1:2" x14ac:dyDescent="0.25">
      <c r="A1025" t="s">
        <v>3494</v>
      </c>
      <c r="B1025" t="s">
        <v>3489</v>
      </c>
    </row>
    <row r="1026" spans="1:2" x14ac:dyDescent="0.25">
      <c r="A1026" t="s">
        <v>3495</v>
      </c>
      <c r="B1026" t="s">
        <v>3489</v>
      </c>
    </row>
    <row r="1027" spans="1:2" x14ac:dyDescent="0.25">
      <c r="A1027" t="s">
        <v>3496</v>
      </c>
      <c r="B1027" t="s">
        <v>3489</v>
      </c>
    </row>
    <row r="1028" spans="1:2" x14ac:dyDescent="0.25">
      <c r="A1028" t="s">
        <v>3497</v>
      </c>
      <c r="B1028" t="s">
        <v>3489</v>
      </c>
    </row>
    <row r="1029" spans="1:2" x14ac:dyDescent="0.25">
      <c r="A1029" t="s">
        <v>3498</v>
      </c>
      <c r="B1029" t="s">
        <v>3489</v>
      </c>
    </row>
    <row r="1030" spans="1:2" x14ac:dyDescent="0.25">
      <c r="A1030" t="s">
        <v>3499</v>
      </c>
      <c r="B1030" t="s">
        <v>3489</v>
      </c>
    </row>
    <row r="1031" spans="1:2" x14ac:dyDescent="0.25">
      <c r="A1031" t="s">
        <v>3500</v>
      </c>
      <c r="B1031" t="s">
        <v>3489</v>
      </c>
    </row>
    <row r="1032" spans="1:2" x14ac:dyDescent="0.25">
      <c r="A1032" t="s">
        <v>3501</v>
      </c>
      <c r="B1032" t="s">
        <v>3502</v>
      </c>
    </row>
    <row r="1033" spans="1:2" x14ac:dyDescent="0.25">
      <c r="A1033" t="s">
        <v>3503</v>
      </c>
      <c r="B1033" t="s">
        <v>3504</v>
      </c>
    </row>
    <row r="1034" spans="1:2" x14ac:dyDescent="0.25">
      <c r="A1034" t="s">
        <v>3505</v>
      </c>
      <c r="B1034" t="s">
        <v>3506</v>
      </c>
    </row>
    <row r="1035" spans="1:2" x14ac:dyDescent="0.25">
      <c r="A1035" t="s">
        <v>3507</v>
      </c>
      <c r="B1035" t="s">
        <v>3506</v>
      </c>
    </row>
    <row r="1036" spans="1:2" x14ac:dyDescent="0.25">
      <c r="A1036" t="s">
        <v>3508</v>
      </c>
      <c r="B1036" t="s">
        <v>3506</v>
      </c>
    </row>
    <row r="1037" spans="1:2" x14ac:dyDescent="0.25">
      <c r="A1037" t="s">
        <v>3509</v>
      </c>
      <c r="B1037" t="s">
        <v>3506</v>
      </c>
    </row>
    <row r="1038" spans="1:2" x14ac:dyDescent="0.25">
      <c r="A1038" t="s">
        <v>3510</v>
      </c>
      <c r="B1038" t="s">
        <v>3511</v>
      </c>
    </row>
    <row r="1039" spans="1:2" x14ac:dyDescent="0.25">
      <c r="A1039" t="s">
        <v>3512</v>
      </c>
      <c r="B1039" t="s">
        <v>3511</v>
      </c>
    </row>
    <row r="1040" spans="1:2" x14ac:dyDescent="0.25">
      <c r="A1040" t="s">
        <v>3513</v>
      </c>
      <c r="B1040" t="s">
        <v>3511</v>
      </c>
    </row>
    <row r="1041" spans="1:2" x14ac:dyDescent="0.25">
      <c r="A1041" t="s">
        <v>3514</v>
      </c>
      <c r="B1041" t="s">
        <v>3515</v>
      </c>
    </row>
    <row r="1042" spans="1:2" x14ac:dyDescent="0.25">
      <c r="A1042" t="s">
        <v>3516</v>
      </c>
      <c r="B1042" t="s">
        <v>3517</v>
      </c>
    </row>
    <row r="1043" spans="1:2" x14ac:dyDescent="0.25">
      <c r="A1043" t="s">
        <v>3518</v>
      </c>
      <c r="B1043" t="s">
        <v>3517</v>
      </c>
    </row>
    <row r="1044" spans="1:2" x14ac:dyDescent="0.25">
      <c r="A1044" t="s">
        <v>3519</v>
      </c>
      <c r="B1044" t="s">
        <v>3517</v>
      </c>
    </row>
    <row r="1045" spans="1:2" x14ac:dyDescent="0.25">
      <c r="A1045" t="s">
        <v>3520</v>
      </c>
      <c r="B1045" t="s">
        <v>3517</v>
      </c>
    </row>
    <row r="1046" spans="1:2" x14ac:dyDescent="0.25">
      <c r="A1046" t="s">
        <v>3521</v>
      </c>
      <c r="B1046" t="s">
        <v>3522</v>
      </c>
    </row>
    <row r="1047" spans="1:2" x14ac:dyDescent="0.25">
      <c r="A1047" t="s">
        <v>3523</v>
      </c>
      <c r="B1047" t="s">
        <v>3524</v>
      </c>
    </row>
    <row r="1048" spans="1:2" x14ac:dyDescent="0.25">
      <c r="A1048" t="s">
        <v>3525</v>
      </c>
      <c r="B1048" t="s">
        <v>3524</v>
      </c>
    </row>
    <row r="1049" spans="1:2" x14ac:dyDescent="0.25">
      <c r="A1049" t="s">
        <v>3526</v>
      </c>
      <c r="B1049" t="s">
        <v>3524</v>
      </c>
    </row>
    <row r="1050" spans="1:2" x14ac:dyDescent="0.25">
      <c r="A1050" t="s">
        <v>3527</v>
      </c>
      <c r="B1050" t="s">
        <v>3528</v>
      </c>
    </row>
    <row r="1051" spans="1:2" x14ac:dyDescent="0.25">
      <c r="A1051" t="s">
        <v>3529</v>
      </c>
      <c r="B1051" t="s">
        <v>3528</v>
      </c>
    </row>
    <row r="1052" spans="1:2" x14ac:dyDescent="0.25">
      <c r="A1052" t="s">
        <v>3530</v>
      </c>
      <c r="B1052" t="s">
        <v>3528</v>
      </c>
    </row>
    <row r="1053" spans="1:2" x14ac:dyDescent="0.25">
      <c r="A1053" t="s">
        <v>3531</v>
      </c>
      <c r="B1053" t="s">
        <v>3528</v>
      </c>
    </row>
    <row r="1054" spans="1:2" x14ac:dyDescent="0.25">
      <c r="A1054" t="s">
        <v>3532</v>
      </c>
      <c r="B1054" t="s">
        <v>3528</v>
      </c>
    </row>
    <row r="1055" spans="1:2" x14ac:dyDescent="0.25">
      <c r="A1055" t="s">
        <v>3533</v>
      </c>
      <c r="B1055" t="s">
        <v>3528</v>
      </c>
    </row>
    <row r="1056" spans="1:2" x14ac:dyDescent="0.25">
      <c r="A1056" t="s">
        <v>3534</v>
      </c>
      <c r="B1056" t="s">
        <v>3528</v>
      </c>
    </row>
    <row r="1057" spans="1:2" x14ac:dyDescent="0.25">
      <c r="A1057" t="s">
        <v>3535</v>
      </c>
      <c r="B1057" t="s">
        <v>3528</v>
      </c>
    </row>
    <row r="1058" spans="1:2" x14ac:dyDescent="0.25">
      <c r="A1058" t="s">
        <v>3536</v>
      </c>
      <c r="B1058" t="s">
        <v>3528</v>
      </c>
    </row>
    <row r="1059" spans="1:2" x14ac:dyDescent="0.25">
      <c r="A1059" t="s">
        <v>3537</v>
      </c>
      <c r="B1059" t="s">
        <v>3528</v>
      </c>
    </row>
    <row r="1060" spans="1:2" x14ac:dyDescent="0.25">
      <c r="A1060" t="s">
        <v>3538</v>
      </c>
      <c r="B1060" t="s">
        <v>3528</v>
      </c>
    </row>
    <row r="1061" spans="1:2" x14ac:dyDescent="0.25">
      <c r="A1061" t="s">
        <v>3539</v>
      </c>
      <c r="B1061" t="s">
        <v>3528</v>
      </c>
    </row>
    <row r="1062" spans="1:2" x14ac:dyDescent="0.25">
      <c r="A1062" t="s">
        <v>3540</v>
      </c>
      <c r="B1062" t="s">
        <v>3541</v>
      </c>
    </row>
    <row r="1063" spans="1:2" x14ac:dyDescent="0.25">
      <c r="A1063" t="s">
        <v>3542</v>
      </c>
      <c r="B1063" t="s">
        <v>3541</v>
      </c>
    </row>
    <row r="1064" spans="1:2" x14ac:dyDescent="0.25">
      <c r="A1064" t="s">
        <v>3543</v>
      </c>
      <c r="B1064" t="s">
        <v>3544</v>
      </c>
    </row>
    <row r="1065" spans="1:2" x14ac:dyDescent="0.25">
      <c r="A1065" t="s">
        <v>3545</v>
      </c>
      <c r="B1065" t="s">
        <v>3546</v>
      </c>
    </row>
    <row r="1066" spans="1:2" x14ac:dyDescent="0.25">
      <c r="A1066" t="s">
        <v>3547</v>
      </c>
      <c r="B1066" t="s">
        <v>3548</v>
      </c>
    </row>
    <row r="1067" spans="1:2" x14ac:dyDescent="0.25">
      <c r="A1067" t="s">
        <v>3549</v>
      </c>
      <c r="B1067" t="s">
        <v>3548</v>
      </c>
    </row>
    <row r="1068" spans="1:2" x14ac:dyDescent="0.25">
      <c r="A1068" t="s">
        <v>3550</v>
      </c>
      <c r="B1068" t="s">
        <v>3548</v>
      </c>
    </row>
    <row r="1069" spans="1:2" x14ac:dyDescent="0.25">
      <c r="A1069" t="s">
        <v>3551</v>
      </c>
      <c r="B1069" t="s">
        <v>3548</v>
      </c>
    </row>
    <row r="1070" spans="1:2" x14ac:dyDescent="0.25">
      <c r="A1070" t="s">
        <v>3552</v>
      </c>
      <c r="B1070" t="s">
        <v>3553</v>
      </c>
    </row>
    <row r="1071" spans="1:2" x14ac:dyDescent="0.25">
      <c r="A1071" t="s">
        <v>3554</v>
      </c>
      <c r="B1071" t="s">
        <v>3555</v>
      </c>
    </row>
    <row r="1072" spans="1:2" x14ac:dyDescent="0.25">
      <c r="A1072" t="s">
        <v>3556</v>
      </c>
      <c r="B1072" t="s">
        <v>3555</v>
      </c>
    </row>
    <row r="1073" spans="1:2" x14ac:dyDescent="0.25">
      <c r="A1073" t="s">
        <v>3557</v>
      </c>
      <c r="B1073" t="s">
        <v>3555</v>
      </c>
    </row>
    <row r="1074" spans="1:2" x14ac:dyDescent="0.25">
      <c r="A1074" t="s">
        <v>3558</v>
      </c>
      <c r="B1074" t="s">
        <v>3559</v>
      </c>
    </row>
    <row r="1075" spans="1:2" x14ac:dyDescent="0.25">
      <c r="A1075" t="s">
        <v>3560</v>
      </c>
      <c r="B1075" t="s">
        <v>3561</v>
      </c>
    </row>
    <row r="1076" spans="1:2" x14ac:dyDescent="0.25">
      <c r="A1076" t="s">
        <v>3562</v>
      </c>
      <c r="B1076" t="s">
        <v>3561</v>
      </c>
    </row>
    <row r="1077" spans="1:2" x14ac:dyDescent="0.25">
      <c r="A1077" t="s">
        <v>3563</v>
      </c>
      <c r="B1077" t="s">
        <v>3561</v>
      </c>
    </row>
    <row r="1078" spans="1:2" x14ac:dyDescent="0.25">
      <c r="A1078" t="s">
        <v>3564</v>
      </c>
      <c r="B1078" t="s">
        <v>3561</v>
      </c>
    </row>
    <row r="1079" spans="1:2" x14ac:dyDescent="0.25">
      <c r="A1079" t="s">
        <v>3565</v>
      </c>
      <c r="B1079" t="s">
        <v>3561</v>
      </c>
    </row>
    <row r="1080" spans="1:2" x14ac:dyDescent="0.25">
      <c r="A1080" t="s">
        <v>3566</v>
      </c>
      <c r="B1080" t="s">
        <v>3561</v>
      </c>
    </row>
    <row r="1081" spans="1:2" x14ac:dyDescent="0.25">
      <c r="A1081" t="s">
        <v>3567</v>
      </c>
      <c r="B1081" t="s">
        <v>3561</v>
      </c>
    </row>
    <row r="1082" spans="1:2" x14ac:dyDescent="0.25">
      <c r="A1082" t="s">
        <v>3568</v>
      </c>
      <c r="B1082" t="s">
        <v>3569</v>
      </c>
    </row>
    <row r="1083" spans="1:2" x14ac:dyDescent="0.25">
      <c r="A1083" t="s">
        <v>3570</v>
      </c>
      <c r="B1083" t="s">
        <v>3569</v>
      </c>
    </row>
    <row r="1084" spans="1:2" x14ac:dyDescent="0.25">
      <c r="A1084" t="s">
        <v>3571</v>
      </c>
      <c r="B1084" t="s">
        <v>3572</v>
      </c>
    </row>
    <row r="1085" spans="1:2" x14ac:dyDescent="0.25">
      <c r="A1085" t="s">
        <v>3573</v>
      </c>
      <c r="B1085" t="s">
        <v>3574</v>
      </c>
    </row>
    <row r="1086" spans="1:2" x14ac:dyDescent="0.25">
      <c r="A1086" t="s">
        <v>3575</v>
      </c>
      <c r="B1086" t="s">
        <v>3576</v>
      </c>
    </row>
    <row r="1087" spans="1:2" x14ac:dyDescent="0.25">
      <c r="A1087" t="s">
        <v>3577</v>
      </c>
      <c r="B1087" t="s">
        <v>3576</v>
      </c>
    </row>
    <row r="1088" spans="1:2" x14ac:dyDescent="0.25">
      <c r="A1088" t="s">
        <v>3578</v>
      </c>
      <c r="B1088" t="s">
        <v>3576</v>
      </c>
    </row>
    <row r="1089" spans="1:2" x14ac:dyDescent="0.25">
      <c r="A1089" t="s">
        <v>3579</v>
      </c>
      <c r="B1089" t="s">
        <v>3580</v>
      </c>
    </row>
    <row r="1090" spans="1:2" x14ac:dyDescent="0.25">
      <c r="A1090" t="s">
        <v>3581</v>
      </c>
      <c r="B1090" t="s">
        <v>3580</v>
      </c>
    </row>
    <row r="1091" spans="1:2" x14ac:dyDescent="0.25">
      <c r="A1091" t="s">
        <v>3582</v>
      </c>
      <c r="B1091" t="s">
        <v>3580</v>
      </c>
    </row>
    <row r="1092" spans="1:2" x14ac:dyDescent="0.25">
      <c r="A1092" t="s">
        <v>3583</v>
      </c>
      <c r="B1092" t="s">
        <v>3584</v>
      </c>
    </row>
    <row r="1093" spans="1:2" x14ac:dyDescent="0.25">
      <c r="A1093" t="s">
        <v>3585</v>
      </c>
      <c r="B1093" t="s">
        <v>3586</v>
      </c>
    </row>
    <row r="1094" spans="1:2" x14ac:dyDescent="0.25">
      <c r="A1094" t="s">
        <v>3587</v>
      </c>
      <c r="B1094" t="s">
        <v>3586</v>
      </c>
    </row>
    <row r="1095" spans="1:2" x14ac:dyDescent="0.25">
      <c r="A1095" t="s">
        <v>3588</v>
      </c>
      <c r="B1095" t="s">
        <v>3586</v>
      </c>
    </row>
    <row r="1096" spans="1:2" x14ac:dyDescent="0.25">
      <c r="A1096" t="s">
        <v>3589</v>
      </c>
      <c r="B1096" t="s">
        <v>3590</v>
      </c>
    </row>
    <row r="1097" spans="1:2" x14ac:dyDescent="0.25">
      <c r="A1097" t="s">
        <v>3591</v>
      </c>
      <c r="B1097" t="s">
        <v>3590</v>
      </c>
    </row>
    <row r="1098" spans="1:2" x14ac:dyDescent="0.25">
      <c r="A1098" t="s">
        <v>3592</v>
      </c>
      <c r="B1098" t="s">
        <v>3593</v>
      </c>
    </row>
    <row r="1099" spans="1:2" x14ac:dyDescent="0.25">
      <c r="A1099" t="s">
        <v>3594</v>
      </c>
      <c r="B1099" t="s">
        <v>3595</v>
      </c>
    </row>
    <row r="1100" spans="1:2" x14ac:dyDescent="0.25">
      <c r="A1100" t="s">
        <v>3596</v>
      </c>
      <c r="B1100" t="s">
        <v>3595</v>
      </c>
    </row>
    <row r="1101" spans="1:2" x14ac:dyDescent="0.25">
      <c r="A1101" t="s">
        <v>3597</v>
      </c>
      <c r="B1101" t="s">
        <v>3595</v>
      </c>
    </row>
    <row r="1102" spans="1:2" x14ac:dyDescent="0.25">
      <c r="A1102" t="s">
        <v>3598</v>
      </c>
      <c r="B1102" t="s">
        <v>3595</v>
      </c>
    </row>
    <row r="1103" spans="1:2" x14ac:dyDescent="0.25">
      <c r="A1103" t="s">
        <v>3599</v>
      </c>
      <c r="B1103" t="s">
        <v>3595</v>
      </c>
    </row>
    <row r="1104" spans="1:2" x14ac:dyDescent="0.25">
      <c r="A1104" t="s">
        <v>3600</v>
      </c>
      <c r="B1104" t="s">
        <v>3595</v>
      </c>
    </row>
    <row r="1105" spans="1:2" x14ac:dyDescent="0.25">
      <c r="A1105" t="s">
        <v>3601</v>
      </c>
      <c r="B1105" t="s">
        <v>3602</v>
      </c>
    </row>
    <row r="1106" spans="1:2" x14ac:dyDescent="0.25">
      <c r="A1106" t="s">
        <v>3603</v>
      </c>
      <c r="B1106" t="s">
        <v>3602</v>
      </c>
    </row>
    <row r="1107" spans="1:2" x14ac:dyDescent="0.25">
      <c r="A1107" t="s">
        <v>3604</v>
      </c>
      <c r="B1107" t="s">
        <v>3602</v>
      </c>
    </row>
    <row r="1108" spans="1:2" x14ac:dyDescent="0.25">
      <c r="A1108" t="s">
        <v>3605</v>
      </c>
      <c r="B1108" t="s">
        <v>3602</v>
      </c>
    </row>
    <row r="1109" spans="1:2" x14ac:dyDescent="0.25">
      <c r="A1109" t="s">
        <v>3606</v>
      </c>
      <c r="B1109" t="s">
        <v>3602</v>
      </c>
    </row>
    <row r="1110" spans="1:2" x14ac:dyDescent="0.25">
      <c r="A1110" t="s">
        <v>3607</v>
      </c>
      <c r="B1110" t="s">
        <v>3602</v>
      </c>
    </row>
    <row r="1111" spans="1:2" x14ac:dyDescent="0.25">
      <c r="A1111" t="s">
        <v>3608</v>
      </c>
      <c r="B1111" t="s">
        <v>3602</v>
      </c>
    </row>
    <row r="1112" spans="1:2" x14ac:dyDescent="0.25">
      <c r="A1112" t="s">
        <v>3609</v>
      </c>
      <c r="B1112" t="s">
        <v>3602</v>
      </c>
    </row>
    <row r="1113" spans="1:2" x14ac:dyDescent="0.25">
      <c r="A1113" t="s">
        <v>3610</v>
      </c>
      <c r="B1113" t="s">
        <v>3611</v>
      </c>
    </row>
    <row r="1114" spans="1:2" x14ac:dyDescent="0.25">
      <c r="A1114" t="s">
        <v>3612</v>
      </c>
      <c r="B1114" t="s">
        <v>3611</v>
      </c>
    </row>
    <row r="1115" spans="1:2" x14ac:dyDescent="0.25">
      <c r="A1115" t="s">
        <v>3613</v>
      </c>
      <c r="B1115" t="s">
        <v>3614</v>
      </c>
    </row>
    <row r="1116" spans="1:2" x14ac:dyDescent="0.25">
      <c r="A1116" t="s">
        <v>3615</v>
      </c>
      <c r="B1116" t="s">
        <v>3614</v>
      </c>
    </row>
    <row r="1117" spans="1:2" x14ac:dyDescent="0.25">
      <c r="A1117" t="s">
        <v>3616</v>
      </c>
      <c r="B1117" t="s">
        <v>3617</v>
      </c>
    </row>
    <row r="1118" spans="1:2" x14ac:dyDescent="0.25">
      <c r="A1118" t="s">
        <v>3618</v>
      </c>
      <c r="B1118" t="s">
        <v>3617</v>
      </c>
    </row>
    <row r="1119" spans="1:2" x14ac:dyDescent="0.25">
      <c r="A1119" t="s">
        <v>3619</v>
      </c>
      <c r="B1119" t="s">
        <v>3617</v>
      </c>
    </row>
    <row r="1120" spans="1:2" x14ac:dyDescent="0.25">
      <c r="A1120" t="s">
        <v>3620</v>
      </c>
      <c r="B1120" t="s">
        <v>3617</v>
      </c>
    </row>
    <row r="1121" spans="1:2" x14ac:dyDescent="0.25">
      <c r="A1121" t="s">
        <v>3621</v>
      </c>
      <c r="B1121" t="s">
        <v>3622</v>
      </c>
    </row>
    <row r="1122" spans="1:2" x14ac:dyDescent="0.25">
      <c r="A1122" t="s">
        <v>3623</v>
      </c>
      <c r="B1122" t="s">
        <v>3622</v>
      </c>
    </row>
    <row r="1123" spans="1:2" x14ac:dyDescent="0.25">
      <c r="A1123" t="s">
        <v>3624</v>
      </c>
      <c r="B1123" t="s">
        <v>3622</v>
      </c>
    </row>
    <row r="1124" spans="1:2" x14ac:dyDescent="0.25">
      <c r="A1124" t="s">
        <v>3625</v>
      </c>
      <c r="B1124" t="s">
        <v>3622</v>
      </c>
    </row>
    <row r="1125" spans="1:2" x14ac:dyDescent="0.25">
      <c r="A1125" t="s">
        <v>3626</v>
      </c>
      <c r="B1125" t="s">
        <v>3622</v>
      </c>
    </row>
    <row r="1126" spans="1:2" x14ac:dyDescent="0.25">
      <c r="A1126" t="s">
        <v>3627</v>
      </c>
      <c r="B1126" t="s">
        <v>3622</v>
      </c>
    </row>
    <row r="1127" spans="1:2" x14ac:dyDescent="0.25">
      <c r="A1127" t="s">
        <v>3628</v>
      </c>
      <c r="B1127" t="s">
        <v>3622</v>
      </c>
    </row>
    <row r="1128" spans="1:2" x14ac:dyDescent="0.25">
      <c r="A1128" t="s">
        <v>3629</v>
      </c>
      <c r="B1128" t="s">
        <v>3622</v>
      </c>
    </row>
    <row r="1129" spans="1:2" x14ac:dyDescent="0.25">
      <c r="A1129" t="s">
        <v>3630</v>
      </c>
      <c r="B1129" t="s">
        <v>3622</v>
      </c>
    </row>
    <row r="1130" spans="1:2" x14ac:dyDescent="0.25">
      <c r="A1130" t="s">
        <v>3631</v>
      </c>
      <c r="B1130" t="s">
        <v>3622</v>
      </c>
    </row>
    <row r="1131" spans="1:2" x14ac:dyDescent="0.25">
      <c r="A1131" t="s">
        <v>3632</v>
      </c>
      <c r="B1131" t="s">
        <v>3622</v>
      </c>
    </row>
    <row r="1132" spans="1:2" x14ac:dyDescent="0.25">
      <c r="A1132" t="s">
        <v>3633</v>
      </c>
      <c r="B1132" t="s">
        <v>3622</v>
      </c>
    </row>
    <row r="1133" spans="1:2" x14ac:dyDescent="0.25">
      <c r="A1133" t="s">
        <v>3634</v>
      </c>
      <c r="B1133" t="s">
        <v>3622</v>
      </c>
    </row>
    <row r="1134" spans="1:2" x14ac:dyDescent="0.25">
      <c r="A1134" t="s">
        <v>3635</v>
      </c>
      <c r="B1134" t="s">
        <v>3622</v>
      </c>
    </row>
    <row r="1135" spans="1:2" x14ac:dyDescent="0.25">
      <c r="A1135" t="s">
        <v>3636</v>
      </c>
      <c r="B1135" t="s">
        <v>3622</v>
      </c>
    </row>
    <row r="1136" spans="1:2" x14ac:dyDescent="0.25">
      <c r="A1136" t="s">
        <v>3637</v>
      </c>
      <c r="B1136" t="s">
        <v>3622</v>
      </c>
    </row>
    <row r="1137" spans="1:2" x14ac:dyDescent="0.25">
      <c r="A1137" t="s">
        <v>3638</v>
      </c>
      <c r="B1137" t="s">
        <v>3622</v>
      </c>
    </row>
    <row r="1138" spans="1:2" x14ac:dyDescent="0.25">
      <c r="A1138" t="s">
        <v>3639</v>
      </c>
      <c r="B1138" t="s">
        <v>3622</v>
      </c>
    </row>
    <row r="1139" spans="1:2" x14ac:dyDescent="0.25">
      <c r="A1139" t="s">
        <v>3640</v>
      </c>
      <c r="B1139" t="s">
        <v>3622</v>
      </c>
    </row>
    <row r="1140" spans="1:2" x14ac:dyDescent="0.25">
      <c r="A1140" t="s">
        <v>3641</v>
      </c>
      <c r="B1140" t="s">
        <v>3622</v>
      </c>
    </row>
    <row r="1141" spans="1:2" x14ac:dyDescent="0.25">
      <c r="A1141" t="s">
        <v>3642</v>
      </c>
      <c r="B1141" t="s">
        <v>3622</v>
      </c>
    </row>
    <row r="1142" spans="1:2" x14ac:dyDescent="0.25">
      <c r="A1142" t="s">
        <v>3643</v>
      </c>
      <c r="B1142" t="s">
        <v>3644</v>
      </c>
    </row>
    <row r="1143" spans="1:2" x14ac:dyDescent="0.25">
      <c r="A1143" t="s">
        <v>3645</v>
      </c>
      <c r="B1143" t="s">
        <v>3644</v>
      </c>
    </row>
    <row r="1144" spans="1:2" x14ac:dyDescent="0.25">
      <c r="A1144" t="s">
        <v>3646</v>
      </c>
      <c r="B1144" t="s">
        <v>3647</v>
      </c>
    </row>
    <row r="1145" spans="1:2" x14ac:dyDescent="0.25">
      <c r="A1145" t="s">
        <v>3648</v>
      </c>
      <c r="B1145" t="s">
        <v>3647</v>
      </c>
    </row>
    <row r="1146" spans="1:2" x14ac:dyDescent="0.25">
      <c r="A1146" t="s">
        <v>3649</v>
      </c>
      <c r="B1146" t="s">
        <v>3647</v>
      </c>
    </row>
    <row r="1147" spans="1:2" x14ac:dyDescent="0.25">
      <c r="A1147" t="s">
        <v>3650</v>
      </c>
      <c r="B1147" t="s">
        <v>3651</v>
      </c>
    </row>
    <row r="1148" spans="1:2" x14ac:dyDescent="0.25">
      <c r="A1148" t="s">
        <v>3652</v>
      </c>
      <c r="B1148" t="s">
        <v>3653</v>
      </c>
    </row>
    <row r="1149" spans="1:2" x14ac:dyDescent="0.25">
      <c r="A1149" t="s">
        <v>3654</v>
      </c>
      <c r="B1149" t="s">
        <v>3653</v>
      </c>
    </row>
    <row r="1150" spans="1:2" x14ac:dyDescent="0.25">
      <c r="A1150" t="s">
        <v>3655</v>
      </c>
      <c r="B1150" t="s">
        <v>3653</v>
      </c>
    </row>
    <row r="1151" spans="1:2" x14ac:dyDescent="0.25">
      <c r="A1151" t="s">
        <v>3656</v>
      </c>
      <c r="B1151" t="s">
        <v>3653</v>
      </c>
    </row>
    <row r="1152" spans="1:2" x14ac:dyDescent="0.25">
      <c r="A1152" t="s">
        <v>3657</v>
      </c>
      <c r="B1152" t="s">
        <v>3653</v>
      </c>
    </row>
    <row r="1153" spans="1:2" x14ac:dyDescent="0.25">
      <c r="A1153" t="s">
        <v>3658</v>
      </c>
      <c r="B1153" t="s">
        <v>3653</v>
      </c>
    </row>
    <row r="1154" spans="1:2" x14ac:dyDescent="0.25">
      <c r="A1154" t="s">
        <v>3659</v>
      </c>
      <c r="B1154" t="s">
        <v>3653</v>
      </c>
    </row>
    <row r="1155" spans="1:2" x14ac:dyDescent="0.25">
      <c r="A1155" t="s">
        <v>3660</v>
      </c>
      <c r="B1155" t="s">
        <v>3653</v>
      </c>
    </row>
    <row r="1156" spans="1:2" x14ac:dyDescent="0.25">
      <c r="A1156" t="s">
        <v>3661</v>
      </c>
      <c r="B1156" t="s">
        <v>3662</v>
      </c>
    </row>
    <row r="1157" spans="1:2" x14ac:dyDescent="0.25">
      <c r="A1157" t="s">
        <v>3663</v>
      </c>
      <c r="B1157" t="s">
        <v>3662</v>
      </c>
    </row>
    <row r="1158" spans="1:2" x14ac:dyDescent="0.25">
      <c r="A1158" t="s">
        <v>3664</v>
      </c>
      <c r="B1158" t="s">
        <v>3662</v>
      </c>
    </row>
    <row r="1159" spans="1:2" x14ac:dyDescent="0.25">
      <c r="A1159" t="s">
        <v>3665</v>
      </c>
      <c r="B1159" t="s">
        <v>3662</v>
      </c>
    </row>
    <row r="1160" spans="1:2" x14ac:dyDescent="0.25">
      <c r="A1160" t="s">
        <v>3666</v>
      </c>
      <c r="B1160" t="s">
        <v>3667</v>
      </c>
    </row>
    <row r="1161" spans="1:2" x14ac:dyDescent="0.25">
      <c r="A1161" t="s">
        <v>3668</v>
      </c>
      <c r="B1161" t="s">
        <v>3667</v>
      </c>
    </row>
    <row r="1162" spans="1:2" x14ac:dyDescent="0.25">
      <c r="A1162" t="s">
        <v>3669</v>
      </c>
      <c r="B1162" t="s">
        <v>3667</v>
      </c>
    </row>
    <row r="1163" spans="1:2" x14ac:dyDescent="0.25">
      <c r="A1163" t="s">
        <v>3670</v>
      </c>
      <c r="B1163" t="s">
        <v>3667</v>
      </c>
    </row>
    <row r="1164" spans="1:2" x14ac:dyDescent="0.25">
      <c r="A1164" t="s">
        <v>3671</v>
      </c>
      <c r="B1164" t="s">
        <v>3667</v>
      </c>
    </row>
    <row r="1165" spans="1:2" x14ac:dyDescent="0.25">
      <c r="A1165" t="s">
        <v>3672</v>
      </c>
      <c r="B1165" t="s">
        <v>3667</v>
      </c>
    </row>
    <row r="1166" spans="1:2" x14ac:dyDescent="0.25">
      <c r="A1166" t="s">
        <v>3673</v>
      </c>
      <c r="B1166" t="s">
        <v>3667</v>
      </c>
    </row>
    <row r="1167" spans="1:2" x14ac:dyDescent="0.25">
      <c r="A1167" t="s">
        <v>3674</v>
      </c>
      <c r="B1167" t="s">
        <v>3667</v>
      </c>
    </row>
    <row r="1168" spans="1:2" x14ac:dyDescent="0.25">
      <c r="A1168" t="s">
        <v>3675</v>
      </c>
      <c r="B1168" t="s">
        <v>3676</v>
      </c>
    </row>
    <row r="1169" spans="1:2" x14ac:dyDescent="0.25">
      <c r="A1169" t="s">
        <v>3677</v>
      </c>
      <c r="B1169" t="s">
        <v>3676</v>
      </c>
    </row>
    <row r="1170" spans="1:2" x14ac:dyDescent="0.25">
      <c r="A1170" t="s">
        <v>3678</v>
      </c>
      <c r="B1170" t="s">
        <v>3676</v>
      </c>
    </row>
    <row r="1171" spans="1:2" x14ac:dyDescent="0.25">
      <c r="A1171" t="s">
        <v>3679</v>
      </c>
      <c r="B1171" t="s">
        <v>3680</v>
      </c>
    </row>
    <row r="1172" spans="1:2" x14ac:dyDescent="0.25">
      <c r="A1172" t="s">
        <v>3681</v>
      </c>
      <c r="B1172" t="s">
        <v>3680</v>
      </c>
    </row>
    <row r="1173" spans="1:2" x14ac:dyDescent="0.25">
      <c r="A1173" t="s">
        <v>3682</v>
      </c>
      <c r="B1173" t="s">
        <v>3680</v>
      </c>
    </row>
    <row r="1174" spans="1:2" x14ac:dyDescent="0.25">
      <c r="A1174" t="s">
        <v>3683</v>
      </c>
      <c r="B1174" t="s">
        <v>3680</v>
      </c>
    </row>
    <row r="1175" spans="1:2" x14ac:dyDescent="0.25">
      <c r="A1175" t="s">
        <v>3684</v>
      </c>
      <c r="B1175" t="s">
        <v>3680</v>
      </c>
    </row>
    <row r="1176" spans="1:2" x14ac:dyDescent="0.25">
      <c r="A1176" t="s">
        <v>3685</v>
      </c>
      <c r="B1176" t="s">
        <v>3680</v>
      </c>
    </row>
    <row r="1177" spans="1:2" x14ac:dyDescent="0.25">
      <c r="A1177" t="s">
        <v>3686</v>
      </c>
      <c r="B1177" t="s">
        <v>3687</v>
      </c>
    </row>
    <row r="1178" spans="1:2" x14ac:dyDescent="0.25">
      <c r="A1178" t="s">
        <v>3688</v>
      </c>
      <c r="B1178" t="s">
        <v>3687</v>
      </c>
    </row>
    <row r="1179" spans="1:2" x14ac:dyDescent="0.25">
      <c r="A1179" t="s">
        <v>3689</v>
      </c>
      <c r="B1179" t="s">
        <v>3687</v>
      </c>
    </row>
    <row r="1180" spans="1:2" x14ac:dyDescent="0.25">
      <c r="A1180" t="s">
        <v>3690</v>
      </c>
      <c r="B1180" t="s">
        <v>3687</v>
      </c>
    </row>
    <row r="1181" spans="1:2" x14ac:dyDescent="0.25">
      <c r="A1181" t="s">
        <v>3691</v>
      </c>
      <c r="B1181" t="s">
        <v>3692</v>
      </c>
    </row>
    <row r="1182" spans="1:2" x14ac:dyDescent="0.25">
      <c r="A1182" t="s">
        <v>3693</v>
      </c>
      <c r="B1182" t="s">
        <v>3692</v>
      </c>
    </row>
    <row r="1183" spans="1:2" x14ac:dyDescent="0.25">
      <c r="A1183" t="s">
        <v>3694</v>
      </c>
      <c r="B1183" t="s">
        <v>3692</v>
      </c>
    </row>
    <row r="1184" spans="1:2" x14ac:dyDescent="0.25">
      <c r="A1184" t="s">
        <v>3695</v>
      </c>
      <c r="B1184" t="s">
        <v>3692</v>
      </c>
    </row>
    <row r="1185" spans="1:2" x14ac:dyDescent="0.25">
      <c r="A1185" t="s">
        <v>3696</v>
      </c>
      <c r="B1185" t="s">
        <v>3692</v>
      </c>
    </row>
    <row r="1186" spans="1:2" x14ac:dyDescent="0.25">
      <c r="A1186" t="s">
        <v>3697</v>
      </c>
      <c r="B1186" t="s">
        <v>3692</v>
      </c>
    </row>
    <row r="1187" spans="1:2" x14ac:dyDescent="0.25">
      <c r="A1187" t="s">
        <v>3698</v>
      </c>
      <c r="B1187" t="s">
        <v>3692</v>
      </c>
    </row>
    <row r="1188" spans="1:2" x14ac:dyDescent="0.25">
      <c r="A1188" t="s">
        <v>3699</v>
      </c>
      <c r="B1188" t="s">
        <v>3692</v>
      </c>
    </row>
    <row r="1189" spans="1:2" x14ac:dyDescent="0.25">
      <c r="A1189" t="s">
        <v>3700</v>
      </c>
      <c r="B1189" t="s">
        <v>3692</v>
      </c>
    </row>
    <row r="1190" spans="1:2" x14ac:dyDescent="0.25">
      <c r="A1190" t="s">
        <v>3701</v>
      </c>
      <c r="B1190" t="s">
        <v>3692</v>
      </c>
    </row>
    <row r="1191" spans="1:2" x14ac:dyDescent="0.25">
      <c r="A1191" t="s">
        <v>3702</v>
      </c>
      <c r="B1191" t="s">
        <v>3692</v>
      </c>
    </row>
    <row r="1192" spans="1:2" x14ac:dyDescent="0.25">
      <c r="A1192" t="s">
        <v>3703</v>
      </c>
      <c r="B1192" t="s">
        <v>3692</v>
      </c>
    </row>
    <row r="1193" spans="1:2" x14ac:dyDescent="0.25">
      <c r="A1193" t="s">
        <v>3704</v>
      </c>
      <c r="B1193" t="s">
        <v>3692</v>
      </c>
    </row>
    <row r="1194" spans="1:2" x14ac:dyDescent="0.25">
      <c r="A1194" t="s">
        <v>3705</v>
      </c>
      <c r="B1194" t="s">
        <v>3692</v>
      </c>
    </row>
    <row r="1195" spans="1:2" x14ac:dyDescent="0.25">
      <c r="A1195" t="s">
        <v>3706</v>
      </c>
      <c r="B1195" t="s">
        <v>3707</v>
      </c>
    </row>
    <row r="1196" spans="1:2" x14ac:dyDescent="0.25">
      <c r="A1196" t="s">
        <v>3708</v>
      </c>
      <c r="B1196" t="s">
        <v>3707</v>
      </c>
    </row>
    <row r="1197" spans="1:2" x14ac:dyDescent="0.25">
      <c r="A1197" t="s">
        <v>3709</v>
      </c>
      <c r="B1197" t="s">
        <v>3707</v>
      </c>
    </row>
    <row r="1198" spans="1:2" x14ac:dyDescent="0.25">
      <c r="A1198" t="s">
        <v>3710</v>
      </c>
      <c r="B1198" t="s">
        <v>3707</v>
      </c>
    </row>
    <row r="1199" spans="1:2" x14ac:dyDescent="0.25">
      <c r="A1199" t="s">
        <v>3711</v>
      </c>
      <c r="B1199" t="s">
        <v>3707</v>
      </c>
    </row>
    <row r="1200" spans="1:2" x14ac:dyDescent="0.25">
      <c r="A1200" t="s">
        <v>3712</v>
      </c>
      <c r="B1200" t="s">
        <v>3707</v>
      </c>
    </row>
    <row r="1201" spans="1:2" x14ac:dyDescent="0.25">
      <c r="A1201" t="s">
        <v>3713</v>
      </c>
      <c r="B1201" t="s">
        <v>3707</v>
      </c>
    </row>
    <row r="1202" spans="1:2" x14ac:dyDescent="0.25">
      <c r="A1202" t="s">
        <v>3714</v>
      </c>
      <c r="B1202" t="s">
        <v>3707</v>
      </c>
    </row>
    <row r="1203" spans="1:2" x14ac:dyDescent="0.25">
      <c r="A1203" t="s">
        <v>3715</v>
      </c>
      <c r="B1203" t="s">
        <v>3707</v>
      </c>
    </row>
    <row r="1204" spans="1:2" x14ac:dyDescent="0.25">
      <c r="A1204" t="s">
        <v>3716</v>
      </c>
      <c r="B1204" t="s">
        <v>3707</v>
      </c>
    </row>
    <row r="1205" spans="1:2" x14ac:dyDescent="0.25">
      <c r="A1205" t="s">
        <v>3717</v>
      </c>
      <c r="B1205" t="s">
        <v>3707</v>
      </c>
    </row>
    <row r="1206" spans="1:2" x14ac:dyDescent="0.25">
      <c r="A1206" t="s">
        <v>3718</v>
      </c>
      <c r="B1206" t="s">
        <v>3707</v>
      </c>
    </row>
    <row r="1207" spans="1:2" x14ac:dyDescent="0.25">
      <c r="A1207" t="s">
        <v>3719</v>
      </c>
      <c r="B1207" t="s">
        <v>3720</v>
      </c>
    </row>
    <row r="1208" spans="1:2" x14ac:dyDescent="0.25">
      <c r="A1208" t="s">
        <v>3721</v>
      </c>
      <c r="B1208" t="s">
        <v>3722</v>
      </c>
    </row>
    <row r="1209" spans="1:2" x14ac:dyDescent="0.25">
      <c r="A1209" t="s">
        <v>3723</v>
      </c>
      <c r="B1209" t="s">
        <v>3724</v>
      </c>
    </row>
    <row r="1210" spans="1:2" x14ac:dyDescent="0.25">
      <c r="A1210" t="s">
        <v>3725</v>
      </c>
      <c r="B1210" t="s">
        <v>3724</v>
      </c>
    </row>
    <row r="1211" spans="1:2" x14ac:dyDescent="0.25">
      <c r="A1211" t="s">
        <v>3726</v>
      </c>
      <c r="B1211" t="s">
        <v>3724</v>
      </c>
    </row>
    <row r="1212" spans="1:2" x14ac:dyDescent="0.25">
      <c r="A1212" t="s">
        <v>3727</v>
      </c>
      <c r="B1212" t="s">
        <v>3724</v>
      </c>
    </row>
    <row r="1213" spans="1:2" x14ac:dyDescent="0.25">
      <c r="A1213" t="s">
        <v>3728</v>
      </c>
      <c r="B1213" t="s">
        <v>3729</v>
      </c>
    </row>
    <row r="1214" spans="1:2" x14ac:dyDescent="0.25">
      <c r="A1214" t="s">
        <v>3730</v>
      </c>
      <c r="B1214" t="s">
        <v>3729</v>
      </c>
    </row>
    <row r="1215" spans="1:2" x14ac:dyDescent="0.25">
      <c r="A1215" t="s">
        <v>3731</v>
      </c>
      <c r="B1215" t="s">
        <v>3729</v>
      </c>
    </row>
    <row r="1216" spans="1:2" x14ac:dyDescent="0.25">
      <c r="A1216" t="s">
        <v>3732</v>
      </c>
      <c r="B1216" t="s">
        <v>3729</v>
      </c>
    </row>
    <row r="1217" spans="1:2" x14ac:dyDescent="0.25">
      <c r="A1217" t="s">
        <v>3733</v>
      </c>
      <c r="B1217" t="s">
        <v>3729</v>
      </c>
    </row>
    <row r="1218" spans="1:2" x14ac:dyDescent="0.25">
      <c r="A1218" t="s">
        <v>3734</v>
      </c>
      <c r="B1218" t="s">
        <v>3729</v>
      </c>
    </row>
    <row r="1219" spans="1:2" x14ac:dyDescent="0.25">
      <c r="A1219" t="s">
        <v>3735</v>
      </c>
      <c r="B1219" t="s">
        <v>3729</v>
      </c>
    </row>
    <row r="1220" spans="1:2" x14ac:dyDescent="0.25">
      <c r="A1220" t="s">
        <v>3736</v>
      </c>
      <c r="B1220" t="s">
        <v>3729</v>
      </c>
    </row>
    <row r="1221" spans="1:2" x14ac:dyDescent="0.25">
      <c r="A1221" t="s">
        <v>3737</v>
      </c>
      <c r="B1221" t="s">
        <v>3729</v>
      </c>
    </row>
    <row r="1222" spans="1:2" x14ac:dyDescent="0.25">
      <c r="A1222" t="s">
        <v>3738</v>
      </c>
      <c r="B1222" t="s">
        <v>3729</v>
      </c>
    </row>
    <row r="1223" spans="1:2" x14ac:dyDescent="0.25">
      <c r="A1223" t="s">
        <v>3739</v>
      </c>
      <c r="B1223" t="s">
        <v>3729</v>
      </c>
    </row>
    <row r="1224" spans="1:2" x14ac:dyDescent="0.25">
      <c r="A1224" t="s">
        <v>3740</v>
      </c>
      <c r="B1224" t="s">
        <v>3729</v>
      </c>
    </row>
    <row r="1225" spans="1:2" x14ac:dyDescent="0.25">
      <c r="A1225" t="s">
        <v>3741</v>
      </c>
      <c r="B1225" t="s">
        <v>3742</v>
      </c>
    </row>
    <row r="1226" spans="1:2" x14ac:dyDescent="0.25">
      <c r="A1226" t="s">
        <v>3743</v>
      </c>
      <c r="B1226" t="s">
        <v>3742</v>
      </c>
    </row>
    <row r="1227" spans="1:2" x14ac:dyDescent="0.25">
      <c r="A1227" t="s">
        <v>3744</v>
      </c>
      <c r="B1227" t="s">
        <v>3742</v>
      </c>
    </row>
    <row r="1228" spans="1:2" x14ac:dyDescent="0.25">
      <c r="A1228" t="s">
        <v>3745</v>
      </c>
      <c r="B1228" t="s">
        <v>3746</v>
      </c>
    </row>
    <row r="1229" spans="1:2" x14ac:dyDescent="0.25">
      <c r="A1229" t="s">
        <v>3747</v>
      </c>
      <c r="B1229" t="s">
        <v>3746</v>
      </c>
    </row>
    <row r="1230" spans="1:2" x14ac:dyDescent="0.25">
      <c r="A1230" t="s">
        <v>3748</v>
      </c>
      <c r="B1230" t="s">
        <v>3749</v>
      </c>
    </row>
    <row r="1231" spans="1:2" x14ac:dyDescent="0.25">
      <c r="A1231" t="s">
        <v>3750</v>
      </c>
      <c r="B1231" t="s">
        <v>3749</v>
      </c>
    </row>
    <row r="1232" spans="1:2" x14ac:dyDescent="0.25">
      <c r="A1232" t="s">
        <v>3751</v>
      </c>
      <c r="B1232" t="s">
        <v>3749</v>
      </c>
    </row>
    <row r="1233" spans="1:2" x14ac:dyDescent="0.25">
      <c r="A1233" t="s">
        <v>3752</v>
      </c>
      <c r="B1233" t="s">
        <v>3749</v>
      </c>
    </row>
    <row r="1234" spans="1:2" x14ac:dyDescent="0.25">
      <c r="A1234" t="s">
        <v>3753</v>
      </c>
      <c r="B1234" t="s">
        <v>3754</v>
      </c>
    </row>
    <row r="1235" spans="1:2" x14ac:dyDescent="0.25">
      <c r="A1235" t="s">
        <v>3755</v>
      </c>
      <c r="B1235" t="s">
        <v>3756</v>
      </c>
    </row>
    <row r="1236" spans="1:2" x14ac:dyDescent="0.25">
      <c r="A1236" t="s">
        <v>3757</v>
      </c>
      <c r="B1236" t="s">
        <v>3756</v>
      </c>
    </row>
    <row r="1237" spans="1:2" x14ac:dyDescent="0.25">
      <c r="A1237" t="s">
        <v>3758</v>
      </c>
      <c r="B1237" t="s">
        <v>3759</v>
      </c>
    </row>
    <row r="1238" spans="1:2" x14ac:dyDescent="0.25">
      <c r="A1238" t="s">
        <v>3760</v>
      </c>
      <c r="B1238" t="s">
        <v>3759</v>
      </c>
    </row>
    <row r="1239" spans="1:2" x14ac:dyDescent="0.25">
      <c r="A1239" t="s">
        <v>3761</v>
      </c>
      <c r="B1239" t="s">
        <v>3759</v>
      </c>
    </row>
    <row r="1240" spans="1:2" x14ac:dyDescent="0.25">
      <c r="A1240" t="s">
        <v>3762</v>
      </c>
      <c r="B1240" t="s">
        <v>3763</v>
      </c>
    </row>
    <row r="1241" spans="1:2" x14ac:dyDescent="0.25">
      <c r="A1241" t="s">
        <v>3764</v>
      </c>
      <c r="B1241" t="s">
        <v>3763</v>
      </c>
    </row>
    <row r="1242" spans="1:2" x14ac:dyDescent="0.25">
      <c r="A1242" t="s">
        <v>3765</v>
      </c>
      <c r="B1242" t="s">
        <v>3763</v>
      </c>
    </row>
    <row r="1243" spans="1:2" x14ac:dyDescent="0.25">
      <c r="A1243" t="s">
        <v>3766</v>
      </c>
      <c r="B1243" t="s">
        <v>3763</v>
      </c>
    </row>
    <row r="1244" spans="1:2" x14ac:dyDescent="0.25">
      <c r="A1244" t="s">
        <v>3767</v>
      </c>
      <c r="B1244" t="s">
        <v>3768</v>
      </c>
    </row>
    <row r="1245" spans="1:2" x14ac:dyDescent="0.25">
      <c r="A1245" t="s">
        <v>3769</v>
      </c>
      <c r="B1245" t="s">
        <v>3768</v>
      </c>
    </row>
    <row r="1246" spans="1:2" x14ac:dyDescent="0.25">
      <c r="A1246" t="s">
        <v>3770</v>
      </c>
      <c r="B1246" t="s">
        <v>3768</v>
      </c>
    </row>
    <row r="1247" spans="1:2" x14ac:dyDescent="0.25">
      <c r="A1247" t="s">
        <v>3771</v>
      </c>
      <c r="B1247" t="s">
        <v>3768</v>
      </c>
    </row>
    <row r="1248" spans="1:2" x14ac:dyDescent="0.25">
      <c r="A1248" t="s">
        <v>3772</v>
      </c>
      <c r="B1248" t="s">
        <v>3768</v>
      </c>
    </row>
    <row r="1249" spans="1:2" x14ac:dyDescent="0.25">
      <c r="A1249" t="s">
        <v>3773</v>
      </c>
      <c r="B1249" t="s">
        <v>3768</v>
      </c>
    </row>
    <row r="1250" spans="1:2" x14ac:dyDescent="0.25">
      <c r="A1250" t="s">
        <v>3774</v>
      </c>
      <c r="B1250" t="s">
        <v>3775</v>
      </c>
    </row>
    <row r="1251" spans="1:2" x14ac:dyDescent="0.25">
      <c r="A1251" t="s">
        <v>3776</v>
      </c>
      <c r="B1251" t="s">
        <v>3777</v>
      </c>
    </row>
    <row r="1252" spans="1:2" x14ac:dyDescent="0.25">
      <c r="A1252" t="s">
        <v>3778</v>
      </c>
      <c r="B1252" t="s">
        <v>3777</v>
      </c>
    </row>
    <row r="1253" spans="1:2" x14ac:dyDescent="0.25">
      <c r="A1253" t="s">
        <v>3779</v>
      </c>
      <c r="B1253" t="s">
        <v>3777</v>
      </c>
    </row>
    <row r="1254" spans="1:2" x14ac:dyDescent="0.25">
      <c r="A1254" t="s">
        <v>3780</v>
      </c>
      <c r="B1254" t="s">
        <v>3777</v>
      </c>
    </row>
    <row r="1255" spans="1:2" x14ac:dyDescent="0.25">
      <c r="A1255" t="s">
        <v>3781</v>
      </c>
      <c r="B1255" t="s">
        <v>3782</v>
      </c>
    </row>
    <row r="1256" spans="1:2" x14ac:dyDescent="0.25">
      <c r="A1256" t="s">
        <v>3783</v>
      </c>
      <c r="B1256" t="s">
        <v>3782</v>
      </c>
    </row>
    <row r="1257" spans="1:2" x14ac:dyDescent="0.25">
      <c r="A1257" t="s">
        <v>3784</v>
      </c>
      <c r="B1257" t="s">
        <v>3782</v>
      </c>
    </row>
    <row r="1258" spans="1:2" x14ac:dyDescent="0.25">
      <c r="A1258" t="s">
        <v>3785</v>
      </c>
      <c r="B1258" t="s">
        <v>3782</v>
      </c>
    </row>
    <row r="1259" spans="1:2" x14ac:dyDescent="0.25">
      <c r="A1259" t="s">
        <v>3786</v>
      </c>
      <c r="B1259" t="s">
        <v>3787</v>
      </c>
    </row>
    <row r="1260" spans="1:2" x14ac:dyDescent="0.25">
      <c r="A1260" t="s">
        <v>3788</v>
      </c>
      <c r="B1260" t="s">
        <v>3787</v>
      </c>
    </row>
    <row r="1261" spans="1:2" x14ac:dyDescent="0.25">
      <c r="A1261" t="s">
        <v>3789</v>
      </c>
      <c r="B1261" t="s">
        <v>3787</v>
      </c>
    </row>
    <row r="1262" spans="1:2" x14ac:dyDescent="0.25">
      <c r="A1262" t="s">
        <v>3790</v>
      </c>
      <c r="B1262" t="s">
        <v>3787</v>
      </c>
    </row>
    <row r="1263" spans="1:2" x14ac:dyDescent="0.25">
      <c r="A1263" t="s">
        <v>3791</v>
      </c>
      <c r="B1263" t="s">
        <v>3787</v>
      </c>
    </row>
    <row r="1264" spans="1:2" x14ac:dyDescent="0.25">
      <c r="A1264" t="s">
        <v>3792</v>
      </c>
      <c r="B1264" t="s">
        <v>3787</v>
      </c>
    </row>
    <row r="1265" spans="1:2" x14ac:dyDescent="0.25">
      <c r="A1265" t="s">
        <v>3793</v>
      </c>
      <c r="B1265" t="s">
        <v>3787</v>
      </c>
    </row>
    <row r="1266" spans="1:2" x14ac:dyDescent="0.25">
      <c r="A1266" t="s">
        <v>3794</v>
      </c>
      <c r="B1266" t="s">
        <v>3787</v>
      </c>
    </row>
    <row r="1267" spans="1:2" x14ac:dyDescent="0.25">
      <c r="A1267" t="s">
        <v>3795</v>
      </c>
      <c r="B1267" t="s">
        <v>3787</v>
      </c>
    </row>
    <row r="1268" spans="1:2" x14ac:dyDescent="0.25">
      <c r="A1268" t="s">
        <v>3796</v>
      </c>
      <c r="B1268" t="s">
        <v>3787</v>
      </c>
    </row>
    <row r="1269" spans="1:2" x14ac:dyDescent="0.25">
      <c r="A1269" t="s">
        <v>3797</v>
      </c>
      <c r="B1269" t="s">
        <v>3787</v>
      </c>
    </row>
    <row r="1270" spans="1:2" x14ac:dyDescent="0.25">
      <c r="A1270" t="s">
        <v>3798</v>
      </c>
      <c r="B1270" t="s">
        <v>3787</v>
      </c>
    </row>
    <row r="1271" spans="1:2" x14ac:dyDescent="0.25">
      <c r="A1271" t="s">
        <v>3799</v>
      </c>
      <c r="B1271" t="s">
        <v>3787</v>
      </c>
    </row>
    <row r="1272" spans="1:2" x14ac:dyDescent="0.25">
      <c r="A1272" t="s">
        <v>3800</v>
      </c>
      <c r="B1272" t="s">
        <v>3787</v>
      </c>
    </row>
    <row r="1273" spans="1:2" x14ac:dyDescent="0.25">
      <c r="A1273" t="s">
        <v>3801</v>
      </c>
      <c r="B1273" t="s">
        <v>3787</v>
      </c>
    </row>
    <row r="1274" spans="1:2" x14ac:dyDescent="0.25">
      <c r="A1274" t="s">
        <v>3802</v>
      </c>
      <c r="B1274" t="s">
        <v>3787</v>
      </c>
    </row>
    <row r="1275" spans="1:2" x14ac:dyDescent="0.25">
      <c r="A1275" t="s">
        <v>3803</v>
      </c>
      <c r="B1275" t="s">
        <v>3787</v>
      </c>
    </row>
    <row r="1276" spans="1:2" x14ac:dyDescent="0.25">
      <c r="A1276" t="s">
        <v>3804</v>
      </c>
      <c r="B1276" t="s">
        <v>3787</v>
      </c>
    </row>
    <row r="1277" spans="1:2" x14ac:dyDescent="0.25">
      <c r="A1277" t="s">
        <v>3805</v>
      </c>
      <c r="B1277" t="s">
        <v>3787</v>
      </c>
    </row>
    <row r="1278" spans="1:2" x14ac:dyDescent="0.25">
      <c r="A1278" t="s">
        <v>3806</v>
      </c>
      <c r="B1278" t="s">
        <v>3787</v>
      </c>
    </row>
    <row r="1279" spans="1:2" x14ac:dyDescent="0.25">
      <c r="A1279" t="s">
        <v>3807</v>
      </c>
      <c r="B1279" t="s">
        <v>3808</v>
      </c>
    </row>
    <row r="1280" spans="1:2" x14ac:dyDescent="0.25">
      <c r="A1280" t="s">
        <v>3809</v>
      </c>
      <c r="B1280" t="s">
        <v>3808</v>
      </c>
    </row>
    <row r="1281" spans="1:2" x14ac:dyDescent="0.25">
      <c r="A1281" t="s">
        <v>3810</v>
      </c>
      <c r="B1281" t="s">
        <v>3808</v>
      </c>
    </row>
    <row r="1282" spans="1:2" x14ac:dyDescent="0.25">
      <c r="A1282" t="s">
        <v>3811</v>
      </c>
      <c r="B1282" t="s">
        <v>3812</v>
      </c>
    </row>
    <row r="1283" spans="1:2" x14ac:dyDescent="0.25">
      <c r="A1283" t="s">
        <v>3813</v>
      </c>
      <c r="B1283" t="s">
        <v>3812</v>
      </c>
    </row>
    <row r="1284" spans="1:2" x14ac:dyDescent="0.25">
      <c r="A1284" t="s">
        <v>3814</v>
      </c>
      <c r="B1284" t="s">
        <v>3812</v>
      </c>
    </row>
    <row r="1285" spans="1:2" x14ac:dyDescent="0.25">
      <c r="A1285" t="s">
        <v>3815</v>
      </c>
      <c r="B1285" t="s">
        <v>3812</v>
      </c>
    </row>
    <row r="1286" spans="1:2" x14ac:dyDescent="0.25">
      <c r="A1286" t="s">
        <v>3816</v>
      </c>
      <c r="B1286" t="s">
        <v>3812</v>
      </c>
    </row>
    <row r="1287" spans="1:2" x14ac:dyDescent="0.25">
      <c r="A1287" t="s">
        <v>3817</v>
      </c>
      <c r="B1287" t="s">
        <v>3812</v>
      </c>
    </row>
    <row r="1288" spans="1:2" x14ac:dyDescent="0.25">
      <c r="A1288" t="s">
        <v>3818</v>
      </c>
      <c r="B1288" t="s">
        <v>3812</v>
      </c>
    </row>
    <row r="1289" spans="1:2" x14ac:dyDescent="0.25">
      <c r="A1289" t="s">
        <v>3819</v>
      </c>
      <c r="B1289" t="s">
        <v>3812</v>
      </c>
    </row>
    <row r="1290" spans="1:2" x14ac:dyDescent="0.25">
      <c r="A1290" t="s">
        <v>3820</v>
      </c>
      <c r="B1290" t="s">
        <v>3812</v>
      </c>
    </row>
    <row r="1291" spans="1:2" x14ac:dyDescent="0.25">
      <c r="A1291" t="s">
        <v>3821</v>
      </c>
      <c r="B1291" t="s">
        <v>3812</v>
      </c>
    </row>
    <row r="1292" spans="1:2" x14ac:dyDescent="0.25">
      <c r="A1292" t="s">
        <v>3822</v>
      </c>
      <c r="B1292" t="s">
        <v>3812</v>
      </c>
    </row>
    <row r="1293" spans="1:2" x14ac:dyDescent="0.25">
      <c r="A1293" t="s">
        <v>3823</v>
      </c>
      <c r="B1293" t="s">
        <v>3812</v>
      </c>
    </row>
    <row r="1294" spans="1:2" x14ac:dyDescent="0.25">
      <c r="A1294" t="s">
        <v>3824</v>
      </c>
      <c r="B1294" t="s">
        <v>3812</v>
      </c>
    </row>
    <row r="1295" spans="1:2" x14ac:dyDescent="0.25">
      <c r="A1295" t="s">
        <v>3825</v>
      </c>
      <c r="B1295" t="s">
        <v>3812</v>
      </c>
    </row>
    <row r="1296" spans="1:2" x14ac:dyDescent="0.25">
      <c r="A1296" t="s">
        <v>3826</v>
      </c>
      <c r="B1296" t="s">
        <v>3812</v>
      </c>
    </row>
    <row r="1297" spans="1:2" x14ac:dyDescent="0.25">
      <c r="A1297" t="s">
        <v>3827</v>
      </c>
      <c r="B1297" t="s">
        <v>3812</v>
      </c>
    </row>
    <row r="1298" spans="1:2" x14ac:dyDescent="0.25">
      <c r="A1298" t="s">
        <v>3828</v>
      </c>
      <c r="B1298" t="s">
        <v>3812</v>
      </c>
    </row>
    <row r="1299" spans="1:2" x14ac:dyDescent="0.25">
      <c r="A1299" t="s">
        <v>3829</v>
      </c>
      <c r="B1299" t="s">
        <v>3812</v>
      </c>
    </row>
    <row r="1300" spans="1:2" x14ac:dyDescent="0.25">
      <c r="A1300" t="s">
        <v>3830</v>
      </c>
      <c r="B1300" t="s">
        <v>3812</v>
      </c>
    </row>
    <row r="1301" spans="1:2" x14ac:dyDescent="0.25">
      <c r="A1301" t="s">
        <v>3831</v>
      </c>
      <c r="B1301" t="s">
        <v>3812</v>
      </c>
    </row>
    <row r="1302" spans="1:2" x14ac:dyDescent="0.25">
      <c r="A1302" t="s">
        <v>3832</v>
      </c>
      <c r="B1302" t="s">
        <v>3812</v>
      </c>
    </row>
    <row r="1303" spans="1:2" x14ac:dyDescent="0.25">
      <c r="A1303" t="s">
        <v>3833</v>
      </c>
      <c r="B1303" t="s">
        <v>3812</v>
      </c>
    </row>
    <row r="1304" spans="1:2" x14ac:dyDescent="0.25">
      <c r="A1304" t="s">
        <v>3834</v>
      </c>
      <c r="B1304" t="s">
        <v>3812</v>
      </c>
    </row>
    <row r="1305" spans="1:2" x14ac:dyDescent="0.25">
      <c r="A1305" t="s">
        <v>3835</v>
      </c>
      <c r="B1305" t="s">
        <v>3812</v>
      </c>
    </row>
    <row r="1306" spans="1:2" x14ac:dyDescent="0.25">
      <c r="A1306" t="s">
        <v>3836</v>
      </c>
      <c r="B1306" t="s">
        <v>3812</v>
      </c>
    </row>
    <row r="1307" spans="1:2" x14ac:dyDescent="0.25">
      <c r="A1307" t="s">
        <v>3837</v>
      </c>
      <c r="B1307" t="s">
        <v>3812</v>
      </c>
    </row>
    <row r="1308" spans="1:2" x14ac:dyDescent="0.25">
      <c r="A1308" t="s">
        <v>3838</v>
      </c>
      <c r="B1308" t="s">
        <v>3812</v>
      </c>
    </row>
    <row r="1309" spans="1:2" x14ac:dyDescent="0.25">
      <c r="A1309" t="s">
        <v>3839</v>
      </c>
      <c r="B1309" t="s">
        <v>3812</v>
      </c>
    </row>
    <row r="1310" spans="1:2" x14ac:dyDescent="0.25">
      <c r="A1310" t="s">
        <v>3840</v>
      </c>
      <c r="B1310" t="s">
        <v>3812</v>
      </c>
    </row>
    <row r="1311" spans="1:2" x14ac:dyDescent="0.25">
      <c r="A1311" t="s">
        <v>3841</v>
      </c>
      <c r="B1311" t="s">
        <v>3812</v>
      </c>
    </row>
    <row r="1312" spans="1:2" x14ac:dyDescent="0.25">
      <c r="A1312" t="s">
        <v>3842</v>
      </c>
      <c r="B1312" t="s">
        <v>3812</v>
      </c>
    </row>
    <row r="1313" spans="1:2" x14ac:dyDescent="0.25">
      <c r="A1313" t="s">
        <v>3843</v>
      </c>
      <c r="B1313" t="s">
        <v>3812</v>
      </c>
    </row>
    <row r="1314" spans="1:2" x14ac:dyDescent="0.25">
      <c r="A1314" t="s">
        <v>3844</v>
      </c>
      <c r="B1314" t="s">
        <v>3812</v>
      </c>
    </row>
    <row r="1315" spans="1:2" x14ac:dyDescent="0.25">
      <c r="A1315" t="s">
        <v>3845</v>
      </c>
      <c r="B1315" t="s">
        <v>3812</v>
      </c>
    </row>
    <row r="1316" spans="1:2" x14ac:dyDescent="0.25">
      <c r="A1316" t="s">
        <v>3846</v>
      </c>
      <c r="B1316" t="s">
        <v>3812</v>
      </c>
    </row>
    <row r="1317" spans="1:2" x14ac:dyDescent="0.25">
      <c r="A1317" t="s">
        <v>3847</v>
      </c>
      <c r="B1317" t="s">
        <v>3812</v>
      </c>
    </row>
    <row r="1318" spans="1:2" x14ac:dyDescent="0.25">
      <c r="A1318" t="s">
        <v>3848</v>
      </c>
      <c r="B1318" t="s">
        <v>3812</v>
      </c>
    </row>
    <row r="1319" spans="1:2" x14ac:dyDescent="0.25">
      <c r="A1319" t="s">
        <v>3849</v>
      </c>
      <c r="B1319" t="s">
        <v>3812</v>
      </c>
    </row>
    <row r="1320" spans="1:2" x14ac:dyDescent="0.25">
      <c r="A1320" t="s">
        <v>3850</v>
      </c>
      <c r="B1320" t="s">
        <v>3812</v>
      </c>
    </row>
    <row r="1321" spans="1:2" x14ac:dyDescent="0.25">
      <c r="A1321" t="s">
        <v>3851</v>
      </c>
      <c r="B1321" t="s">
        <v>3812</v>
      </c>
    </row>
    <row r="1322" spans="1:2" x14ac:dyDescent="0.25">
      <c r="A1322" t="s">
        <v>3852</v>
      </c>
      <c r="B1322" t="s">
        <v>3812</v>
      </c>
    </row>
    <row r="1323" spans="1:2" x14ac:dyDescent="0.25">
      <c r="A1323" t="s">
        <v>3853</v>
      </c>
      <c r="B1323" t="s">
        <v>3812</v>
      </c>
    </row>
    <row r="1324" spans="1:2" x14ac:dyDescent="0.25">
      <c r="A1324" t="s">
        <v>3854</v>
      </c>
      <c r="B1324" t="s">
        <v>3855</v>
      </c>
    </row>
    <row r="1325" spans="1:2" x14ac:dyDescent="0.25">
      <c r="A1325" t="s">
        <v>3856</v>
      </c>
      <c r="B1325" t="s">
        <v>3857</v>
      </c>
    </row>
    <row r="1326" spans="1:2" x14ac:dyDescent="0.25">
      <c r="A1326" t="s">
        <v>3858</v>
      </c>
      <c r="B1326" t="s">
        <v>3859</v>
      </c>
    </row>
    <row r="1327" spans="1:2" x14ac:dyDescent="0.25">
      <c r="A1327" t="s">
        <v>3860</v>
      </c>
      <c r="B1327" t="s">
        <v>3859</v>
      </c>
    </row>
    <row r="1328" spans="1:2" x14ac:dyDescent="0.25">
      <c r="A1328" t="s">
        <v>3861</v>
      </c>
      <c r="B1328" t="s">
        <v>3859</v>
      </c>
    </row>
    <row r="1329" spans="1:2" x14ac:dyDescent="0.25">
      <c r="A1329" t="s">
        <v>3862</v>
      </c>
      <c r="B1329" t="s">
        <v>3859</v>
      </c>
    </row>
    <row r="1330" spans="1:2" x14ac:dyDescent="0.25">
      <c r="A1330" t="s">
        <v>3863</v>
      </c>
      <c r="B1330" t="s">
        <v>3859</v>
      </c>
    </row>
    <row r="1331" spans="1:2" x14ac:dyDescent="0.25">
      <c r="A1331" t="s">
        <v>3864</v>
      </c>
      <c r="B1331" t="s">
        <v>3865</v>
      </c>
    </row>
    <row r="1332" spans="1:2" x14ac:dyDescent="0.25">
      <c r="A1332" t="s">
        <v>3866</v>
      </c>
      <c r="B1332" t="s">
        <v>3865</v>
      </c>
    </row>
    <row r="1333" spans="1:2" x14ac:dyDescent="0.25">
      <c r="A1333" t="s">
        <v>3867</v>
      </c>
      <c r="B1333" t="s">
        <v>3868</v>
      </c>
    </row>
    <row r="1334" spans="1:2" x14ac:dyDescent="0.25">
      <c r="A1334" t="s">
        <v>3869</v>
      </c>
      <c r="B1334" t="s">
        <v>3868</v>
      </c>
    </row>
    <row r="1335" spans="1:2" x14ac:dyDescent="0.25">
      <c r="A1335" t="s">
        <v>3870</v>
      </c>
      <c r="B1335" t="s">
        <v>3868</v>
      </c>
    </row>
    <row r="1336" spans="1:2" x14ac:dyDescent="0.25">
      <c r="A1336" t="s">
        <v>3871</v>
      </c>
      <c r="B1336" t="s">
        <v>3872</v>
      </c>
    </row>
    <row r="1337" spans="1:2" x14ac:dyDescent="0.25">
      <c r="A1337" t="s">
        <v>3873</v>
      </c>
      <c r="B1337" t="s">
        <v>3872</v>
      </c>
    </row>
    <row r="1338" spans="1:2" x14ac:dyDescent="0.25">
      <c r="A1338" t="s">
        <v>3874</v>
      </c>
      <c r="B1338" t="s">
        <v>3872</v>
      </c>
    </row>
    <row r="1339" spans="1:2" x14ac:dyDescent="0.25">
      <c r="A1339" t="s">
        <v>3875</v>
      </c>
      <c r="B1339" t="s">
        <v>3872</v>
      </c>
    </row>
    <row r="1340" spans="1:2" x14ac:dyDescent="0.25">
      <c r="A1340" t="s">
        <v>3876</v>
      </c>
      <c r="B1340" t="s">
        <v>3872</v>
      </c>
    </row>
    <row r="1341" spans="1:2" x14ac:dyDescent="0.25">
      <c r="A1341" t="s">
        <v>3877</v>
      </c>
      <c r="B1341" t="s">
        <v>3872</v>
      </c>
    </row>
    <row r="1342" spans="1:2" x14ac:dyDescent="0.25">
      <c r="A1342" t="s">
        <v>3878</v>
      </c>
      <c r="B1342" t="s">
        <v>3879</v>
      </c>
    </row>
    <row r="1343" spans="1:2" x14ac:dyDescent="0.25">
      <c r="A1343" t="s">
        <v>3880</v>
      </c>
      <c r="B1343" t="s">
        <v>3879</v>
      </c>
    </row>
    <row r="1344" spans="1:2" x14ac:dyDescent="0.25">
      <c r="A1344" t="s">
        <v>3881</v>
      </c>
      <c r="B1344" t="s">
        <v>3879</v>
      </c>
    </row>
    <row r="1345" spans="1:2" x14ac:dyDescent="0.25">
      <c r="A1345" t="s">
        <v>3882</v>
      </c>
      <c r="B1345" t="s">
        <v>3883</v>
      </c>
    </row>
    <row r="1346" spans="1:2" x14ac:dyDescent="0.25">
      <c r="A1346" t="s">
        <v>3884</v>
      </c>
      <c r="B1346" t="s">
        <v>3883</v>
      </c>
    </row>
    <row r="1347" spans="1:2" x14ac:dyDescent="0.25">
      <c r="A1347" t="s">
        <v>3885</v>
      </c>
      <c r="B1347" t="s">
        <v>3883</v>
      </c>
    </row>
    <row r="1348" spans="1:2" x14ac:dyDescent="0.25">
      <c r="A1348" t="s">
        <v>3886</v>
      </c>
      <c r="B1348" t="s">
        <v>3883</v>
      </c>
    </row>
    <row r="1349" spans="1:2" x14ac:dyDescent="0.25">
      <c r="A1349" t="s">
        <v>3887</v>
      </c>
      <c r="B1349" t="s">
        <v>3888</v>
      </c>
    </row>
    <row r="1350" spans="1:2" x14ac:dyDescent="0.25">
      <c r="A1350" t="s">
        <v>3889</v>
      </c>
      <c r="B1350" t="s">
        <v>3888</v>
      </c>
    </row>
    <row r="1351" spans="1:2" x14ac:dyDescent="0.25">
      <c r="A1351" t="s">
        <v>3890</v>
      </c>
      <c r="B1351" t="s">
        <v>3888</v>
      </c>
    </row>
    <row r="1352" spans="1:2" x14ac:dyDescent="0.25">
      <c r="A1352" t="s">
        <v>3891</v>
      </c>
      <c r="B1352" t="s">
        <v>3888</v>
      </c>
    </row>
    <row r="1353" spans="1:2" x14ac:dyDescent="0.25">
      <c r="A1353" t="s">
        <v>3892</v>
      </c>
      <c r="B1353" t="s">
        <v>3888</v>
      </c>
    </row>
    <row r="1354" spans="1:2" x14ac:dyDescent="0.25">
      <c r="A1354" t="s">
        <v>3893</v>
      </c>
      <c r="B1354" t="s">
        <v>3888</v>
      </c>
    </row>
    <row r="1355" spans="1:2" x14ac:dyDescent="0.25">
      <c r="A1355" t="s">
        <v>3894</v>
      </c>
      <c r="B1355" t="s">
        <v>3895</v>
      </c>
    </row>
    <row r="1356" spans="1:2" x14ac:dyDescent="0.25">
      <c r="A1356" t="s">
        <v>3896</v>
      </c>
      <c r="B1356" t="s">
        <v>3895</v>
      </c>
    </row>
    <row r="1357" spans="1:2" x14ac:dyDescent="0.25">
      <c r="A1357" t="s">
        <v>3897</v>
      </c>
      <c r="B1357" t="s">
        <v>3895</v>
      </c>
    </row>
    <row r="1358" spans="1:2" x14ac:dyDescent="0.25">
      <c r="A1358" t="s">
        <v>3898</v>
      </c>
      <c r="B1358" t="s">
        <v>3895</v>
      </c>
    </row>
    <row r="1359" spans="1:2" x14ac:dyDescent="0.25">
      <c r="A1359" t="s">
        <v>3899</v>
      </c>
      <c r="B1359" t="s">
        <v>3900</v>
      </c>
    </row>
    <row r="1360" spans="1:2" x14ac:dyDescent="0.25">
      <c r="A1360" t="s">
        <v>3901</v>
      </c>
      <c r="B1360" t="s">
        <v>3900</v>
      </c>
    </row>
    <row r="1361" spans="1:2" x14ac:dyDescent="0.25">
      <c r="A1361" t="s">
        <v>3902</v>
      </c>
      <c r="B1361" t="s">
        <v>3900</v>
      </c>
    </row>
    <row r="1362" spans="1:2" x14ac:dyDescent="0.25">
      <c r="A1362" t="s">
        <v>3903</v>
      </c>
      <c r="B1362" t="s">
        <v>3900</v>
      </c>
    </row>
    <row r="1363" spans="1:2" x14ac:dyDescent="0.25">
      <c r="A1363" t="s">
        <v>3904</v>
      </c>
      <c r="B1363" t="s">
        <v>3900</v>
      </c>
    </row>
    <row r="1364" spans="1:2" x14ac:dyDescent="0.25">
      <c r="A1364" t="s">
        <v>3905</v>
      </c>
      <c r="B1364" t="s">
        <v>3900</v>
      </c>
    </row>
    <row r="1365" spans="1:2" x14ac:dyDescent="0.25">
      <c r="A1365" t="s">
        <v>3906</v>
      </c>
      <c r="B1365" t="s">
        <v>3900</v>
      </c>
    </row>
    <row r="1366" spans="1:2" x14ac:dyDescent="0.25">
      <c r="A1366" t="s">
        <v>3907</v>
      </c>
      <c r="B1366" t="s">
        <v>3900</v>
      </c>
    </row>
    <row r="1367" spans="1:2" x14ac:dyDescent="0.25">
      <c r="A1367" t="s">
        <v>3908</v>
      </c>
      <c r="B1367" t="s">
        <v>3900</v>
      </c>
    </row>
    <row r="1368" spans="1:2" x14ac:dyDescent="0.25">
      <c r="A1368" t="s">
        <v>3909</v>
      </c>
      <c r="B1368" t="s">
        <v>3910</v>
      </c>
    </row>
    <row r="1369" spans="1:2" x14ac:dyDescent="0.25">
      <c r="A1369" t="s">
        <v>3911</v>
      </c>
      <c r="B1369" t="s">
        <v>3910</v>
      </c>
    </row>
    <row r="1370" spans="1:2" x14ac:dyDescent="0.25">
      <c r="A1370" t="s">
        <v>3912</v>
      </c>
      <c r="B1370" t="s">
        <v>3910</v>
      </c>
    </row>
    <row r="1371" spans="1:2" x14ac:dyDescent="0.25">
      <c r="A1371" t="s">
        <v>3913</v>
      </c>
      <c r="B1371" t="s">
        <v>3910</v>
      </c>
    </row>
    <row r="1372" spans="1:2" x14ac:dyDescent="0.25">
      <c r="A1372" t="s">
        <v>3914</v>
      </c>
      <c r="B1372" t="s">
        <v>3910</v>
      </c>
    </row>
    <row r="1373" spans="1:2" x14ac:dyDescent="0.25">
      <c r="A1373" t="s">
        <v>3915</v>
      </c>
      <c r="B1373" t="s">
        <v>3916</v>
      </c>
    </row>
    <row r="1374" spans="1:2" x14ac:dyDescent="0.25">
      <c r="A1374" t="s">
        <v>3917</v>
      </c>
      <c r="B1374" t="s">
        <v>3916</v>
      </c>
    </row>
    <row r="1375" spans="1:2" x14ac:dyDescent="0.25">
      <c r="A1375" t="s">
        <v>3918</v>
      </c>
      <c r="B1375" t="s">
        <v>3916</v>
      </c>
    </row>
    <row r="1376" spans="1:2" x14ac:dyDescent="0.25">
      <c r="A1376" t="s">
        <v>3919</v>
      </c>
      <c r="B1376" t="s">
        <v>3916</v>
      </c>
    </row>
    <row r="1377" spans="1:2" x14ac:dyDescent="0.25">
      <c r="A1377" t="s">
        <v>3920</v>
      </c>
      <c r="B1377" t="s">
        <v>3916</v>
      </c>
    </row>
    <row r="1378" spans="1:2" x14ac:dyDescent="0.25">
      <c r="A1378" t="s">
        <v>3921</v>
      </c>
      <c r="B1378" t="s">
        <v>3916</v>
      </c>
    </row>
    <row r="1379" spans="1:2" x14ac:dyDescent="0.25">
      <c r="A1379" t="s">
        <v>3922</v>
      </c>
      <c r="B1379" t="s">
        <v>3916</v>
      </c>
    </row>
    <row r="1380" spans="1:2" x14ac:dyDescent="0.25">
      <c r="A1380" t="s">
        <v>3923</v>
      </c>
      <c r="B1380" t="s">
        <v>3916</v>
      </c>
    </row>
    <row r="1381" spans="1:2" x14ac:dyDescent="0.25">
      <c r="A1381" t="s">
        <v>3924</v>
      </c>
      <c r="B1381" t="s">
        <v>3916</v>
      </c>
    </row>
    <row r="1382" spans="1:2" x14ac:dyDescent="0.25">
      <c r="A1382" t="s">
        <v>3925</v>
      </c>
      <c r="B1382" t="s">
        <v>3926</v>
      </c>
    </row>
    <row r="1383" spans="1:2" x14ac:dyDescent="0.25">
      <c r="A1383" t="s">
        <v>3927</v>
      </c>
      <c r="B1383" t="s">
        <v>3926</v>
      </c>
    </row>
    <row r="1384" spans="1:2" x14ac:dyDescent="0.25">
      <c r="A1384" t="s">
        <v>3928</v>
      </c>
      <c r="B1384" t="s">
        <v>3926</v>
      </c>
    </row>
    <row r="1385" spans="1:2" x14ac:dyDescent="0.25">
      <c r="A1385" t="s">
        <v>3929</v>
      </c>
      <c r="B1385" t="s">
        <v>3926</v>
      </c>
    </row>
    <row r="1386" spans="1:2" x14ac:dyDescent="0.25">
      <c r="A1386" t="s">
        <v>3930</v>
      </c>
      <c r="B1386" t="s">
        <v>3926</v>
      </c>
    </row>
    <row r="1387" spans="1:2" x14ac:dyDescent="0.25">
      <c r="A1387" t="s">
        <v>3931</v>
      </c>
      <c r="B1387" t="s">
        <v>3926</v>
      </c>
    </row>
    <row r="1388" spans="1:2" x14ac:dyDescent="0.25">
      <c r="A1388" t="s">
        <v>3932</v>
      </c>
      <c r="B1388" t="s">
        <v>3926</v>
      </c>
    </row>
    <row r="1389" spans="1:2" x14ac:dyDescent="0.25">
      <c r="A1389" t="s">
        <v>3933</v>
      </c>
      <c r="B1389" t="s">
        <v>3926</v>
      </c>
    </row>
    <row r="1390" spans="1:2" x14ac:dyDescent="0.25">
      <c r="A1390" t="s">
        <v>3934</v>
      </c>
      <c r="B1390" t="s">
        <v>3926</v>
      </c>
    </row>
    <row r="1391" spans="1:2" x14ac:dyDescent="0.25">
      <c r="A1391" t="s">
        <v>3935</v>
      </c>
      <c r="B1391" t="s">
        <v>3926</v>
      </c>
    </row>
    <row r="1392" spans="1:2" x14ac:dyDescent="0.25">
      <c r="A1392" t="s">
        <v>3936</v>
      </c>
      <c r="B1392" t="s">
        <v>3926</v>
      </c>
    </row>
    <row r="1393" spans="1:2" x14ac:dyDescent="0.25">
      <c r="A1393" t="s">
        <v>3937</v>
      </c>
      <c r="B1393" t="s">
        <v>3926</v>
      </c>
    </row>
    <row r="1394" spans="1:2" x14ac:dyDescent="0.25">
      <c r="A1394" t="s">
        <v>3938</v>
      </c>
      <c r="B1394" t="s">
        <v>3926</v>
      </c>
    </row>
    <row r="1395" spans="1:2" x14ac:dyDescent="0.25">
      <c r="A1395" t="s">
        <v>3939</v>
      </c>
      <c r="B1395" t="s">
        <v>3926</v>
      </c>
    </row>
    <row r="1396" spans="1:2" x14ac:dyDescent="0.25">
      <c r="A1396" t="s">
        <v>3940</v>
      </c>
      <c r="B1396" t="s">
        <v>3926</v>
      </c>
    </row>
    <row r="1397" spans="1:2" x14ac:dyDescent="0.25">
      <c r="A1397" t="s">
        <v>3941</v>
      </c>
      <c r="B1397" t="s">
        <v>3942</v>
      </c>
    </row>
    <row r="1398" spans="1:2" x14ac:dyDescent="0.25">
      <c r="A1398" t="s">
        <v>3943</v>
      </c>
      <c r="B1398" t="s">
        <v>3944</v>
      </c>
    </row>
    <row r="1399" spans="1:2" x14ac:dyDescent="0.25">
      <c r="A1399" t="s">
        <v>3945</v>
      </c>
      <c r="B1399" t="s">
        <v>3944</v>
      </c>
    </row>
    <row r="1400" spans="1:2" x14ac:dyDescent="0.25">
      <c r="A1400" t="s">
        <v>3946</v>
      </c>
      <c r="B1400" t="s">
        <v>3944</v>
      </c>
    </row>
    <row r="1401" spans="1:2" x14ac:dyDescent="0.25">
      <c r="A1401" t="s">
        <v>3947</v>
      </c>
      <c r="B1401" t="s">
        <v>3948</v>
      </c>
    </row>
    <row r="1402" spans="1:2" x14ac:dyDescent="0.25">
      <c r="A1402" t="s">
        <v>3949</v>
      </c>
      <c r="B1402" t="s">
        <v>3948</v>
      </c>
    </row>
    <row r="1403" spans="1:2" x14ac:dyDescent="0.25">
      <c r="A1403" t="s">
        <v>3950</v>
      </c>
      <c r="B1403" t="s">
        <v>3951</v>
      </c>
    </row>
    <row r="1404" spans="1:2" x14ac:dyDescent="0.25">
      <c r="A1404" t="s">
        <v>3952</v>
      </c>
      <c r="B1404" t="s">
        <v>3953</v>
      </c>
    </row>
    <row r="1405" spans="1:2" x14ac:dyDescent="0.25">
      <c r="A1405" t="s">
        <v>3954</v>
      </c>
      <c r="B1405" t="s">
        <v>3953</v>
      </c>
    </row>
    <row r="1406" spans="1:2" x14ac:dyDescent="0.25">
      <c r="A1406" t="s">
        <v>3955</v>
      </c>
      <c r="B1406" t="s">
        <v>3953</v>
      </c>
    </row>
    <row r="1407" spans="1:2" x14ac:dyDescent="0.25">
      <c r="A1407" t="s">
        <v>3956</v>
      </c>
      <c r="B1407" t="s">
        <v>3957</v>
      </c>
    </row>
    <row r="1408" spans="1:2" x14ac:dyDescent="0.25">
      <c r="A1408" t="s">
        <v>3958</v>
      </c>
      <c r="B1408" t="s">
        <v>3957</v>
      </c>
    </row>
    <row r="1409" spans="1:2" x14ac:dyDescent="0.25">
      <c r="A1409" t="s">
        <v>3959</v>
      </c>
      <c r="B1409" t="s">
        <v>3957</v>
      </c>
    </row>
    <row r="1410" spans="1:2" x14ac:dyDescent="0.25">
      <c r="A1410" t="s">
        <v>3960</v>
      </c>
      <c r="B1410" t="s">
        <v>3957</v>
      </c>
    </row>
    <row r="1411" spans="1:2" x14ac:dyDescent="0.25">
      <c r="A1411" t="s">
        <v>3961</v>
      </c>
      <c r="B1411" t="s">
        <v>3957</v>
      </c>
    </row>
    <row r="1412" spans="1:2" x14ac:dyDescent="0.25">
      <c r="A1412" t="s">
        <v>3962</v>
      </c>
      <c r="B1412" t="s">
        <v>3957</v>
      </c>
    </row>
    <row r="1413" spans="1:2" x14ac:dyDescent="0.25">
      <c r="A1413" t="s">
        <v>3963</v>
      </c>
      <c r="B1413" t="s">
        <v>3957</v>
      </c>
    </row>
    <row r="1414" spans="1:2" x14ac:dyDescent="0.25">
      <c r="A1414" t="s">
        <v>3964</v>
      </c>
      <c r="B1414" t="s">
        <v>3957</v>
      </c>
    </row>
    <row r="1415" spans="1:2" x14ac:dyDescent="0.25">
      <c r="A1415" t="s">
        <v>3965</v>
      </c>
      <c r="B1415" t="s">
        <v>3957</v>
      </c>
    </row>
    <row r="1416" spans="1:2" x14ac:dyDescent="0.25">
      <c r="A1416" t="s">
        <v>3966</v>
      </c>
      <c r="B1416" t="s">
        <v>3957</v>
      </c>
    </row>
    <row r="1417" spans="1:2" x14ac:dyDescent="0.25">
      <c r="A1417" t="s">
        <v>3967</v>
      </c>
      <c r="B1417" t="s">
        <v>3957</v>
      </c>
    </row>
    <row r="1418" spans="1:2" x14ac:dyDescent="0.25">
      <c r="A1418" t="s">
        <v>3968</v>
      </c>
      <c r="B1418" t="s">
        <v>3969</v>
      </c>
    </row>
    <row r="1419" spans="1:2" x14ac:dyDescent="0.25">
      <c r="A1419" t="s">
        <v>3970</v>
      </c>
      <c r="B1419" t="s">
        <v>3969</v>
      </c>
    </row>
    <row r="1420" spans="1:2" x14ac:dyDescent="0.25">
      <c r="A1420" t="s">
        <v>3971</v>
      </c>
      <c r="B1420" t="s">
        <v>3972</v>
      </c>
    </row>
    <row r="1421" spans="1:2" x14ac:dyDescent="0.25">
      <c r="A1421" t="s">
        <v>3973</v>
      </c>
      <c r="B1421" t="s">
        <v>3972</v>
      </c>
    </row>
    <row r="1422" spans="1:2" x14ac:dyDescent="0.25">
      <c r="A1422" t="s">
        <v>3974</v>
      </c>
      <c r="B1422" t="s">
        <v>3972</v>
      </c>
    </row>
    <row r="1423" spans="1:2" x14ac:dyDescent="0.25">
      <c r="A1423" t="s">
        <v>3975</v>
      </c>
      <c r="B1423" t="s">
        <v>3972</v>
      </c>
    </row>
    <row r="1424" spans="1:2" x14ac:dyDescent="0.25">
      <c r="A1424" t="s">
        <v>3976</v>
      </c>
      <c r="B1424" t="s">
        <v>3972</v>
      </c>
    </row>
    <row r="1425" spans="1:2" x14ac:dyDescent="0.25">
      <c r="A1425" t="s">
        <v>3977</v>
      </c>
      <c r="B1425" t="s">
        <v>3972</v>
      </c>
    </row>
    <row r="1426" spans="1:2" x14ac:dyDescent="0.25">
      <c r="A1426" t="s">
        <v>3978</v>
      </c>
      <c r="B1426" t="s">
        <v>3972</v>
      </c>
    </row>
    <row r="1427" spans="1:2" x14ac:dyDescent="0.25">
      <c r="A1427" t="s">
        <v>3979</v>
      </c>
      <c r="B1427" t="s">
        <v>3972</v>
      </c>
    </row>
    <row r="1428" spans="1:2" x14ac:dyDescent="0.25">
      <c r="A1428" t="s">
        <v>3980</v>
      </c>
      <c r="B1428" t="s">
        <v>3972</v>
      </c>
    </row>
    <row r="1429" spans="1:2" x14ac:dyDescent="0.25">
      <c r="A1429" t="s">
        <v>3981</v>
      </c>
      <c r="B1429" t="s">
        <v>3982</v>
      </c>
    </row>
    <row r="1430" spans="1:2" x14ac:dyDescent="0.25">
      <c r="A1430" t="s">
        <v>3983</v>
      </c>
      <c r="B1430" t="s">
        <v>3984</v>
      </c>
    </row>
    <row r="1431" spans="1:2" x14ac:dyDescent="0.25">
      <c r="A1431" t="s">
        <v>3985</v>
      </c>
      <c r="B1431" t="s">
        <v>3984</v>
      </c>
    </row>
    <row r="1432" spans="1:2" x14ac:dyDescent="0.25">
      <c r="A1432" t="s">
        <v>3986</v>
      </c>
      <c r="B1432" t="s">
        <v>3984</v>
      </c>
    </row>
    <row r="1433" spans="1:2" x14ac:dyDescent="0.25">
      <c r="A1433" t="s">
        <v>3987</v>
      </c>
      <c r="B1433" t="s">
        <v>3984</v>
      </c>
    </row>
    <row r="1434" spans="1:2" x14ac:dyDescent="0.25">
      <c r="A1434" t="s">
        <v>3988</v>
      </c>
      <c r="B1434" t="s">
        <v>3984</v>
      </c>
    </row>
    <row r="1435" spans="1:2" x14ac:dyDescent="0.25">
      <c r="A1435" t="s">
        <v>3989</v>
      </c>
      <c r="B1435" t="s">
        <v>3984</v>
      </c>
    </row>
    <row r="1436" spans="1:2" x14ac:dyDescent="0.25">
      <c r="A1436" t="s">
        <v>3990</v>
      </c>
      <c r="B1436" t="s">
        <v>3984</v>
      </c>
    </row>
    <row r="1437" spans="1:2" x14ac:dyDescent="0.25">
      <c r="A1437" t="s">
        <v>3991</v>
      </c>
      <c r="B1437" t="s">
        <v>3984</v>
      </c>
    </row>
    <row r="1438" spans="1:2" x14ac:dyDescent="0.25">
      <c r="A1438" t="s">
        <v>3992</v>
      </c>
      <c r="B1438" t="s">
        <v>3984</v>
      </c>
    </row>
    <row r="1439" spans="1:2" x14ac:dyDescent="0.25">
      <c r="A1439" t="s">
        <v>3993</v>
      </c>
      <c r="B1439" t="s">
        <v>3984</v>
      </c>
    </row>
    <row r="1440" spans="1:2" x14ac:dyDescent="0.25">
      <c r="A1440" t="s">
        <v>3994</v>
      </c>
      <c r="B1440" t="s">
        <v>3995</v>
      </c>
    </row>
    <row r="1441" spans="1:2" x14ac:dyDescent="0.25">
      <c r="A1441" t="s">
        <v>3996</v>
      </c>
      <c r="B1441" t="s">
        <v>3995</v>
      </c>
    </row>
    <row r="1442" spans="1:2" x14ac:dyDescent="0.25">
      <c r="A1442" t="s">
        <v>3997</v>
      </c>
      <c r="B1442" t="s">
        <v>3995</v>
      </c>
    </row>
    <row r="1443" spans="1:2" x14ac:dyDescent="0.25">
      <c r="A1443" t="s">
        <v>3998</v>
      </c>
      <c r="B1443" t="s">
        <v>3995</v>
      </c>
    </row>
    <row r="1444" spans="1:2" x14ac:dyDescent="0.25">
      <c r="A1444" t="s">
        <v>3999</v>
      </c>
      <c r="B1444" t="s">
        <v>3995</v>
      </c>
    </row>
    <row r="1445" spans="1:2" x14ac:dyDescent="0.25">
      <c r="A1445" t="s">
        <v>4000</v>
      </c>
      <c r="B1445" t="s">
        <v>4001</v>
      </c>
    </row>
    <row r="1446" spans="1:2" x14ac:dyDescent="0.25">
      <c r="A1446" t="s">
        <v>4002</v>
      </c>
      <c r="B1446" t="s">
        <v>4001</v>
      </c>
    </row>
    <row r="1447" spans="1:2" x14ac:dyDescent="0.25">
      <c r="A1447" t="s">
        <v>4003</v>
      </c>
      <c r="B1447" t="s">
        <v>4001</v>
      </c>
    </row>
    <row r="1448" spans="1:2" x14ac:dyDescent="0.25">
      <c r="A1448" t="s">
        <v>4004</v>
      </c>
      <c r="B1448" t="s">
        <v>4001</v>
      </c>
    </row>
    <row r="1449" spans="1:2" x14ac:dyDescent="0.25">
      <c r="A1449" t="s">
        <v>4005</v>
      </c>
      <c r="B1449" t="s">
        <v>4001</v>
      </c>
    </row>
    <row r="1450" spans="1:2" x14ac:dyDescent="0.25">
      <c r="A1450" t="s">
        <v>4006</v>
      </c>
      <c r="B1450" t="s">
        <v>4001</v>
      </c>
    </row>
    <row r="1451" spans="1:2" x14ac:dyDescent="0.25">
      <c r="A1451" t="s">
        <v>4007</v>
      </c>
      <c r="B1451" t="s">
        <v>4001</v>
      </c>
    </row>
    <row r="1452" spans="1:2" x14ac:dyDescent="0.25">
      <c r="A1452" t="s">
        <v>4008</v>
      </c>
      <c r="B1452" t="s">
        <v>4001</v>
      </c>
    </row>
    <row r="1453" spans="1:2" x14ac:dyDescent="0.25">
      <c r="A1453" t="s">
        <v>4009</v>
      </c>
      <c r="B1453" t="s">
        <v>4010</v>
      </c>
    </row>
    <row r="1454" spans="1:2" x14ac:dyDescent="0.25">
      <c r="A1454" t="s">
        <v>4011</v>
      </c>
      <c r="B1454" t="s">
        <v>4010</v>
      </c>
    </row>
    <row r="1455" spans="1:2" x14ac:dyDescent="0.25">
      <c r="A1455" t="s">
        <v>4012</v>
      </c>
      <c r="B1455" t="s">
        <v>4010</v>
      </c>
    </row>
    <row r="1456" spans="1:2" x14ac:dyDescent="0.25">
      <c r="A1456" t="s">
        <v>4013</v>
      </c>
      <c r="B1456" t="s">
        <v>4010</v>
      </c>
    </row>
    <row r="1457" spans="1:2" x14ac:dyDescent="0.25">
      <c r="A1457" t="s">
        <v>4014</v>
      </c>
      <c r="B1457" t="s">
        <v>4010</v>
      </c>
    </row>
    <row r="1458" spans="1:2" x14ac:dyDescent="0.25">
      <c r="A1458" t="s">
        <v>4015</v>
      </c>
      <c r="B1458" t="s">
        <v>4010</v>
      </c>
    </row>
    <row r="1459" spans="1:2" x14ac:dyDescent="0.25">
      <c r="A1459" t="s">
        <v>4016</v>
      </c>
      <c r="B1459" t="s">
        <v>4010</v>
      </c>
    </row>
    <row r="1460" spans="1:2" x14ac:dyDescent="0.25">
      <c r="A1460" t="s">
        <v>4017</v>
      </c>
      <c r="B1460" t="s">
        <v>4010</v>
      </c>
    </row>
    <row r="1461" spans="1:2" x14ac:dyDescent="0.25">
      <c r="A1461" t="s">
        <v>4018</v>
      </c>
      <c r="B1461" t="s">
        <v>4010</v>
      </c>
    </row>
    <row r="1462" spans="1:2" x14ac:dyDescent="0.25">
      <c r="A1462" t="s">
        <v>4019</v>
      </c>
      <c r="B1462" t="s">
        <v>4010</v>
      </c>
    </row>
    <row r="1463" spans="1:2" x14ac:dyDescent="0.25">
      <c r="A1463" t="s">
        <v>4020</v>
      </c>
      <c r="B1463" t="s">
        <v>4010</v>
      </c>
    </row>
    <row r="1464" spans="1:2" x14ac:dyDescent="0.25">
      <c r="A1464" t="s">
        <v>4021</v>
      </c>
      <c r="B1464" t="s">
        <v>4022</v>
      </c>
    </row>
    <row r="1465" spans="1:2" x14ac:dyDescent="0.25">
      <c r="A1465" t="s">
        <v>4023</v>
      </c>
      <c r="B1465" t="s">
        <v>4022</v>
      </c>
    </row>
    <row r="1466" spans="1:2" x14ac:dyDescent="0.25">
      <c r="A1466" t="s">
        <v>4024</v>
      </c>
      <c r="B1466" t="s">
        <v>4022</v>
      </c>
    </row>
    <row r="1467" spans="1:2" x14ac:dyDescent="0.25">
      <c r="A1467" t="s">
        <v>4025</v>
      </c>
      <c r="B1467" t="s">
        <v>4022</v>
      </c>
    </row>
    <row r="1468" spans="1:2" x14ac:dyDescent="0.25">
      <c r="A1468" t="s">
        <v>4026</v>
      </c>
      <c r="B1468" t="s">
        <v>4022</v>
      </c>
    </row>
    <row r="1469" spans="1:2" x14ac:dyDescent="0.25">
      <c r="A1469" t="s">
        <v>4027</v>
      </c>
      <c r="B1469" t="s">
        <v>4022</v>
      </c>
    </row>
    <row r="1470" spans="1:2" x14ac:dyDescent="0.25">
      <c r="A1470" t="s">
        <v>4028</v>
      </c>
      <c r="B1470" t="s">
        <v>4022</v>
      </c>
    </row>
    <row r="1471" spans="1:2" x14ac:dyDescent="0.25">
      <c r="A1471" t="s">
        <v>4029</v>
      </c>
      <c r="B1471" t="s">
        <v>4030</v>
      </c>
    </row>
    <row r="1472" spans="1:2" x14ac:dyDescent="0.25">
      <c r="A1472" t="s">
        <v>4031</v>
      </c>
      <c r="B1472" t="s">
        <v>4030</v>
      </c>
    </row>
    <row r="1473" spans="1:2" x14ac:dyDescent="0.25">
      <c r="A1473" t="s">
        <v>4032</v>
      </c>
      <c r="B1473" t="s">
        <v>4030</v>
      </c>
    </row>
    <row r="1474" spans="1:2" x14ac:dyDescent="0.25">
      <c r="A1474" t="s">
        <v>4033</v>
      </c>
      <c r="B1474" t="s">
        <v>4034</v>
      </c>
    </row>
    <row r="1475" spans="1:2" x14ac:dyDescent="0.25">
      <c r="A1475" t="s">
        <v>4035</v>
      </c>
      <c r="B1475" t="s">
        <v>4034</v>
      </c>
    </row>
    <row r="1476" spans="1:2" x14ac:dyDescent="0.25">
      <c r="A1476" t="s">
        <v>4036</v>
      </c>
      <c r="B1476" t="s">
        <v>4034</v>
      </c>
    </row>
    <row r="1477" spans="1:2" x14ac:dyDescent="0.25">
      <c r="A1477" t="s">
        <v>4037</v>
      </c>
      <c r="B1477" t="s">
        <v>4034</v>
      </c>
    </row>
    <row r="1478" spans="1:2" x14ac:dyDescent="0.25">
      <c r="A1478" t="s">
        <v>4038</v>
      </c>
      <c r="B1478" t="s">
        <v>4034</v>
      </c>
    </row>
    <row r="1479" spans="1:2" x14ac:dyDescent="0.25">
      <c r="A1479" t="s">
        <v>4039</v>
      </c>
      <c r="B1479" t="s">
        <v>3402</v>
      </c>
    </row>
    <row r="1480" spans="1:2" x14ac:dyDescent="0.25">
      <c r="A1480" t="s">
        <v>4040</v>
      </c>
      <c r="B1480" t="s">
        <v>3402</v>
      </c>
    </row>
    <row r="1481" spans="1:2" x14ac:dyDescent="0.25">
      <c r="A1481" t="s">
        <v>4041</v>
      </c>
      <c r="B1481" t="s">
        <v>3402</v>
      </c>
    </row>
    <row r="1482" spans="1:2" x14ac:dyDescent="0.25">
      <c r="A1482" t="s">
        <v>4042</v>
      </c>
      <c r="B1482" t="s">
        <v>3402</v>
      </c>
    </row>
    <row r="1483" spans="1:2" x14ac:dyDescent="0.25">
      <c r="A1483" t="s">
        <v>4043</v>
      </c>
      <c r="B1483" t="s">
        <v>3402</v>
      </c>
    </row>
    <row r="1484" spans="1:2" x14ac:dyDescent="0.25">
      <c r="A1484" t="s">
        <v>4044</v>
      </c>
      <c r="B1484" t="s">
        <v>4045</v>
      </c>
    </row>
    <row r="1485" spans="1:2" x14ac:dyDescent="0.25">
      <c r="A1485" t="s">
        <v>4046</v>
      </c>
      <c r="B1485" t="s">
        <v>4045</v>
      </c>
    </row>
    <row r="1486" spans="1:2" x14ac:dyDescent="0.25">
      <c r="A1486" t="s">
        <v>4047</v>
      </c>
      <c r="B1486" t="s">
        <v>4045</v>
      </c>
    </row>
    <row r="1487" spans="1:2" x14ac:dyDescent="0.25">
      <c r="A1487" t="s">
        <v>4048</v>
      </c>
      <c r="B1487" t="s">
        <v>4049</v>
      </c>
    </row>
    <row r="1488" spans="1:2" x14ac:dyDescent="0.25">
      <c r="A1488" t="s">
        <v>4050</v>
      </c>
      <c r="B1488" t="s">
        <v>4049</v>
      </c>
    </row>
    <row r="1489" spans="1:2" x14ac:dyDescent="0.25">
      <c r="A1489" t="s">
        <v>4051</v>
      </c>
      <c r="B1489" t="s">
        <v>4049</v>
      </c>
    </row>
    <row r="1490" spans="1:2" x14ac:dyDescent="0.25">
      <c r="A1490" t="s">
        <v>4052</v>
      </c>
      <c r="B1490" t="s">
        <v>4049</v>
      </c>
    </row>
    <row r="1491" spans="1:2" x14ac:dyDescent="0.25">
      <c r="A1491" t="s">
        <v>4053</v>
      </c>
      <c r="B1491" t="s">
        <v>4049</v>
      </c>
    </row>
    <row r="1492" spans="1:2" x14ac:dyDescent="0.25">
      <c r="A1492" t="s">
        <v>4054</v>
      </c>
      <c r="B1492" t="s">
        <v>3722</v>
      </c>
    </row>
    <row r="1493" spans="1:2" x14ac:dyDescent="0.25">
      <c r="A1493" t="s">
        <v>4055</v>
      </c>
      <c r="B1493" t="s">
        <v>3722</v>
      </c>
    </row>
    <row r="1494" spans="1:2" x14ac:dyDescent="0.25">
      <c r="A1494" t="s">
        <v>4056</v>
      </c>
      <c r="B1494" t="s">
        <v>3722</v>
      </c>
    </row>
    <row r="1495" spans="1:2" x14ac:dyDescent="0.25">
      <c r="A1495" t="s">
        <v>4057</v>
      </c>
      <c r="B1495" t="s">
        <v>4058</v>
      </c>
    </row>
    <row r="1496" spans="1:2" x14ac:dyDescent="0.25">
      <c r="A1496" t="s">
        <v>4059</v>
      </c>
      <c r="B1496" t="s">
        <v>4060</v>
      </c>
    </row>
    <row r="1497" spans="1:2" x14ac:dyDescent="0.25">
      <c r="A1497" t="s">
        <v>4061</v>
      </c>
      <c r="B1497" t="s">
        <v>4060</v>
      </c>
    </row>
    <row r="1498" spans="1:2" x14ac:dyDescent="0.25">
      <c r="A1498" t="s">
        <v>4062</v>
      </c>
      <c r="B1498" t="s">
        <v>4060</v>
      </c>
    </row>
    <row r="1499" spans="1:2" x14ac:dyDescent="0.25">
      <c r="A1499" t="s">
        <v>4063</v>
      </c>
      <c r="B1499" t="s">
        <v>4060</v>
      </c>
    </row>
    <row r="1500" spans="1:2" x14ac:dyDescent="0.25">
      <c r="A1500" t="s">
        <v>4064</v>
      </c>
      <c r="B1500" t="s">
        <v>4065</v>
      </c>
    </row>
    <row r="1501" spans="1:2" x14ac:dyDescent="0.25">
      <c r="A1501" t="s">
        <v>4066</v>
      </c>
      <c r="B1501" t="s">
        <v>4065</v>
      </c>
    </row>
    <row r="1502" spans="1:2" x14ac:dyDescent="0.25">
      <c r="A1502" t="s">
        <v>4067</v>
      </c>
      <c r="B1502" t="s">
        <v>4065</v>
      </c>
    </row>
    <row r="1503" spans="1:2" x14ac:dyDescent="0.25">
      <c r="A1503" t="s">
        <v>4068</v>
      </c>
      <c r="B1503" t="s">
        <v>4065</v>
      </c>
    </row>
    <row r="1504" spans="1:2" x14ac:dyDescent="0.25">
      <c r="A1504" t="s">
        <v>4069</v>
      </c>
      <c r="B1504" t="s">
        <v>4065</v>
      </c>
    </row>
    <row r="1505" spans="1:2" x14ac:dyDescent="0.25">
      <c r="A1505" t="s">
        <v>4070</v>
      </c>
      <c r="B1505" t="s">
        <v>4065</v>
      </c>
    </row>
    <row r="1506" spans="1:2" x14ac:dyDescent="0.25">
      <c r="A1506" t="s">
        <v>4071</v>
      </c>
      <c r="B1506" t="s">
        <v>4065</v>
      </c>
    </row>
    <row r="1507" spans="1:2" x14ac:dyDescent="0.25">
      <c r="A1507" t="s">
        <v>4072</v>
      </c>
      <c r="B1507" t="s">
        <v>4065</v>
      </c>
    </row>
    <row r="1508" spans="1:2" x14ac:dyDescent="0.25">
      <c r="A1508" t="s">
        <v>4073</v>
      </c>
      <c r="B1508" t="s">
        <v>4065</v>
      </c>
    </row>
    <row r="1509" spans="1:2" x14ac:dyDescent="0.25">
      <c r="A1509" t="s">
        <v>4074</v>
      </c>
      <c r="B1509" t="s">
        <v>4075</v>
      </c>
    </row>
    <row r="1510" spans="1:2" x14ac:dyDescent="0.25">
      <c r="A1510" t="s">
        <v>4076</v>
      </c>
      <c r="B1510" t="s">
        <v>4075</v>
      </c>
    </row>
    <row r="1511" spans="1:2" x14ac:dyDescent="0.25">
      <c r="A1511" t="s">
        <v>4077</v>
      </c>
      <c r="B1511" t="s">
        <v>4075</v>
      </c>
    </row>
    <row r="1512" spans="1:2" x14ac:dyDescent="0.25">
      <c r="A1512" t="s">
        <v>4078</v>
      </c>
      <c r="B1512" t="s">
        <v>4075</v>
      </c>
    </row>
    <row r="1513" spans="1:2" x14ac:dyDescent="0.25">
      <c r="A1513" t="s">
        <v>4079</v>
      </c>
      <c r="B1513" t="s">
        <v>4080</v>
      </c>
    </row>
    <row r="1514" spans="1:2" x14ac:dyDescent="0.25">
      <c r="A1514" t="s">
        <v>4081</v>
      </c>
      <c r="B1514" t="s">
        <v>4082</v>
      </c>
    </row>
    <row r="1515" spans="1:2" x14ac:dyDescent="0.25">
      <c r="A1515" t="s">
        <v>4083</v>
      </c>
      <c r="B1515" t="s">
        <v>4082</v>
      </c>
    </row>
    <row r="1516" spans="1:2" x14ac:dyDescent="0.25">
      <c r="A1516" t="s">
        <v>4084</v>
      </c>
      <c r="B1516" t="s">
        <v>4082</v>
      </c>
    </row>
    <row r="1517" spans="1:2" x14ac:dyDescent="0.25">
      <c r="A1517" t="s">
        <v>4085</v>
      </c>
      <c r="B1517" t="s">
        <v>4082</v>
      </c>
    </row>
    <row r="1518" spans="1:2" x14ac:dyDescent="0.25">
      <c r="A1518" t="s">
        <v>4086</v>
      </c>
      <c r="B1518" t="s">
        <v>4082</v>
      </c>
    </row>
    <row r="1519" spans="1:2" x14ac:dyDescent="0.25">
      <c r="A1519" t="s">
        <v>4087</v>
      </c>
      <c r="B1519" t="s">
        <v>4082</v>
      </c>
    </row>
    <row r="1520" spans="1:2" x14ac:dyDescent="0.25">
      <c r="A1520" t="s">
        <v>4088</v>
      </c>
      <c r="B1520" t="s">
        <v>4082</v>
      </c>
    </row>
    <row r="1521" spans="1:2" x14ac:dyDescent="0.25">
      <c r="A1521" t="s">
        <v>4089</v>
      </c>
      <c r="B1521" t="s">
        <v>4082</v>
      </c>
    </row>
    <row r="1522" spans="1:2" x14ac:dyDescent="0.25">
      <c r="A1522" t="s">
        <v>4090</v>
      </c>
      <c r="B1522" t="s">
        <v>4082</v>
      </c>
    </row>
    <row r="1523" spans="1:2" x14ac:dyDescent="0.25">
      <c r="A1523" t="s">
        <v>4091</v>
      </c>
      <c r="B1523" t="s">
        <v>4092</v>
      </c>
    </row>
    <row r="1524" spans="1:2" x14ac:dyDescent="0.25">
      <c r="A1524" t="s">
        <v>4093</v>
      </c>
      <c r="B1524" t="s">
        <v>4094</v>
      </c>
    </row>
    <row r="1525" spans="1:2" x14ac:dyDescent="0.25">
      <c r="A1525" t="s">
        <v>4095</v>
      </c>
      <c r="B1525" t="s">
        <v>4094</v>
      </c>
    </row>
    <row r="1526" spans="1:2" x14ac:dyDescent="0.25">
      <c r="A1526" t="s">
        <v>4096</v>
      </c>
      <c r="B1526" t="s">
        <v>4094</v>
      </c>
    </row>
    <row r="1527" spans="1:2" x14ac:dyDescent="0.25">
      <c r="A1527" t="s">
        <v>4097</v>
      </c>
      <c r="B1527" t="s">
        <v>4094</v>
      </c>
    </row>
    <row r="1528" spans="1:2" x14ac:dyDescent="0.25">
      <c r="A1528" t="s">
        <v>4098</v>
      </c>
      <c r="B1528" t="s">
        <v>4094</v>
      </c>
    </row>
    <row r="1529" spans="1:2" x14ac:dyDescent="0.25">
      <c r="A1529" t="s">
        <v>4099</v>
      </c>
      <c r="B1529" t="s">
        <v>4094</v>
      </c>
    </row>
    <row r="1530" spans="1:2" x14ac:dyDescent="0.25">
      <c r="A1530" t="s">
        <v>4100</v>
      </c>
      <c r="B1530" t="s">
        <v>4101</v>
      </c>
    </row>
    <row r="1531" spans="1:2" x14ac:dyDescent="0.25">
      <c r="A1531" t="s">
        <v>4102</v>
      </c>
      <c r="B1531" t="s">
        <v>4103</v>
      </c>
    </row>
    <row r="1532" spans="1:2" x14ac:dyDescent="0.25">
      <c r="A1532" t="s">
        <v>4104</v>
      </c>
      <c r="B1532" t="s">
        <v>4103</v>
      </c>
    </row>
    <row r="1533" spans="1:2" x14ac:dyDescent="0.25">
      <c r="A1533" t="s">
        <v>4105</v>
      </c>
      <c r="B1533" t="s">
        <v>4103</v>
      </c>
    </row>
    <row r="1534" spans="1:2" x14ac:dyDescent="0.25">
      <c r="A1534" t="s">
        <v>4106</v>
      </c>
      <c r="B1534" t="s">
        <v>4103</v>
      </c>
    </row>
    <row r="1535" spans="1:2" x14ac:dyDescent="0.25">
      <c r="A1535" t="s">
        <v>4107</v>
      </c>
      <c r="B1535" t="s">
        <v>4103</v>
      </c>
    </row>
    <row r="1536" spans="1:2" x14ac:dyDescent="0.25">
      <c r="A1536" t="s">
        <v>4108</v>
      </c>
      <c r="B1536" t="s">
        <v>4109</v>
      </c>
    </row>
    <row r="1537" spans="1:2" x14ac:dyDescent="0.25">
      <c r="A1537" t="s">
        <v>4110</v>
      </c>
      <c r="B1537" t="s">
        <v>4111</v>
      </c>
    </row>
    <row r="1538" spans="1:2" x14ac:dyDescent="0.25">
      <c r="A1538" t="s">
        <v>4112</v>
      </c>
      <c r="B1538" t="s">
        <v>4111</v>
      </c>
    </row>
    <row r="1539" spans="1:2" x14ac:dyDescent="0.25">
      <c r="A1539" t="s">
        <v>4113</v>
      </c>
      <c r="B1539" t="s">
        <v>4111</v>
      </c>
    </row>
    <row r="1540" spans="1:2" x14ac:dyDescent="0.25">
      <c r="A1540" t="s">
        <v>4114</v>
      </c>
      <c r="B1540" t="s">
        <v>4111</v>
      </c>
    </row>
    <row r="1541" spans="1:2" x14ac:dyDescent="0.25">
      <c r="A1541" t="s">
        <v>4115</v>
      </c>
      <c r="B1541" t="s">
        <v>4111</v>
      </c>
    </row>
    <row r="1542" spans="1:2" x14ac:dyDescent="0.25">
      <c r="A1542" t="s">
        <v>4116</v>
      </c>
      <c r="B1542" t="s">
        <v>4111</v>
      </c>
    </row>
    <row r="1543" spans="1:2" x14ac:dyDescent="0.25">
      <c r="A1543" t="s">
        <v>4117</v>
      </c>
      <c r="B1543" t="s">
        <v>4111</v>
      </c>
    </row>
    <row r="1544" spans="1:2" x14ac:dyDescent="0.25">
      <c r="A1544" t="s">
        <v>4118</v>
      </c>
      <c r="B1544" t="s">
        <v>4119</v>
      </c>
    </row>
    <row r="1545" spans="1:2" x14ac:dyDescent="0.25">
      <c r="A1545" t="s">
        <v>4120</v>
      </c>
      <c r="B1545" t="s">
        <v>4119</v>
      </c>
    </row>
    <row r="1546" spans="1:2" x14ac:dyDescent="0.25">
      <c r="A1546" t="s">
        <v>4121</v>
      </c>
      <c r="B1546" t="s">
        <v>4122</v>
      </c>
    </row>
    <row r="1547" spans="1:2" x14ac:dyDescent="0.25">
      <c r="A1547" t="s">
        <v>4123</v>
      </c>
      <c r="B1547" t="s">
        <v>4122</v>
      </c>
    </row>
    <row r="1548" spans="1:2" x14ac:dyDescent="0.25">
      <c r="A1548" t="s">
        <v>4124</v>
      </c>
      <c r="B1548" t="s">
        <v>4122</v>
      </c>
    </row>
    <row r="1549" spans="1:2" x14ac:dyDescent="0.25">
      <c r="A1549" t="s">
        <v>4125</v>
      </c>
      <c r="B1549" t="s">
        <v>4122</v>
      </c>
    </row>
    <row r="1550" spans="1:2" x14ac:dyDescent="0.25">
      <c r="A1550" t="s">
        <v>4126</v>
      </c>
      <c r="B1550" t="s">
        <v>4127</v>
      </c>
    </row>
    <row r="1551" spans="1:2" x14ac:dyDescent="0.25">
      <c r="A1551" t="s">
        <v>4128</v>
      </c>
      <c r="B1551" t="s">
        <v>4127</v>
      </c>
    </row>
    <row r="1552" spans="1:2" x14ac:dyDescent="0.25">
      <c r="A1552" t="s">
        <v>4129</v>
      </c>
      <c r="B1552" t="s">
        <v>4127</v>
      </c>
    </row>
    <row r="1553" spans="1:2" x14ac:dyDescent="0.25">
      <c r="A1553" t="s">
        <v>4130</v>
      </c>
      <c r="B1553" t="s">
        <v>4127</v>
      </c>
    </row>
    <row r="1554" spans="1:2" x14ac:dyDescent="0.25">
      <c r="A1554" t="s">
        <v>4131</v>
      </c>
      <c r="B1554" t="s">
        <v>4127</v>
      </c>
    </row>
    <row r="1555" spans="1:2" x14ac:dyDescent="0.25">
      <c r="A1555" t="s">
        <v>4132</v>
      </c>
      <c r="B1555" t="s">
        <v>4133</v>
      </c>
    </row>
    <row r="1556" spans="1:2" x14ac:dyDescent="0.25">
      <c r="A1556" t="s">
        <v>4134</v>
      </c>
      <c r="B1556" t="s">
        <v>4133</v>
      </c>
    </row>
    <row r="1557" spans="1:2" x14ac:dyDescent="0.25">
      <c r="A1557" t="s">
        <v>4135</v>
      </c>
      <c r="B1557" t="s">
        <v>4133</v>
      </c>
    </row>
    <row r="1558" spans="1:2" x14ac:dyDescent="0.25">
      <c r="A1558" t="s">
        <v>4136</v>
      </c>
      <c r="B1558" t="s">
        <v>4133</v>
      </c>
    </row>
    <row r="1559" spans="1:2" x14ac:dyDescent="0.25">
      <c r="A1559" t="s">
        <v>4137</v>
      </c>
      <c r="B1559" t="s">
        <v>4133</v>
      </c>
    </row>
    <row r="1560" spans="1:2" x14ac:dyDescent="0.25">
      <c r="A1560" t="s">
        <v>4138</v>
      </c>
      <c r="B1560" t="s">
        <v>4133</v>
      </c>
    </row>
    <row r="1561" spans="1:2" x14ac:dyDescent="0.25">
      <c r="A1561" t="s">
        <v>4139</v>
      </c>
      <c r="B1561" t="s">
        <v>4133</v>
      </c>
    </row>
    <row r="1562" spans="1:2" x14ac:dyDescent="0.25">
      <c r="A1562" t="s">
        <v>4140</v>
      </c>
      <c r="B1562" t="s">
        <v>4133</v>
      </c>
    </row>
    <row r="1563" spans="1:2" x14ac:dyDescent="0.25">
      <c r="A1563" t="s">
        <v>4141</v>
      </c>
      <c r="B1563" t="s">
        <v>4133</v>
      </c>
    </row>
    <row r="1564" spans="1:2" x14ac:dyDescent="0.25">
      <c r="A1564" t="s">
        <v>4142</v>
      </c>
      <c r="B1564" t="s">
        <v>4133</v>
      </c>
    </row>
    <row r="1565" spans="1:2" x14ac:dyDescent="0.25">
      <c r="A1565" t="s">
        <v>4143</v>
      </c>
      <c r="B1565" t="s">
        <v>4133</v>
      </c>
    </row>
    <row r="1566" spans="1:2" x14ac:dyDescent="0.25">
      <c r="A1566" t="s">
        <v>4144</v>
      </c>
      <c r="B1566" t="s">
        <v>4133</v>
      </c>
    </row>
    <row r="1567" spans="1:2" x14ac:dyDescent="0.25">
      <c r="A1567" t="s">
        <v>4145</v>
      </c>
      <c r="B1567" t="s">
        <v>4133</v>
      </c>
    </row>
    <row r="1568" spans="1:2" x14ac:dyDescent="0.25">
      <c r="A1568" t="s">
        <v>4146</v>
      </c>
      <c r="B1568" t="s">
        <v>4133</v>
      </c>
    </row>
    <row r="1569" spans="1:2" x14ac:dyDescent="0.25">
      <c r="A1569" t="s">
        <v>4147</v>
      </c>
      <c r="B1569" t="s">
        <v>4148</v>
      </c>
    </row>
    <row r="1570" spans="1:2" x14ac:dyDescent="0.25">
      <c r="A1570" t="s">
        <v>4149</v>
      </c>
      <c r="B1570" t="s">
        <v>4148</v>
      </c>
    </row>
    <row r="1571" spans="1:2" x14ac:dyDescent="0.25">
      <c r="A1571" t="s">
        <v>4150</v>
      </c>
      <c r="B1571" t="s">
        <v>4148</v>
      </c>
    </row>
    <row r="1572" spans="1:2" x14ac:dyDescent="0.25">
      <c r="A1572" t="s">
        <v>4151</v>
      </c>
      <c r="B1572" t="s">
        <v>4148</v>
      </c>
    </row>
    <row r="1573" spans="1:2" x14ac:dyDescent="0.25">
      <c r="A1573" t="s">
        <v>4152</v>
      </c>
      <c r="B1573" t="s">
        <v>4153</v>
      </c>
    </row>
    <row r="1574" spans="1:2" x14ac:dyDescent="0.25">
      <c r="A1574" t="s">
        <v>4154</v>
      </c>
      <c r="B1574" t="s">
        <v>4155</v>
      </c>
    </row>
    <row r="1575" spans="1:2" x14ac:dyDescent="0.25">
      <c r="A1575" t="s">
        <v>4156</v>
      </c>
      <c r="B1575" t="s">
        <v>4155</v>
      </c>
    </row>
    <row r="1576" spans="1:2" x14ac:dyDescent="0.25">
      <c r="A1576" t="s">
        <v>4157</v>
      </c>
      <c r="B1576" t="s">
        <v>4060</v>
      </c>
    </row>
    <row r="1577" spans="1:2" x14ac:dyDescent="0.25">
      <c r="A1577" t="s">
        <v>4158</v>
      </c>
      <c r="B1577" t="s">
        <v>4060</v>
      </c>
    </row>
    <row r="1578" spans="1:2" x14ac:dyDescent="0.25">
      <c r="A1578" t="s">
        <v>4159</v>
      </c>
      <c r="B1578" t="s">
        <v>4060</v>
      </c>
    </row>
    <row r="1579" spans="1:2" x14ac:dyDescent="0.25">
      <c r="A1579" t="s">
        <v>4160</v>
      </c>
      <c r="B1579" t="s">
        <v>4060</v>
      </c>
    </row>
    <row r="1580" spans="1:2" x14ac:dyDescent="0.25">
      <c r="A1580" t="s">
        <v>4161</v>
      </c>
      <c r="B1580" t="s">
        <v>4162</v>
      </c>
    </row>
    <row r="1581" spans="1:2" x14ac:dyDescent="0.25">
      <c r="A1581" t="s">
        <v>4163</v>
      </c>
      <c r="B1581" t="s">
        <v>4162</v>
      </c>
    </row>
    <row r="1582" spans="1:2" x14ac:dyDescent="0.25">
      <c r="A1582" t="s">
        <v>4164</v>
      </c>
      <c r="B1582" t="s">
        <v>4162</v>
      </c>
    </row>
    <row r="1583" spans="1:2" x14ac:dyDescent="0.25">
      <c r="A1583" t="s">
        <v>4165</v>
      </c>
      <c r="B1583" t="s">
        <v>4162</v>
      </c>
    </row>
    <row r="1584" spans="1:2" x14ac:dyDescent="0.25">
      <c r="A1584" t="s">
        <v>4166</v>
      </c>
      <c r="B1584" t="s">
        <v>4162</v>
      </c>
    </row>
    <row r="1585" spans="1:2" x14ac:dyDescent="0.25">
      <c r="A1585" t="s">
        <v>4167</v>
      </c>
      <c r="B1585" t="s">
        <v>4162</v>
      </c>
    </row>
    <row r="1586" spans="1:2" x14ac:dyDescent="0.25">
      <c r="A1586" t="s">
        <v>4168</v>
      </c>
      <c r="B1586" t="s">
        <v>4162</v>
      </c>
    </row>
    <row r="1587" spans="1:2" x14ac:dyDescent="0.25">
      <c r="A1587" t="s">
        <v>4169</v>
      </c>
      <c r="B1587" t="s">
        <v>4162</v>
      </c>
    </row>
    <row r="1588" spans="1:2" x14ac:dyDescent="0.25">
      <c r="A1588" t="s">
        <v>4170</v>
      </c>
      <c r="B1588" t="s">
        <v>4171</v>
      </c>
    </row>
    <row r="1589" spans="1:2" x14ac:dyDescent="0.25">
      <c r="A1589" t="s">
        <v>4172</v>
      </c>
      <c r="B1589" t="s">
        <v>4173</v>
      </c>
    </row>
    <row r="1590" spans="1:2" x14ac:dyDescent="0.25">
      <c r="A1590" t="s">
        <v>4174</v>
      </c>
      <c r="B1590" t="s">
        <v>4175</v>
      </c>
    </row>
    <row r="1591" spans="1:2" x14ac:dyDescent="0.25">
      <c r="A1591" t="s">
        <v>4176</v>
      </c>
      <c r="B1591" t="s">
        <v>4175</v>
      </c>
    </row>
    <row r="1592" spans="1:2" x14ac:dyDescent="0.25">
      <c r="A1592" t="s">
        <v>4177</v>
      </c>
      <c r="B1592" t="s">
        <v>4175</v>
      </c>
    </row>
    <row r="1593" spans="1:2" x14ac:dyDescent="0.25">
      <c r="A1593" t="s">
        <v>4178</v>
      </c>
      <c r="B1593" t="s">
        <v>4179</v>
      </c>
    </row>
    <row r="1594" spans="1:2" x14ac:dyDescent="0.25">
      <c r="A1594" t="s">
        <v>4180</v>
      </c>
      <c r="B1594" t="s">
        <v>4181</v>
      </c>
    </row>
    <row r="1595" spans="1:2" x14ac:dyDescent="0.25">
      <c r="A1595" t="s">
        <v>4182</v>
      </c>
      <c r="B1595" t="s">
        <v>4181</v>
      </c>
    </row>
    <row r="1596" spans="1:2" x14ac:dyDescent="0.25">
      <c r="A1596" t="s">
        <v>4183</v>
      </c>
      <c r="B1596" t="s">
        <v>4181</v>
      </c>
    </row>
    <row r="1597" spans="1:2" x14ac:dyDescent="0.25">
      <c r="A1597" t="s">
        <v>4184</v>
      </c>
      <c r="B1597" t="s">
        <v>4185</v>
      </c>
    </row>
    <row r="1598" spans="1:2" x14ac:dyDescent="0.25">
      <c r="A1598" t="s">
        <v>4186</v>
      </c>
      <c r="B1598" t="s">
        <v>4185</v>
      </c>
    </row>
    <row r="1599" spans="1:2" x14ac:dyDescent="0.25">
      <c r="A1599" t="s">
        <v>4187</v>
      </c>
      <c r="B1599" t="s">
        <v>4185</v>
      </c>
    </row>
    <row r="1600" spans="1:2" x14ac:dyDescent="0.25">
      <c r="A1600" t="s">
        <v>4188</v>
      </c>
      <c r="B1600" t="s">
        <v>4185</v>
      </c>
    </row>
    <row r="1601" spans="1:2" x14ac:dyDescent="0.25">
      <c r="A1601" t="s">
        <v>4189</v>
      </c>
      <c r="B1601" t="s">
        <v>4185</v>
      </c>
    </row>
    <row r="1602" spans="1:2" x14ac:dyDescent="0.25">
      <c r="A1602" t="s">
        <v>4190</v>
      </c>
      <c r="B1602" t="s">
        <v>4185</v>
      </c>
    </row>
    <row r="1603" spans="1:2" x14ac:dyDescent="0.25">
      <c r="A1603" t="s">
        <v>4191</v>
      </c>
      <c r="B1603" t="s">
        <v>4192</v>
      </c>
    </row>
    <row r="1604" spans="1:2" x14ac:dyDescent="0.25">
      <c r="A1604" t="s">
        <v>4193</v>
      </c>
      <c r="B1604" t="s">
        <v>4194</v>
      </c>
    </row>
    <row r="1605" spans="1:2" x14ac:dyDescent="0.25">
      <c r="A1605" t="s">
        <v>4195</v>
      </c>
      <c r="B1605" t="s">
        <v>4194</v>
      </c>
    </row>
    <row r="1606" spans="1:2" x14ac:dyDescent="0.25">
      <c r="A1606" t="s">
        <v>4196</v>
      </c>
      <c r="B1606" t="s">
        <v>4197</v>
      </c>
    </row>
    <row r="1607" spans="1:2" x14ac:dyDescent="0.25">
      <c r="A1607" t="s">
        <v>4198</v>
      </c>
      <c r="B1607" t="s">
        <v>4197</v>
      </c>
    </row>
    <row r="1608" spans="1:2" x14ac:dyDescent="0.25">
      <c r="A1608" t="s">
        <v>4199</v>
      </c>
      <c r="B1608" t="s">
        <v>4197</v>
      </c>
    </row>
    <row r="1609" spans="1:2" x14ac:dyDescent="0.25">
      <c r="A1609" t="s">
        <v>4200</v>
      </c>
      <c r="B1609" t="s">
        <v>4197</v>
      </c>
    </row>
    <row r="1610" spans="1:2" x14ac:dyDescent="0.25">
      <c r="A1610" t="s">
        <v>4201</v>
      </c>
      <c r="B1610" t="s">
        <v>4197</v>
      </c>
    </row>
    <row r="1611" spans="1:2" x14ac:dyDescent="0.25">
      <c r="A1611" t="s">
        <v>4202</v>
      </c>
      <c r="B1611" t="s">
        <v>4197</v>
      </c>
    </row>
    <row r="1612" spans="1:2" x14ac:dyDescent="0.25">
      <c r="A1612" t="s">
        <v>4203</v>
      </c>
      <c r="B1612" t="s">
        <v>4197</v>
      </c>
    </row>
    <row r="1613" spans="1:2" x14ac:dyDescent="0.25">
      <c r="A1613" t="s">
        <v>4204</v>
      </c>
      <c r="B1613" t="s">
        <v>4197</v>
      </c>
    </row>
    <row r="1614" spans="1:2" x14ac:dyDescent="0.25">
      <c r="A1614" t="s">
        <v>4205</v>
      </c>
      <c r="B1614" t="s">
        <v>4197</v>
      </c>
    </row>
    <row r="1615" spans="1:2" x14ac:dyDescent="0.25">
      <c r="A1615" t="s">
        <v>4206</v>
      </c>
      <c r="B1615" t="s">
        <v>4197</v>
      </c>
    </row>
    <row r="1616" spans="1:2" x14ac:dyDescent="0.25">
      <c r="A1616" t="s">
        <v>4207</v>
      </c>
      <c r="B1616" t="s">
        <v>4197</v>
      </c>
    </row>
    <row r="1617" spans="1:2" x14ac:dyDescent="0.25">
      <c r="A1617" t="s">
        <v>4208</v>
      </c>
      <c r="B1617" t="s">
        <v>4197</v>
      </c>
    </row>
    <row r="1618" spans="1:2" x14ac:dyDescent="0.25">
      <c r="A1618" t="s">
        <v>4209</v>
      </c>
      <c r="B1618" t="s">
        <v>4197</v>
      </c>
    </row>
    <row r="1619" spans="1:2" x14ac:dyDescent="0.25">
      <c r="A1619" t="s">
        <v>4210</v>
      </c>
      <c r="B1619" t="s">
        <v>4197</v>
      </c>
    </row>
    <row r="1620" spans="1:2" x14ac:dyDescent="0.25">
      <c r="A1620" t="s">
        <v>4211</v>
      </c>
      <c r="B1620" t="s">
        <v>4197</v>
      </c>
    </row>
    <row r="1621" spans="1:2" x14ac:dyDescent="0.25">
      <c r="A1621" t="s">
        <v>4212</v>
      </c>
      <c r="B1621" t="s">
        <v>4197</v>
      </c>
    </row>
    <row r="1622" spans="1:2" x14ac:dyDescent="0.25">
      <c r="A1622" t="s">
        <v>4213</v>
      </c>
      <c r="B1622" t="s">
        <v>4197</v>
      </c>
    </row>
    <row r="1623" spans="1:2" x14ac:dyDescent="0.25">
      <c r="A1623" t="s">
        <v>4214</v>
      </c>
      <c r="B1623" t="s">
        <v>4197</v>
      </c>
    </row>
    <row r="1624" spans="1:2" x14ac:dyDescent="0.25">
      <c r="A1624" t="s">
        <v>4215</v>
      </c>
      <c r="B1624" t="s">
        <v>4197</v>
      </c>
    </row>
    <row r="1625" spans="1:2" x14ac:dyDescent="0.25">
      <c r="A1625" t="s">
        <v>4216</v>
      </c>
      <c r="B1625" t="s">
        <v>4197</v>
      </c>
    </row>
    <row r="1626" spans="1:2" x14ac:dyDescent="0.25">
      <c r="A1626" t="s">
        <v>4217</v>
      </c>
      <c r="B1626" t="s">
        <v>4197</v>
      </c>
    </row>
    <row r="1627" spans="1:2" x14ac:dyDescent="0.25">
      <c r="A1627" t="s">
        <v>4218</v>
      </c>
      <c r="B1627" t="s">
        <v>4197</v>
      </c>
    </row>
    <row r="1628" spans="1:2" x14ac:dyDescent="0.25">
      <c r="A1628" t="s">
        <v>4219</v>
      </c>
      <c r="B1628" t="s">
        <v>4197</v>
      </c>
    </row>
    <row r="1629" spans="1:2" x14ac:dyDescent="0.25">
      <c r="A1629" t="s">
        <v>4220</v>
      </c>
      <c r="B1629" t="s">
        <v>4197</v>
      </c>
    </row>
    <row r="1630" spans="1:2" x14ac:dyDescent="0.25">
      <c r="A1630" t="s">
        <v>4221</v>
      </c>
      <c r="B1630" t="s">
        <v>4222</v>
      </c>
    </row>
    <row r="1631" spans="1:2" x14ac:dyDescent="0.25">
      <c r="A1631" t="s">
        <v>4223</v>
      </c>
      <c r="B1631" t="s">
        <v>4222</v>
      </c>
    </row>
    <row r="1632" spans="1:2" x14ac:dyDescent="0.25">
      <c r="A1632" t="s">
        <v>4224</v>
      </c>
      <c r="B1632" t="s">
        <v>4225</v>
      </c>
    </row>
    <row r="1633" spans="1:2" x14ac:dyDescent="0.25">
      <c r="A1633" t="s">
        <v>4226</v>
      </c>
      <c r="B1633" t="s">
        <v>4225</v>
      </c>
    </row>
    <row r="1634" spans="1:2" x14ac:dyDescent="0.25">
      <c r="A1634" t="s">
        <v>4227</v>
      </c>
      <c r="B1634" t="s">
        <v>4228</v>
      </c>
    </row>
    <row r="1635" spans="1:2" x14ac:dyDescent="0.25">
      <c r="A1635" t="s">
        <v>4229</v>
      </c>
      <c r="B1635" t="s">
        <v>4228</v>
      </c>
    </row>
    <row r="1636" spans="1:2" x14ac:dyDescent="0.25">
      <c r="A1636" t="s">
        <v>4230</v>
      </c>
      <c r="B1636" t="s">
        <v>4228</v>
      </c>
    </row>
    <row r="1637" spans="1:2" x14ac:dyDescent="0.25">
      <c r="A1637" t="s">
        <v>4231</v>
      </c>
      <c r="B1637" t="s">
        <v>4225</v>
      </c>
    </row>
    <row r="1638" spans="1:2" x14ac:dyDescent="0.25">
      <c r="A1638" t="s">
        <v>4232</v>
      </c>
      <c r="B1638" t="s">
        <v>4225</v>
      </c>
    </row>
    <row r="1639" spans="1:2" x14ac:dyDescent="0.25">
      <c r="A1639" t="s">
        <v>4233</v>
      </c>
      <c r="B1639" t="s">
        <v>4225</v>
      </c>
    </row>
    <row r="1640" spans="1:2" x14ac:dyDescent="0.25">
      <c r="A1640" t="s">
        <v>4234</v>
      </c>
      <c r="B1640" t="s">
        <v>4225</v>
      </c>
    </row>
    <row r="1641" spans="1:2" x14ac:dyDescent="0.25">
      <c r="A1641" t="s">
        <v>4235</v>
      </c>
      <c r="B1641" t="s">
        <v>4225</v>
      </c>
    </row>
    <row r="1642" spans="1:2" x14ac:dyDescent="0.25">
      <c r="A1642" t="s">
        <v>4236</v>
      </c>
      <c r="B1642" t="s">
        <v>4225</v>
      </c>
    </row>
    <row r="1643" spans="1:2" x14ac:dyDescent="0.25">
      <c r="A1643" t="s">
        <v>4237</v>
      </c>
      <c r="B1643" t="s">
        <v>4238</v>
      </c>
    </row>
    <row r="1644" spans="1:2" x14ac:dyDescent="0.25">
      <c r="A1644" t="s">
        <v>4239</v>
      </c>
      <c r="B1644" t="s">
        <v>4240</v>
      </c>
    </row>
    <row r="1645" spans="1:2" x14ac:dyDescent="0.25">
      <c r="A1645" t="s">
        <v>4241</v>
      </c>
      <c r="B1645" t="s">
        <v>4242</v>
      </c>
    </row>
    <row r="1646" spans="1:2" x14ac:dyDescent="0.25">
      <c r="A1646" t="s">
        <v>4243</v>
      </c>
      <c r="B1646" t="s">
        <v>4244</v>
      </c>
    </row>
    <row r="1647" spans="1:2" x14ac:dyDescent="0.25">
      <c r="A1647" t="s">
        <v>4245</v>
      </c>
      <c r="B1647" t="s">
        <v>4246</v>
      </c>
    </row>
    <row r="1648" spans="1:2" x14ac:dyDescent="0.25">
      <c r="A1648" t="s">
        <v>4247</v>
      </c>
      <c r="B1648" t="s">
        <v>4246</v>
      </c>
    </row>
    <row r="1649" spans="1:2" x14ac:dyDescent="0.25">
      <c r="A1649" t="s">
        <v>4248</v>
      </c>
      <c r="B1649" t="s">
        <v>4246</v>
      </c>
    </row>
    <row r="1650" spans="1:2" x14ac:dyDescent="0.25">
      <c r="A1650" t="s">
        <v>4249</v>
      </c>
      <c r="B1650" t="s">
        <v>4246</v>
      </c>
    </row>
    <row r="1651" spans="1:2" x14ac:dyDescent="0.25">
      <c r="A1651" t="s">
        <v>4250</v>
      </c>
      <c r="B1651" t="s">
        <v>4246</v>
      </c>
    </row>
    <row r="1652" spans="1:2" x14ac:dyDescent="0.25">
      <c r="A1652" t="s">
        <v>4251</v>
      </c>
      <c r="B1652" t="s">
        <v>4246</v>
      </c>
    </row>
    <row r="1653" spans="1:2" x14ac:dyDescent="0.25">
      <c r="A1653" t="s">
        <v>4252</v>
      </c>
      <c r="B1653" t="s">
        <v>4246</v>
      </c>
    </row>
    <row r="1654" spans="1:2" x14ac:dyDescent="0.25">
      <c r="A1654" t="s">
        <v>4253</v>
      </c>
      <c r="B1654" t="s">
        <v>4246</v>
      </c>
    </row>
    <row r="1655" spans="1:2" x14ac:dyDescent="0.25">
      <c r="A1655" t="s">
        <v>4254</v>
      </c>
      <c r="B1655" t="s">
        <v>4246</v>
      </c>
    </row>
    <row r="1656" spans="1:2" x14ac:dyDescent="0.25">
      <c r="A1656" t="s">
        <v>4255</v>
      </c>
      <c r="B1656" t="s">
        <v>4256</v>
      </c>
    </row>
    <row r="1657" spans="1:2" x14ac:dyDescent="0.25">
      <c r="A1657" t="s">
        <v>4257</v>
      </c>
      <c r="B1657" t="s">
        <v>4256</v>
      </c>
    </row>
    <row r="1658" spans="1:2" x14ac:dyDescent="0.25">
      <c r="A1658" t="s">
        <v>4258</v>
      </c>
      <c r="B1658" t="s">
        <v>4256</v>
      </c>
    </row>
    <row r="1659" spans="1:2" x14ac:dyDescent="0.25">
      <c r="A1659" t="s">
        <v>4259</v>
      </c>
      <c r="B1659" t="s">
        <v>4260</v>
      </c>
    </row>
    <row r="1660" spans="1:2" x14ac:dyDescent="0.25">
      <c r="A1660" t="s">
        <v>4261</v>
      </c>
      <c r="B1660" t="s">
        <v>4262</v>
      </c>
    </row>
    <row r="1661" spans="1:2" x14ac:dyDescent="0.25">
      <c r="A1661" t="s">
        <v>4263</v>
      </c>
      <c r="B1661" t="s">
        <v>4262</v>
      </c>
    </row>
    <row r="1662" spans="1:2" x14ac:dyDescent="0.25">
      <c r="A1662" t="s">
        <v>4264</v>
      </c>
      <c r="B1662" t="s">
        <v>4262</v>
      </c>
    </row>
    <row r="1663" spans="1:2" x14ac:dyDescent="0.25">
      <c r="A1663" t="s">
        <v>4265</v>
      </c>
      <c r="B1663" t="s">
        <v>4262</v>
      </c>
    </row>
    <row r="1664" spans="1:2" x14ac:dyDescent="0.25">
      <c r="A1664" t="s">
        <v>4266</v>
      </c>
      <c r="B1664" t="s">
        <v>4262</v>
      </c>
    </row>
    <row r="1665" spans="1:2" x14ac:dyDescent="0.25">
      <c r="A1665" t="s">
        <v>4267</v>
      </c>
      <c r="B1665" t="s">
        <v>4262</v>
      </c>
    </row>
    <row r="1666" spans="1:2" x14ac:dyDescent="0.25">
      <c r="A1666" t="s">
        <v>4268</v>
      </c>
      <c r="B1666" t="s">
        <v>4269</v>
      </c>
    </row>
    <row r="1667" spans="1:2" x14ac:dyDescent="0.25">
      <c r="A1667" t="s">
        <v>4270</v>
      </c>
      <c r="B1667" t="s">
        <v>4269</v>
      </c>
    </row>
    <row r="1668" spans="1:2" x14ac:dyDescent="0.25">
      <c r="A1668" t="s">
        <v>4271</v>
      </c>
      <c r="B1668" t="s">
        <v>4269</v>
      </c>
    </row>
    <row r="1669" spans="1:2" x14ac:dyDescent="0.25">
      <c r="A1669" t="s">
        <v>4272</v>
      </c>
      <c r="B1669" t="s">
        <v>4269</v>
      </c>
    </row>
    <row r="1670" spans="1:2" x14ac:dyDescent="0.25">
      <c r="A1670" t="s">
        <v>4273</v>
      </c>
      <c r="B1670" t="s">
        <v>4274</v>
      </c>
    </row>
    <row r="1671" spans="1:2" x14ac:dyDescent="0.25">
      <c r="A1671" t="s">
        <v>4275</v>
      </c>
      <c r="B1671" t="s">
        <v>4274</v>
      </c>
    </row>
    <row r="1672" spans="1:2" x14ac:dyDescent="0.25">
      <c r="A1672" t="s">
        <v>4276</v>
      </c>
      <c r="B1672" t="s">
        <v>4274</v>
      </c>
    </row>
    <row r="1673" spans="1:2" x14ac:dyDescent="0.25">
      <c r="A1673" t="s">
        <v>4277</v>
      </c>
      <c r="B1673" t="s">
        <v>4274</v>
      </c>
    </row>
    <row r="1674" spans="1:2" x14ac:dyDescent="0.25">
      <c r="A1674" t="s">
        <v>4278</v>
      </c>
      <c r="B1674" t="s">
        <v>4274</v>
      </c>
    </row>
    <row r="1675" spans="1:2" x14ac:dyDescent="0.25">
      <c r="A1675" t="s">
        <v>4279</v>
      </c>
      <c r="B1675" t="s">
        <v>4274</v>
      </c>
    </row>
    <row r="1676" spans="1:2" x14ac:dyDescent="0.25">
      <c r="A1676" t="s">
        <v>4280</v>
      </c>
      <c r="B1676" t="s">
        <v>4274</v>
      </c>
    </row>
    <row r="1677" spans="1:2" x14ac:dyDescent="0.25">
      <c r="A1677" t="s">
        <v>4281</v>
      </c>
      <c r="B1677" t="s">
        <v>4274</v>
      </c>
    </row>
    <row r="1678" spans="1:2" x14ac:dyDescent="0.25">
      <c r="A1678" t="s">
        <v>4282</v>
      </c>
      <c r="B1678" t="s">
        <v>4274</v>
      </c>
    </row>
    <row r="1679" spans="1:2" x14ac:dyDescent="0.25">
      <c r="A1679" t="s">
        <v>4283</v>
      </c>
      <c r="B1679" t="s">
        <v>4284</v>
      </c>
    </row>
    <row r="1680" spans="1:2" x14ac:dyDescent="0.25">
      <c r="A1680" t="s">
        <v>4285</v>
      </c>
      <c r="B1680" t="s">
        <v>4284</v>
      </c>
    </row>
    <row r="1681" spans="1:2" x14ac:dyDescent="0.25">
      <c r="A1681" t="s">
        <v>4286</v>
      </c>
      <c r="B1681" t="s">
        <v>4284</v>
      </c>
    </row>
    <row r="1682" spans="1:2" x14ac:dyDescent="0.25">
      <c r="A1682" t="s">
        <v>4287</v>
      </c>
      <c r="B1682" t="s">
        <v>4284</v>
      </c>
    </row>
    <row r="1683" spans="1:2" x14ac:dyDescent="0.25">
      <c r="A1683" t="s">
        <v>4288</v>
      </c>
      <c r="B1683" t="s">
        <v>4284</v>
      </c>
    </row>
    <row r="1684" spans="1:2" x14ac:dyDescent="0.25">
      <c r="A1684" t="s">
        <v>4289</v>
      </c>
      <c r="B1684" t="s">
        <v>4284</v>
      </c>
    </row>
    <row r="1685" spans="1:2" x14ac:dyDescent="0.25">
      <c r="A1685" t="s">
        <v>4290</v>
      </c>
      <c r="B1685" t="s">
        <v>4291</v>
      </c>
    </row>
    <row r="1686" spans="1:2" x14ac:dyDescent="0.25">
      <c r="A1686" t="s">
        <v>4292</v>
      </c>
      <c r="B1686" t="s">
        <v>4291</v>
      </c>
    </row>
    <row r="1687" spans="1:2" x14ac:dyDescent="0.25">
      <c r="A1687" t="s">
        <v>4293</v>
      </c>
      <c r="B1687" t="s">
        <v>4291</v>
      </c>
    </row>
    <row r="1688" spans="1:2" x14ac:dyDescent="0.25">
      <c r="A1688" t="s">
        <v>4294</v>
      </c>
      <c r="B1688" t="s">
        <v>4291</v>
      </c>
    </row>
    <row r="1689" spans="1:2" x14ac:dyDescent="0.25">
      <c r="A1689" t="s">
        <v>4295</v>
      </c>
      <c r="B1689" t="s">
        <v>4296</v>
      </c>
    </row>
    <row r="1690" spans="1:2" x14ac:dyDescent="0.25">
      <c r="A1690" t="s">
        <v>4297</v>
      </c>
      <c r="B1690" t="s">
        <v>4298</v>
      </c>
    </row>
    <row r="1691" spans="1:2" x14ac:dyDescent="0.25">
      <c r="A1691" t="s">
        <v>4299</v>
      </c>
      <c r="B1691" t="s">
        <v>4300</v>
      </c>
    </row>
    <row r="1692" spans="1:2" x14ac:dyDescent="0.25">
      <c r="A1692" t="s">
        <v>4301</v>
      </c>
      <c r="B1692" t="s">
        <v>4300</v>
      </c>
    </row>
    <row r="1693" spans="1:2" x14ac:dyDescent="0.25">
      <c r="A1693" t="s">
        <v>4302</v>
      </c>
      <c r="B1693" t="s">
        <v>4300</v>
      </c>
    </row>
    <row r="1694" spans="1:2" x14ac:dyDescent="0.25">
      <c r="A1694" t="s">
        <v>4303</v>
      </c>
      <c r="B1694" t="s">
        <v>4300</v>
      </c>
    </row>
    <row r="1695" spans="1:2" x14ac:dyDescent="0.25">
      <c r="A1695" t="s">
        <v>4304</v>
      </c>
      <c r="B1695" t="s">
        <v>4300</v>
      </c>
    </row>
    <row r="1696" spans="1:2" x14ac:dyDescent="0.25">
      <c r="A1696" t="s">
        <v>4305</v>
      </c>
      <c r="B1696" t="s">
        <v>4300</v>
      </c>
    </row>
    <row r="1697" spans="1:2" x14ac:dyDescent="0.25">
      <c r="A1697" t="s">
        <v>4306</v>
      </c>
      <c r="B1697" t="s">
        <v>4307</v>
      </c>
    </row>
    <row r="1698" spans="1:2" x14ac:dyDescent="0.25">
      <c r="A1698" t="s">
        <v>4308</v>
      </c>
      <c r="B1698" t="s">
        <v>4309</v>
      </c>
    </row>
    <row r="1699" spans="1:2" x14ac:dyDescent="0.25">
      <c r="A1699" t="s">
        <v>4310</v>
      </c>
      <c r="B1699" t="s">
        <v>4309</v>
      </c>
    </row>
    <row r="1700" spans="1:2" x14ac:dyDescent="0.25">
      <c r="A1700" t="s">
        <v>4311</v>
      </c>
      <c r="B1700" t="s">
        <v>4309</v>
      </c>
    </row>
    <row r="1701" spans="1:2" x14ac:dyDescent="0.25">
      <c r="A1701" t="s">
        <v>4312</v>
      </c>
      <c r="B1701" t="s">
        <v>4313</v>
      </c>
    </row>
    <row r="1702" spans="1:2" x14ac:dyDescent="0.25">
      <c r="A1702" t="s">
        <v>4314</v>
      </c>
      <c r="B1702" t="s">
        <v>4313</v>
      </c>
    </row>
    <row r="1703" spans="1:2" x14ac:dyDescent="0.25">
      <c r="A1703" t="s">
        <v>4315</v>
      </c>
      <c r="B1703" t="s">
        <v>4313</v>
      </c>
    </row>
    <row r="1704" spans="1:2" x14ac:dyDescent="0.25">
      <c r="A1704" t="s">
        <v>4316</v>
      </c>
      <c r="B1704" t="s">
        <v>4313</v>
      </c>
    </row>
    <row r="1705" spans="1:2" x14ac:dyDescent="0.25">
      <c r="A1705" t="s">
        <v>4317</v>
      </c>
      <c r="B1705" t="s">
        <v>4313</v>
      </c>
    </row>
    <row r="1706" spans="1:2" x14ac:dyDescent="0.25">
      <c r="A1706" t="s">
        <v>4318</v>
      </c>
      <c r="B1706" t="s">
        <v>4313</v>
      </c>
    </row>
    <row r="1707" spans="1:2" x14ac:dyDescent="0.25">
      <c r="A1707" t="s">
        <v>4319</v>
      </c>
      <c r="B1707" t="s">
        <v>4313</v>
      </c>
    </row>
    <row r="1708" spans="1:2" x14ac:dyDescent="0.25">
      <c r="A1708" t="s">
        <v>4320</v>
      </c>
      <c r="B1708" t="s">
        <v>4313</v>
      </c>
    </row>
    <row r="1709" spans="1:2" x14ac:dyDescent="0.25">
      <c r="A1709" t="s">
        <v>4321</v>
      </c>
      <c r="B1709" t="s">
        <v>4322</v>
      </c>
    </row>
    <row r="1710" spans="1:2" x14ac:dyDescent="0.25">
      <c r="A1710" t="s">
        <v>4323</v>
      </c>
      <c r="B1710" t="s">
        <v>4322</v>
      </c>
    </row>
    <row r="1711" spans="1:2" x14ac:dyDescent="0.25">
      <c r="A1711" t="s">
        <v>4324</v>
      </c>
      <c r="B1711" t="s">
        <v>4325</v>
      </c>
    </row>
    <row r="1712" spans="1:2" x14ac:dyDescent="0.25">
      <c r="A1712" t="s">
        <v>4326</v>
      </c>
      <c r="B1712" t="s">
        <v>4325</v>
      </c>
    </row>
    <row r="1713" spans="1:2" x14ac:dyDescent="0.25">
      <c r="A1713" t="s">
        <v>4327</v>
      </c>
      <c r="B1713" t="s">
        <v>4325</v>
      </c>
    </row>
    <row r="1714" spans="1:2" x14ac:dyDescent="0.25">
      <c r="A1714" t="s">
        <v>4328</v>
      </c>
      <c r="B1714" t="s">
        <v>4325</v>
      </c>
    </row>
    <row r="1715" spans="1:2" x14ac:dyDescent="0.25">
      <c r="A1715" t="s">
        <v>4329</v>
      </c>
      <c r="B1715" t="s">
        <v>4325</v>
      </c>
    </row>
    <row r="1716" spans="1:2" x14ac:dyDescent="0.25">
      <c r="A1716" t="s">
        <v>4330</v>
      </c>
      <c r="B1716" t="s">
        <v>4331</v>
      </c>
    </row>
    <row r="1717" spans="1:2" x14ac:dyDescent="0.25">
      <c r="A1717" t="s">
        <v>4332</v>
      </c>
      <c r="B1717" t="s">
        <v>4331</v>
      </c>
    </row>
    <row r="1718" spans="1:2" x14ac:dyDescent="0.25">
      <c r="A1718" t="s">
        <v>4333</v>
      </c>
      <c r="B1718" t="s">
        <v>4334</v>
      </c>
    </row>
    <row r="1719" spans="1:2" x14ac:dyDescent="0.25">
      <c r="A1719" t="s">
        <v>4335</v>
      </c>
      <c r="B1719" t="s">
        <v>4334</v>
      </c>
    </row>
    <row r="1720" spans="1:2" x14ac:dyDescent="0.25">
      <c r="A1720" t="s">
        <v>4336</v>
      </c>
      <c r="B1720" t="s">
        <v>4334</v>
      </c>
    </row>
    <row r="1721" spans="1:2" x14ac:dyDescent="0.25">
      <c r="A1721" t="s">
        <v>4337</v>
      </c>
      <c r="B1721" t="s">
        <v>4334</v>
      </c>
    </row>
    <row r="1722" spans="1:2" x14ac:dyDescent="0.25">
      <c r="A1722" t="s">
        <v>4338</v>
      </c>
      <c r="B1722" t="s">
        <v>4339</v>
      </c>
    </row>
    <row r="1723" spans="1:2" x14ac:dyDescent="0.25">
      <c r="A1723" t="s">
        <v>4340</v>
      </c>
      <c r="B1723" t="s">
        <v>4339</v>
      </c>
    </row>
    <row r="1724" spans="1:2" x14ac:dyDescent="0.25">
      <c r="A1724" t="s">
        <v>4341</v>
      </c>
      <c r="B1724" t="s">
        <v>4339</v>
      </c>
    </row>
    <row r="1725" spans="1:2" x14ac:dyDescent="0.25">
      <c r="A1725" t="s">
        <v>4342</v>
      </c>
      <c r="B1725" t="s">
        <v>4343</v>
      </c>
    </row>
    <row r="1726" spans="1:2" x14ac:dyDescent="0.25">
      <c r="A1726" t="s">
        <v>4344</v>
      </c>
      <c r="B1726" t="s">
        <v>4343</v>
      </c>
    </row>
    <row r="1727" spans="1:2" x14ac:dyDescent="0.25">
      <c r="A1727" t="s">
        <v>4345</v>
      </c>
      <c r="B1727" t="s">
        <v>4343</v>
      </c>
    </row>
    <row r="1728" spans="1:2" x14ac:dyDescent="0.25">
      <c r="A1728" t="s">
        <v>4346</v>
      </c>
      <c r="B1728" t="s">
        <v>4343</v>
      </c>
    </row>
    <row r="1729" spans="1:2" x14ac:dyDescent="0.25">
      <c r="A1729" t="s">
        <v>4347</v>
      </c>
      <c r="B1729" t="s">
        <v>4343</v>
      </c>
    </row>
    <row r="1730" spans="1:2" x14ac:dyDescent="0.25">
      <c r="A1730" t="s">
        <v>4348</v>
      </c>
      <c r="B1730" t="s">
        <v>4343</v>
      </c>
    </row>
    <row r="1731" spans="1:2" x14ac:dyDescent="0.25">
      <c r="A1731" t="s">
        <v>4349</v>
      </c>
      <c r="B1731" t="s">
        <v>4350</v>
      </c>
    </row>
    <row r="1732" spans="1:2" x14ac:dyDescent="0.25">
      <c r="A1732" t="s">
        <v>4351</v>
      </c>
      <c r="B1732" t="s">
        <v>4350</v>
      </c>
    </row>
    <row r="1733" spans="1:2" x14ac:dyDescent="0.25">
      <c r="A1733" t="s">
        <v>4352</v>
      </c>
      <c r="B1733" t="s">
        <v>4350</v>
      </c>
    </row>
    <row r="1734" spans="1:2" x14ac:dyDescent="0.25">
      <c r="A1734" t="s">
        <v>4353</v>
      </c>
      <c r="B1734" t="s">
        <v>4350</v>
      </c>
    </row>
    <row r="1735" spans="1:2" x14ac:dyDescent="0.25">
      <c r="A1735" t="s">
        <v>4354</v>
      </c>
      <c r="B1735" t="s">
        <v>4350</v>
      </c>
    </row>
    <row r="1736" spans="1:2" x14ac:dyDescent="0.25">
      <c r="A1736" t="s">
        <v>4355</v>
      </c>
      <c r="B1736" t="s">
        <v>4350</v>
      </c>
    </row>
    <row r="1737" spans="1:2" x14ac:dyDescent="0.25">
      <c r="A1737" t="s">
        <v>4356</v>
      </c>
      <c r="B1737" t="s">
        <v>4350</v>
      </c>
    </row>
    <row r="1738" spans="1:2" x14ac:dyDescent="0.25">
      <c r="A1738" t="s">
        <v>4357</v>
      </c>
      <c r="B1738" t="s">
        <v>4350</v>
      </c>
    </row>
    <row r="1739" spans="1:2" x14ac:dyDescent="0.25">
      <c r="A1739" t="s">
        <v>4358</v>
      </c>
      <c r="B1739" t="s">
        <v>4350</v>
      </c>
    </row>
    <row r="1740" spans="1:2" x14ac:dyDescent="0.25">
      <c r="A1740" t="s">
        <v>4359</v>
      </c>
      <c r="B1740" t="s">
        <v>4350</v>
      </c>
    </row>
    <row r="1741" spans="1:2" x14ac:dyDescent="0.25">
      <c r="A1741" t="s">
        <v>4360</v>
      </c>
      <c r="B1741" t="s">
        <v>4350</v>
      </c>
    </row>
    <row r="1742" spans="1:2" x14ac:dyDescent="0.25">
      <c r="A1742" t="s">
        <v>4361</v>
      </c>
      <c r="B1742" t="s">
        <v>4350</v>
      </c>
    </row>
    <row r="1743" spans="1:2" x14ac:dyDescent="0.25">
      <c r="A1743" t="s">
        <v>4362</v>
      </c>
      <c r="B1743" t="s">
        <v>4350</v>
      </c>
    </row>
    <row r="1744" spans="1:2" x14ac:dyDescent="0.25">
      <c r="A1744" t="s">
        <v>4363</v>
      </c>
      <c r="B1744" t="s">
        <v>4350</v>
      </c>
    </row>
    <row r="1745" spans="1:2" x14ac:dyDescent="0.25">
      <c r="A1745" t="s">
        <v>4364</v>
      </c>
      <c r="B1745" t="s">
        <v>4350</v>
      </c>
    </row>
    <row r="1746" spans="1:2" x14ac:dyDescent="0.25">
      <c r="A1746" t="s">
        <v>4365</v>
      </c>
      <c r="B1746" t="s">
        <v>4350</v>
      </c>
    </row>
    <row r="1747" spans="1:2" x14ac:dyDescent="0.25">
      <c r="A1747" t="s">
        <v>4366</v>
      </c>
      <c r="B1747" t="s">
        <v>4350</v>
      </c>
    </row>
    <row r="1748" spans="1:2" x14ac:dyDescent="0.25">
      <c r="A1748" t="s">
        <v>4367</v>
      </c>
      <c r="B1748" t="s">
        <v>4350</v>
      </c>
    </row>
    <row r="1749" spans="1:2" x14ac:dyDescent="0.25">
      <c r="A1749" t="s">
        <v>4368</v>
      </c>
      <c r="B1749" t="s">
        <v>4369</v>
      </c>
    </row>
    <row r="1750" spans="1:2" x14ac:dyDescent="0.25">
      <c r="A1750" t="s">
        <v>4370</v>
      </c>
      <c r="B1750" t="s">
        <v>4369</v>
      </c>
    </row>
    <row r="1751" spans="1:2" x14ac:dyDescent="0.25">
      <c r="A1751" t="s">
        <v>4371</v>
      </c>
      <c r="B1751" t="s">
        <v>4372</v>
      </c>
    </row>
    <row r="1752" spans="1:2" x14ac:dyDescent="0.25">
      <c r="A1752" t="s">
        <v>4373</v>
      </c>
      <c r="B1752" t="s">
        <v>4374</v>
      </c>
    </row>
    <row r="1753" spans="1:2" x14ac:dyDescent="0.25">
      <c r="A1753" t="s">
        <v>4375</v>
      </c>
      <c r="B1753" t="s">
        <v>4374</v>
      </c>
    </row>
    <row r="1754" spans="1:2" x14ac:dyDescent="0.25">
      <c r="A1754" t="s">
        <v>4376</v>
      </c>
      <c r="B1754" t="s">
        <v>4374</v>
      </c>
    </row>
    <row r="1755" spans="1:2" x14ac:dyDescent="0.25">
      <c r="A1755" t="s">
        <v>4377</v>
      </c>
      <c r="B1755" t="s">
        <v>4374</v>
      </c>
    </row>
    <row r="1756" spans="1:2" x14ac:dyDescent="0.25">
      <c r="A1756" t="s">
        <v>4378</v>
      </c>
      <c r="B1756" t="s">
        <v>4374</v>
      </c>
    </row>
    <row r="1757" spans="1:2" x14ac:dyDescent="0.25">
      <c r="A1757" t="s">
        <v>4379</v>
      </c>
      <c r="B1757" t="s">
        <v>4374</v>
      </c>
    </row>
    <row r="1758" spans="1:2" x14ac:dyDescent="0.25">
      <c r="A1758" t="s">
        <v>4380</v>
      </c>
      <c r="B1758" t="s">
        <v>4374</v>
      </c>
    </row>
    <row r="1759" spans="1:2" x14ac:dyDescent="0.25">
      <c r="A1759" t="s">
        <v>4381</v>
      </c>
      <c r="B1759" t="s">
        <v>4374</v>
      </c>
    </row>
    <row r="1760" spans="1:2" x14ac:dyDescent="0.25">
      <c r="A1760" t="s">
        <v>4382</v>
      </c>
      <c r="B1760" t="s">
        <v>4383</v>
      </c>
    </row>
    <row r="1761" spans="1:2" x14ac:dyDescent="0.25">
      <c r="A1761" t="s">
        <v>4384</v>
      </c>
      <c r="B1761" t="s">
        <v>4383</v>
      </c>
    </row>
    <row r="1762" spans="1:2" x14ac:dyDescent="0.25">
      <c r="A1762" t="s">
        <v>4385</v>
      </c>
      <c r="B1762" t="s">
        <v>4383</v>
      </c>
    </row>
    <row r="1763" spans="1:2" x14ac:dyDescent="0.25">
      <c r="A1763" t="s">
        <v>4386</v>
      </c>
      <c r="B1763" t="s">
        <v>4383</v>
      </c>
    </row>
    <row r="1764" spans="1:2" x14ac:dyDescent="0.25">
      <c r="A1764" t="s">
        <v>4387</v>
      </c>
      <c r="B1764" t="s">
        <v>4383</v>
      </c>
    </row>
    <row r="1765" spans="1:2" x14ac:dyDescent="0.25">
      <c r="A1765" t="s">
        <v>4388</v>
      </c>
      <c r="B1765" t="s">
        <v>4383</v>
      </c>
    </row>
    <row r="1766" spans="1:2" x14ac:dyDescent="0.25">
      <c r="A1766" t="s">
        <v>4389</v>
      </c>
      <c r="B1766" t="s">
        <v>4383</v>
      </c>
    </row>
    <row r="1767" spans="1:2" x14ac:dyDescent="0.25">
      <c r="A1767" t="s">
        <v>4390</v>
      </c>
      <c r="B1767" t="s">
        <v>4383</v>
      </c>
    </row>
    <row r="1768" spans="1:2" x14ac:dyDescent="0.25">
      <c r="A1768" t="s">
        <v>4391</v>
      </c>
      <c r="B1768" t="s">
        <v>4383</v>
      </c>
    </row>
    <row r="1769" spans="1:2" x14ac:dyDescent="0.25">
      <c r="A1769" t="s">
        <v>4392</v>
      </c>
      <c r="B1769" t="s">
        <v>4393</v>
      </c>
    </row>
    <row r="1770" spans="1:2" x14ac:dyDescent="0.25">
      <c r="A1770" t="s">
        <v>4394</v>
      </c>
      <c r="B1770" t="s">
        <v>4393</v>
      </c>
    </row>
    <row r="1771" spans="1:2" x14ac:dyDescent="0.25">
      <c r="A1771" t="s">
        <v>4395</v>
      </c>
      <c r="B1771" t="s">
        <v>4396</v>
      </c>
    </row>
    <row r="1772" spans="1:2" x14ac:dyDescent="0.25">
      <c r="A1772" t="s">
        <v>4397</v>
      </c>
      <c r="B1772" t="s">
        <v>4398</v>
      </c>
    </row>
    <row r="1773" spans="1:2" x14ac:dyDescent="0.25">
      <c r="A1773" t="s">
        <v>4399</v>
      </c>
      <c r="B1773" t="s">
        <v>4398</v>
      </c>
    </row>
    <row r="1774" spans="1:2" x14ac:dyDescent="0.25">
      <c r="A1774" t="s">
        <v>4400</v>
      </c>
      <c r="B1774" t="s">
        <v>4398</v>
      </c>
    </row>
    <row r="1775" spans="1:2" x14ac:dyDescent="0.25">
      <c r="A1775" t="s">
        <v>4401</v>
      </c>
      <c r="B1775" t="s">
        <v>4398</v>
      </c>
    </row>
    <row r="1776" spans="1:2" x14ac:dyDescent="0.25">
      <c r="A1776" t="s">
        <v>4402</v>
      </c>
      <c r="B1776" t="s">
        <v>4398</v>
      </c>
    </row>
    <row r="1777" spans="1:2" x14ac:dyDescent="0.25">
      <c r="A1777" t="s">
        <v>4403</v>
      </c>
      <c r="B1777" t="s">
        <v>4398</v>
      </c>
    </row>
    <row r="1778" spans="1:2" x14ac:dyDescent="0.25">
      <c r="A1778" t="s">
        <v>4404</v>
      </c>
      <c r="B1778" t="s">
        <v>4398</v>
      </c>
    </row>
    <row r="1779" spans="1:2" x14ac:dyDescent="0.25">
      <c r="A1779" t="s">
        <v>4405</v>
      </c>
      <c r="B1779" t="s">
        <v>4398</v>
      </c>
    </row>
    <row r="1780" spans="1:2" x14ac:dyDescent="0.25">
      <c r="A1780" t="s">
        <v>4406</v>
      </c>
      <c r="B1780" t="s">
        <v>4398</v>
      </c>
    </row>
    <row r="1781" spans="1:2" x14ac:dyDescent="0.25">
      <c r="A1781" t="s">
        <v>4407</v>
      </c>
      <c r="B1781" t="s">
        <v>4398</v>
      </c>
    </row>
    <row r="1782" spans="1:2" x14ac:dyDescent="0.25">
      <c r="A1782" t="s">
        <v>4408</v>
      </c>
      <c r="B1782" t="s">
        <v>4398</v>
      </c>
    </row>
    <row r="1783" spans="1:2" x14ac:dyDescent="0.25">
      <c r="A1783" t="s">
        <v>4409</v>
      </c>
      <c r="B1783" t="s">
        <v>4398</v>
      </c>
    </row>
    <row r="1784" spans="1:2" x14ac:dyDescent="0.25">
      <c r="A1784" t="s">
        <v>4410</v>
      </c>
      <c r="B1784" t="s">
        <v>4411</v>
      </c>
    </row>
    <row r="1785" spans="1:2" x14ac:dyDescent="0.25">
      <c r="A1785" t="s">
        <v>4412</v>
      </c>
      <c r="B1785" t="s">
        <v>4411</v>
      </c>
    </row>
    <row r="1786" spans="1:2" x14ac:dyDescent="0.25">
      <c r="A1786" t="s">
        <v>4413</v>
      </c>
      <c r="B1786" t="s">
        <v>4411</v>
      </c>
    </row>
    <row r="1787" spans="1:2" x14ac:dyDescent="0.25">
      <c r="A1787" t="s">
        <v>4414</v>
      </c>
      <c r="B1787" t="s">
        <v>4411</v>
      </c>
    </row>
    <row r="1788" spans="1:2" x14ac:dyDescent="0.25">
      <c r="A1788" t="s">
        <v>4415</v>
      </c>
      <c r="B1788" t="s">
        <v>4411</v>
      </c>
    </row>
    <row r="1789" spans="1:2" x14ac:dyDescent="0.25">
      <c r="A1789" t="s">
        <v>4416</v>
      </c>
      <c r="B1789" t="s">
        <v>4411</v>
      </c>
    </row>
    <row r="1790" spans="1:2" x14ac:dyDescent="0.25">
      <c r="A1790" t="s">
        <v>4417</v>
      </c>
      <c r="B1790" t="s">
        <v>4411</v>
      </c>
    </row>
    <row r="1791" spans="1:2" x14ac:dyDescent="0.25">
      <c r="A1791" t="s">
        <v>4418</v>
      </c>
      <c r="B1791" t="s">
        <v>4411</v>
      </c>
    </row>
    <row r="1792" spans="1:2" x14ac:dyDescent="0.25">
      <c r="A1792" t="s">
        <v>4419</v>
      </c>
      <c r="B1792" t="s">
        <v>4411</v>
      </c>
    </row>
    <row r="1793" spans="1:2" x14ac:dyDescent="0.25">
      <c r="A1793" t="s">
        <v>4420</v>
      </c>
      <c r="B1793" t="s">
        <v>4411</v>
      </c>
    </row>
    <row r="1794" spans="1:2" x14ac:dyDescent="0.25">
      <c r="A1794" t="s">
        <v>4421</v>
      </c>
      <c r="B1794" t="s">
        <v>4422</v>
      </c>
    </row>
    <row r="1795" spans="1:2" x14ac:dyDescent="0.25">
      <c r="A1795" t="s">
        <v>4423</v>
      </c>
      <c r="B1795" t="s">
        <v>4422</v>
      </c>
    </row>
    <row r="1796" spans="1:2" x14ac:dyDescent="0.25">
      <c r="A1796" t="s">
        <v>4424</v>
      </c>
      <c r="B1796" t="s">
        <v>4425</v>
      </c>
    </row>
    <row r="1797" spans="1:2" x14ac:dyDescent="0.25">
      <c r="A1797" t="s">
        <v>4426</v>
      </c>
      <c r="B1797" t="s">
        <v>4425</v>
      </c>
    </row>
    <row r="1798" spans="1:2" x14ac:dyDescent="0.25">
      <c r="A1798" t="s">
        <v>4427</v>
      </c>
      <c r="B1798" t="s">
        <v>4425</v>
      </c>
    </row>
    <row r="1799" spans="1:2" x14ac:dyDescent="0.25">
      <c r="A1799" t="s">
        <v>4428</v>
      </c>
      <c r="B1799" t="s">
        <v>4425</v>
      </c>
    </row>
    <row r="1800" spans="1:2" x14ac:dyDescent="0.25">
      <c r="A1800" t="s">
        <v>4429</v>
      </c>
      <c r="B1800" t="s">
        <v>4425</v>
      </c>
    </row>
    <row r="1801" spans="1:2" x14ac:dyDescent="0.25">
      <c r="A1801" t="s">
        <v>4430</v>
      </c>
      <c r="B1801" t="s">
        <v>4425</v>
      </c>
    </row>
    <row r="1802" spans="1:2" x14ac:dyDescent="0.25">
      <c r="A1802" t="s">
        <v>4431</v>
      </c>
      <c r="B1802" t="s">
        <v>4425</v>
      </c>
    </row>
    <row r="1803" spans="1:2" x14ac:dyDescent="0.25">
      <c r="A1803" t="s">
        <v>4432</v>
      </c>
      <c r="B1803" t="s">
        <v>4433</v>
      </c>
    </row>
    <row r="1804" spans="1:2" x14ac:dyDescent="0.25">
      <c r="A1804" t="s">
        <v>4434</v>
      </c>
      <c r="B1804" t="s">
        <v>4433</v>
      </c>
    </row>
    <row r="1805" spans="1:2" x14ac:dyDescent="0.25">
      <c r="A1805" t="s">
        <v>4435</v>
      </c>
      <c r="B1805" t="s">
        <v>4433</v>
      </c>
    </row>
    <row r="1806" spans="1:2" x14ac:dyDescent="0.25">
      <c r="A1806" t="s">
        <v>4436</v>
      </c>
      <c r="B1806" t="s">
        <v>4433</v>
      </c>
    </row>
    <row r="1807" spans="1:2" x14ac:dyDescent="0.25">
      <c r="A1807" t="s">
        <v>4437</v>
      </c>
      <c r="B1807" t="s">
        <v>4433</v>
      </c>
    </row>
    <row r="1808" spans="1:2" x14ac:dyDescent="0.25">
      <c r="A1808" t="s">
        <v>4438</v>
      </c>
      <c r="B1808" t="s">
        <v>4439</v>
      </c>
    </row>
    <row r="1809" spans="1:2" x14ac:dyDescent="0.25">
      <c r="A1809" t="s">
        <v>4440</v>
      </c>
      <c r="B1809" t="s">
        <v>4439</v>
      </c>
    </row>
    <row r="1810" spans="1:2" x14ac:dyDescent="0.25">
      <c r="A1810" t="s">
        <v>4441</v>
      </c>
      <c r="B1810" t="s">
        <v>4439</v>
      </c>
    </row>
    <row r="1811" spans="1:2" x14ac:dyDescent="0.25">
      <c r="A1811" t="s">
        <v>4442</v>
      </c>
      <c r="B1811" t="s">
        <v>4439</v>
      </c>
    </row>
    <row r="1812" spans="1:2" x14ac:dyDescent="0.25">
      <c r="A1812" t="s">
        <v>4443</v>
      </c>
      <c r="B1812" t="s">
        <v>4439</v>
      </c>
    </row>
    <row r="1813" spans="1:2" x14ac:dyDescent="0.25">
      <c r="A1813" t="s">
        <v>4444</v>
      </c>
      <c r="B1813" t="s">
        <v>4445</v>
      </c>
    </row>
    <row r="1814" spans="1:2" x14ac:dyDescent="0.25">
      <c r="A1814" t="s">
        <v>4446</v>
      </c>
      <c r="B1814" t="s">
        <v>4445</v>
      </c>
    </row>
    <row r="1815" spans="1:2" x14ac:dyDescent="0.25">
      <c r="A1815" t="s">
        <v>4447</v>
      </c>
      <c r="B1815" t="s">
        <v>4445</v>
      </c>
    </row>
    <row r="1816" spans="1:2" x14ac:dyDescent="0.25">
      <c r="A1816" t="s">
        <v>4448</v>
      </c>
      <c r="B1816" t="s">
        <v>4445</v>
      </c>
    </row>
    <row r="1817" spans="1:2" x14ac:dyDescent="0.25">
      <c r="A1817" t="s">
        <v>4449</v>
      </c>
      <c r="B1817" t="s">
        <v>4445</v>
      </c>
    </row>
    <row r="1818" spans="1:2" x14ac:dyDescent="0.25">
      <c r="A1818" t="s">
        <v>4450</v>
      </c>
      <c r="B1818" t="s">
        <v>4445</v>
      </c>
    </row>
    <row r="1819" spans="1:2" x14ac:dyDescent="0.25">
      <c r="A1819" t="s">
        <v>4451</v>
      </c>
      <c r="B1819" t="s">
        <v>4445</v>
      </c>
    </row>
    <row r="1820" spans="1:2" x14ac:dyDescent="0.25">
      <c r="A1820" t="s">
        <v>4452</v>
      </c>
      <c r="B1820" t="s">
        <v>4445</v>
      </c>
    </row>
    <row r="1821" spans="1:2" x14ac:dyDescent="0.25">
      <c r="A1821" t="s">
        <v>4453</v>
      </c>
      <c r="B1821" t="s">
        <v>4454</v>
      </c>
    </row>
    <row r="1822" spans="1:2" x14ac:dyDescent="0.25">
      <c r="A1822" t="s">
        <v>4455</v>
      </c>
      <c r="B1822" t="s">
        <v>4454</v>
      </c>
    </row>
    <row r="1823" spans="1:2" x14ac:dyDescent="0.25">
      <c r="A1823" t="s">
        <v>4456</v>
      </c>
      <c r="B1823" t="s">
        <v>4454</v>
      </c>
    </row>
    <row r="1824" spans="1:2" x14ac:dyDescent="0.25">
      <c r="A1824" t="s">
        <v>4457</v>
      </c>
      <c r="B1824" t="s">
        <v>4458</v>
      </c>
    </row>
    <row r="1825" spans="1:2" x14ac:dyDescent="0.25">
      <c r="A1825" t="s">
        <v>4459</v>
      </c>
      <c r="B1825" t="s">
        <v>4458</v>
      </c>
    </row>
    <row r="1826" spans="1:2" x14ac:dyDescent="0.25">
      <c r="A1826" t="s">
        <v>4460</v>
      </c>
      <c r="B1826" t="s">
        <v>4458</v>
      </c>
    </row>
    <row r="1827" spans="1:2" x14ac:dyDescent="0.25">
      <c r="A1827" t="s">
        <v>4461</v>
      </c>
      <c r="B1827" t="s">
        <v>4462</v>
      </c>
    </row>
    <row r="1828" spans="1:2" x14ac:dyDescent="0.25">
      <c r="A1828" t="s">
        <v>4463</v>
      </c>
      <c r="B1828" t="s">
        <v>4462</v>
      </c>
    </row>
    <row r="1829" spans="1:2" x14ac:dyDescent="0.25">
      <c r="A1829" t="s">
        <v>4464</v>
      </c>
      <c r="B1829" t="s">
        <v>4462</v>
      </c>
    </row>
    <row r="1830" spans="1:2" x14ac:dyDescent="0.25">
      <c r="A1830" t="s">
        <v>4465</v>
      </c>
      <c r="B1830" t="s">
        <v>4462</v>
      </c>
    </row>
    <row r="1831" spans="1:2" x14ac:dyDescent="0.25">
      <c r="A1831" t="s">
        <v>4466</v>
      </c>
      <c r="B1831" t="s">
        <v>4462</v>
      </c>
    </row>
    <row r="1832" spans="1:2" x14ac:dyDescent="0.25">
      <c r="A1832" t="s">
        <v>4467</v>
      </c>
      <c r="B1832" t="s">
        <v>4462</v>
      </c>
    </row>
    <row r="1833" spans="1:2" x14ac:dyDescent="0.25">
      <c r="A1833" t="s">
        <v>4468</v>
      </c>
      <c r="B1833" t="s">
        <v>4462</v>
      </c>
    </row>
    <row r="1834" spans="1:2" x14ac:dyDescent="0.25">
      <c r="A1834" t="s">
        <v>4469</v>
      </c>
      <c r="B1834" t="s">
        <v>4462</v>
      </c>
    </row>
    <row r="1835" spans="1:2" x14ac:dyDescent="0.25">
      <c r="A1835" t="s">
        <v>4470</v>
      </c>
      <c r="B1835" t="s">
        <v>4462</v>
      </c>
    </row>
    <row r="1836" spans="1:2" x14ac:dyDescent="0.25">
      <c r="A1836" t="s">
        <v>4471</v>
      </c>
      <c r="B1836" t="s">
        <v>4462</v>
      </c>
    </row>
    <row r="1837" spans="1:2" x14ac:dyDescent="0.25">
      <c r="A1837" t="s">
        <v>4472</v>
      </c>
      <c r="B1837" t="s">
        <v>4462</v>
      </c>
    </row>
    <row r="1838" spans="1:2" x14ac:dyDescent="0.25">
      <c r="A1838" t="s">
        <v>4473</v>
      </c>
      <c r="B1838" t="s">
        <v>4462</v>
      </c>
    </row>
    <row r="1839" spans="1:2" x14ac:dyDescent="0.25">
      <c r="A1839" t="s">
        <v>4474</v>
      </c>
      <c r="B1839" t="s">
        <v>4475</v>
      </c>
    </row>
    <row r="1840" spans="1:2" x14ac:dyDescent="0.25">
      <c r="A1840" t="s">
        <v>4476</v>
      </c>
      <c r="B1840" t="s">
        <v>4475</v>
      </c>
    </row>
    <row r="1841" spans="1:2" x14ac:dyDescent="0.25">
      <c r="A1841" t="s">
        <v>4477</v>
      </c>
      <c r="B1841" t="s">
        <v>4478</v>
      </c>
    </row>
    <row r="1842" spans="1:2" x14ac:dyDescent="0.25">
      <c r="A1842" t="s">
        <v>4479</v>
      </c>
      <c r="B1842" t="s">
        <v>4478</v>
      </c>
    </row>
    <row r="1843" spans="1:2" x14ac:dyDescent="0.25">
      <c r="A1843" t="s">
        <v>4480</v>
      </c>
      <c r="B1843" t="s">
        <v>4478</v>
      </c>
    </row>
    <row r="1844" spans="1:2" x14ac:dyDescent="0.25">
      <c r="A1844" t="s">
        <v>4481</v>
      </c>
      <c r="B1844" t="s">
        <v>4482</v>
      </c>
    </row>
    <row r="1845" spans="1:2" x14ac:dyDescent="0.25">
      <c r="A1845" t="s">
        <v>4483</v>
      </c>
      <c r="B1845" t="s">
        <v>4482</v>
      </c>
    </row>
    <row r="1846" spans="1:2" x14ac:dyDescent="0.25">
      <c r="A1846" t="s">
        <v>4484</v>
      </c>
      <c r="B1846" t="s">
        <v>4482</v>
      </c>
    </row>
    <row r="1847" spans="1:2" x14ac:dyDescent="0.25">
      <c r="A1847" t="s">
        <v>4485</v>
      </c>
      <c r="B1847" t="s">
        <v>4482</v>
      </c>
    </row>
    <row r="1848" spans="1:2" x14ac:dyDescent="0.25">
      <c r="A1848" t="s">
        <v>4486</v>
      </c>
      <c r="B1848" t="s">
        <v>4482</v>
      </c>
    </row>
    <row r="1849" spans="1:2" x14ac:dyDescent="0.25">
      <c r="A1849" t="s">
        <v>4487</v>
      </c>
      <c r="B1849" t="s">
        <v>4482</v>
      </c>
    </row>
    <row r="1850" spans="1:2" x14ac:dyDescent="0.25">
      <c r="A1850" t="s">
        <v>4488</v>
      </c>
      <c r="B1850" t="s">
        <v>4489</v>
      </c>
    </row>
    <row r="1851" spans="1:2" x14ac:dyDescent="0.25">
      <c r="A1851" t="s">
        <v>4490</v>
      </c>
      <c r="B1851" t="s">
        <v>4489</v>
      </c>
    </row>
    <row r="1852" spans="1:2" x14ac:dyDescent="0.25">
      <c r="A1852" t="s">
        <v>4491</v>
      </c>
      <c r="B1852" t="s">
        <v>4489</v>
      </c>
    </row>
    <row r="1853" spans="1:2" x14ac:dyDescent="0.25">
      <c r="A1853" t="s">
        <v>4492</v>
      </c>
      <c r="B1853" t="s">
        <v>4493</v>
      </c>
    </row>
    <row r="1854" spans="1:2" x14ac:dyDescent="0.25">
      <c r="A1854" t="s">
        <v>4494</v>
      </c>
      <c r="B1854" t="s">
        <v>4493</v>
      </c>
    </row>
    <row r="1855" spans="1:2" x14ac:dyDescent="0.25">
      <c r="A1855" t="s">
        <v>4495</v>
      </c>
      <c r="B1855" t="s">
        <v>4493</v>
      </c>
    </row>
    <row r="1856" spans="1:2" x14ac:dyDescent="0.25">
      <c r="A1856" t="s">
        <v>4496</v>
      </c>
      <c r="B1856" t="s">
        <v>4493</v>
      </c>
    </row>
    <row r="1857" spans="1:2" x14ac:dyDescent="0.25">
      <c r="A1857" t="s">
        <v>4497</v>
      </c>
      <c r="B1857" t="s">
        <v>4498</v>
      </c>
    </row>
    <row r="1858" spans="1:2" x14ac:dyDescent="0.25">
      <c r="A1858" t="s">
        <v>4499</v>
      </c>
      <c r="B1858" t="s">
        <v>4498</v>
      </c>
    </row>
    <row r="1859" spans="1:2" x14ac:dyDescent="0.25">
      <c r="A1859" t="s">
        <v>4500</v>
      </c>
      <c r="B1859" t="s">
        <v>4498</v>
      </c>
    </row>
    <row r="1860" spans="1:2" x14ac:dyDescent="0.25">
      <c r="A1860" t="s">
        <v>4501</v>
      </c>
      <c r="B1860" t="s">
        <v>4498</v>
      </c>
    </row>
    <row r="1861" spans="1:2" x14ac:dyDescent="0.25">
      <c r="A1861" t="s">
        <v>4502</v>
      </c>
      <c r="B1861" t="s">
        <v>4503</v>
      </c>
    </row>
    <row r="1862" spans="1:2" x14ac:dyDescent="0.25">
      <c r="A1862" t="s">
        <v>4504</v>
      </c>
      <c r="B1862" t="s">
        <v>4505</v>
      </c>
    </row>
    <row r="1863" spans="1:2" x14ac:dyDescent="0.25">
      <c r="A1863" t="s">
        <v>4506</v>
      </c>
      <c r="B1863" t="s">
        <v>4505</v>
      </c>
    </row>
    <row r="1864" spans="1:2" x14ac:dyDescent="0.25">
      <c r="A1864" t="s">
        <v>4507</v>
      </c>
      <c r="B1864" t="s">
        <v>4505</v>
      </c>
    </row>
    <row r="1865" spans="1:2" x14ac:dyDescent="0.25">
      <c r="A1865" t="s">
        <v>4508</v>
      </c>
      <c r="B1865" t="s">
        <v>4505</v>
      </c>
    </row>
    <row r="1866" spans="1:2" x14ac:dyDescent="0.25">
      <c r="A1866" t="s">
        <v>4509</v>
      </c>
      <c r="B1866" t="s">
        <v>4505</v>
      </c>
    </row>
    <row r="1867" spans="1:2" x14ac:dyDescent="0.25">
      <c r="A1867" t="s">
        <v>4510</v>
      </c>
      <c r="B1867" t="s">
        <v>4505</v>
      </c>
    </row>
    <row r="1868" spans="1:2" x14ac:dyDescent="0.25">
      <c r="A1868" t="s">
        <v>4511</v>
      </c>
      <c r="B1868" t="s">
        <v>4512</v>
      </c>
    </row>
    <row r="1869" spans="1:2" x14ac:dyDescent="0.25">
      <c r="A1869" t="s">
        <v>4513</v>
      </c>
      <c r="B1869" t="s">
        <v>4512</v>
      </c>
    </row>
    <row r="1870" spans="1:2" x14ac:dyDescent="0.25">
      <c r="A1870" t="s">
        <v>4514</v>
      </c>
      <c r="B1870" t="s">
        <v>4512</v>
      </c>
    </row>
    <row r="1871" spans="1:2" x14ac:dyDescent="0.25">
      <c r="A1871" t="s">
        <v>4515</v>
      </c>
      <c r="B1871" t="s">
        <v>4512</v>
      </c>
    </row>
    <row r="1872" spans="1:2" x14ac:dyDescent="0.25">
      <c r="A1872" t="s">
        <v>4516</v>
      </c>
      <c r="B1872" t="s">
        <v>4512</v>
      </c>
    </row>
    <row r="1873" spans="1:2" x14ac:dyDescent="0.25">
      <c r="A1873" t="s">
        <v>4517</v>
      </c>
      <c r="B1873" t="s">
        <v>4518</v>
      </c>
    </row>
    <row r="1874" spans="1:2" x14ac:dyDescent="0.25">
      <c r="A1874" t="s">
        <v>4519</v>
      </c>
      <c r="B1874" t="s">
        <v>4518</v>
      </c>
    </row>
    <row r="1875" spans="1:2" x14ac:dyDescent="0.25">
      <c r="A1875" t="s">
        <v>4520</v>
      </c>
      <c r="B1875" t="s">
        <v>4518</v>
      </c>
    </row>
    <row r="1876" spans="1:2" x14ac:dyDescent="0.25">
      <c r="A1876" t="s">
        <v>4521</v>
      </c>
      <c r="B1876" t="s">
        <v>4518</v>
      </c>
    </row>
    <row r="1877" spans="1:2" x14ac:dyDescent="0.25">
      <c r="A1877" t="s">
        <v>4522</v>
      </c>
      <c r="B1877" t="s">
        <v>4518</v>
      </c>
    </row>
    <row r="1878" spans="1:2" x14ac:dyDescent="0.25">
      <c r="A1878" t="s">
        <v>4523</v>
      </c>
      <c r="B1878" t="s">
        <v>4524</v>
      </c>
    </row>
    <row r="1879" spans="1:2" x14ac:dyDescent="0.25">
      <c r="A1879" t="s">
        <v>4525</v>
      </c>
      <c r="B1879" t="s">
        <v>4524</v>
      </c>
    </row>
    <row r="1880" spans="1:2" x14ac:dyDescent="0.25">
      <c r="A1880" t="s">
        <v>4526</v>
      </c>
      <c r="B1880" t="s">
        <v>4524</v>
      </c>
    </row>
    <row r="1881" spans="1:2" x14ac:dyDescent="0.25">
      <c r="A1881" t="s">
        <v>4527</v>
      </c>
      <c r="B1881" t="s">
        <v>4524</v>
      </c>
    </row>
    <row r="1882" spans="1:2" x14ac:dyDescent="0.25">
      <c r="A1882" t="s">
        <v>4528</v>
      </c>
      <c r="B1882" t="s">
        <v>4529</v>
      </c>
    </row>
    <row r="1883" spans="1:2" x14ac:dyDescent="0.25">
      <c r="A1883" t="s">
        <v>4530</v>
      </c>
      <c r="B1883" t="s">
        <v>4529</v>
      </c>
    </row>
    <row r="1884" spans="1:2" x14ac:dyDescent="0.25">
      <c r="A1884" t="s">
        <v>4531</v>
      </c>
      <c r="B1884" t="s">
        <v>4532</v>
      </c>
    </row>
    <row r="1885" spans="1:2" x14ac:dyDescent="0.25">
      <c r="A1885" t="s">
        <v>4533</v>
      </c>
      <c r="B1885" t="s">
        <v>4532</v>
      </c>
    </row>
    <row r="1886" spans="1:2" x14ac:dyDescent="0.25">
      <c r="A1886" t="s">
        <v>4534</v>
      </c>
      <c r="B1886" t="s">
        <v>4532</v>
      </c>
    </row>
    <row r="1887" spans="1:2" x14ac:dyDescent="0.25">
      <c r="A1887" t="s">
        <v>4535</v>
      </c>
      <c r="B1887" t="s">
        <v>4532</v>
      </c>
    </row>
    <row r="1888" spans="1:2" x14ac:dyDescent="0.25">
      <c r="A1888" t="s">
        <v>4536</v>
      </c>
      <c r="B1888" t="s">
        <v>4532</v>
      </c>
    </row>
    <row r="1889" spans="1:2" x14ac:dyDescent="0.25">
      <c r="A1889" t="s">
        <v>4537</v>
      </c>
      <c r="B1889" t="s">
        <v>4532</v>
      </c>
    </row>
    <row r="1890" spans="1:2" x14ac:dyDescent="0.25">
      <c r="A1890" t="s">
        <v>4538</v>
      </c>
      <c r="B1890" t="s">
        <v>4532</v>
      </c>
    </row>
    <row r="1891" spans="1:2" x14ac:dyDescent="0.25">
      <c r="A1891" t="s">
        <v>4539</v>
      </c>
      <c r="B1891" t="s">
        <v>4532</v>
      </c>
    </row>
    <row r="1892" spans="1:2" x14ac:dyDescent="0.25">
      <c r="A1892" t="s">
        <v>4540</v>
      </c>
      <c r="B1892" t="s">
        <v>4532</v>
      </c>
    </row>
    <row r="1893" spans="1:2" x14ac:dyDescent="0.25">
      <c r="A1893" t="s">
        <v>4541</v>
      </c>
      <c r="B1893" t="s">
        <v>4532</v>
      </c>
    </row>
    <row r="1894" spans="1:2" x14ac:dyDescent="0.25">
      <c r="A1894" t="s">
        <v>4542</v>
      </c>
      <c r="B1894" t="s">
        <v>4532</v>
      </c>
    </row>
    <row r="1895" spans="1:2" x14ac:dyDescent="0.25">
      <c r="A1895" t="s">
        <v>4543</v>
      </c>
      <c r="B1895" t="s">
        <v>4532</v>
      </c>
    </row>
    <row r="1896" spans="1:2" x14ac:dyDescent="0.25">
      <c r="A1896" t="s">
        <v>4544</v>
      </c>
      <c r="B1896" t="s">
        <v>4532</v>
      </c>
    </row>
    <row r="1897" spans="1:2" x14ac:dyDescent="0.25">
      <c r="A1897" t="s">
        <v>4545</v>
      </c>
      <c r="B1897" t="s">
        <v>4532</v>
      </c>
    </row>
    <row r="1898" spans="1:2" x14ac:dyDescent="0.25">
      <c r="A1898" t="s">
        <v>4546</v>
      </c>
      <c r="B1898" t="s">
        <v>4532</v>
      </c>
    </row>
    <row r="1899" spans="1:2" x14ac:dyDescent="0.25">
      <c r="A1899" t="s">
        <v>4547</v>
      </c>
      <c r="B1899" t="s">
        <v>4532</v>
      </c>
    </row>
    <row r="1900" spans="1:2" x14ac:dyDescent="0.25">
      <c r="A1900" t="s">
        <v>4548</v>
      </c>
      <c r="B1900" t="s">
        <v>4532</v>
      </c>
    </row>
    <row r="1901" spans="1:2" x14ac:dyDescent="0.25">
      <c r="A1901" t="s">
        <v>4549</v>
      </c>
      <c r="B1901" t="s">
        <v>4532</v>
      </c>
    </row>
    <row r="1902" spans="1:2" x14ac:dyDescent="0.25">
      <c r="A1902" t="s">
        <v>4550</v>
      </c>
      <c r="B1902" t="s">
        <v>4551</v>
      </c>
    </row>
    <row r="1903" spans="1:2" x14ac:dyDescent="0.25">
      <c r="A1903" t="s">
        <v>4552</v>
      </c>
      <c r="B1903" t="s">
        <v>4553</v>
      </c>
    </row>
    <row r="1904" spans="1:2" x14ac:dyDescent="0.25">
      <c r="A1904" t="s">
        <v>4554</v>
      </c>
      <c r="B1904" t="s">
        <v>4553</v>
      </c>
    </row>
    <row r="1905" spans="1:2" x14ac:dyDescent="0.25">
      <c r="A1905" t="s">
        <v>4555</v>
      </c>
      <c r="B1905" t="s">
        <v>4553</v>
      </c>
    </row>
    <row r="1906" spans="1:2" x14ac:dyDescent="0.25">
      <c r="A1906" t="s">
        <v>4556</v>
      </c>
      <c r="B1906" t="s">
        <v>4553</v>
      </c>
    </row>
    <row r="1907" spans="1:2" x14ac:dyDescent="0.25">
      <c r="A1907" t="s">
        <v>4557</v>
      </c>
      <c r="B1907" t="s">
        <v>4553</v>
      </c>
    </row>
    <row r="1908" spans="1:2" x14ac:dyDescent="0.25">
      <c r="A1908" t="s">
        <v>4558</v>
      </c>
      <c r="B1908" t="s">
        <v>4559</v>
      </c>
    </row>
    <row r="1909" spans="1:2" x14ac:dyDescent="0.25">
      <c r="A1909" t="s">
        <v>4560</v>
      </c>
      <c r="B1909" t="s">
        <v>4561</v>
      </c>
    </row>
    <row r="1910" spans="1:2" x14ac:dyDescent="0.25">
      <c r="A1910" t="s">
        <v>4562</v>
      </c>
      <c r="B1910" t="s">
        <v>4563</v>
      </c>
    </row>
    <row r="1911" spans="1:2" x14ac:dyDescent="0.25">
      <c r="A1911" t="s">
        <v>4564</v>
      </c>
      <c r="B1911" t="s">
        <v>4563</v>
      </c>
    </row>
    <row r="1912" spans="1:2" x14ac:dyDescent="0.25">
      <c r="A1912" t="s">
        <v>4565</v>
      </c>
      <c r="B1912" t="s">
        <v>4563</v>
      </c>
    </row>
    <row r="1913" spans="1:2" x14ac:dyDescent="0.25">
      <c r="A1913" t="s">
        <v>4566</v>
      </c>
      <c r="B1913" t="s">
        <v>4567</v>
      </c>
    </row>
    <row r="1914" spans="1:2" x14ac:dyDescent="0.25">
      <c r="A1914" t="s">
        <v>4568</v>
      </c>
      <c r="B1914" t="s">
        <v>4569</v>
      </c>
    </row>
    <row r="1915" spans="1:2" x14ac:dyDescent="0.25">
      <c r="A1915" t="s">
        <v>4570</v>
      </c>
      <c r="B1915" t="s">
        <v>4569</v>
      </c>
    </row>
    <row r="1916" spans="1:2" x14ac:dyDescent="0.25">
      <c r="A1916" t="s">
        <v>4571</v>
      </c>
      <c r="B1916" t="s">
        <v>4572</v>
      </c>
    </row>
    <row r="1917" spans="1:2" x14ac:dyDescent="0.25">
      <c r="A1917" t="s">
        <v>4573</v>
      </c>
      <c r="B1917" t="s">
        <v>4572</v>
      </c>
    </row>
    <row r="1918" spans="1:2" x14ac:dyDescent="0.25">
      <c r="A1918" t="s">
        <v>4574</v>
      </c>
      <c r="B1918" t="s">
        <v>4572</v>
      </c>
    </row>
    <row r="1919" spans="1:2" x14ac:dyDescent="0.25">
      <c r="A1919" t="s">
        <v>4575</v>
      </c>
      <c r="B1919" t="s">
        <v>4572</v>
      </c>
    </row>
    <row r="1920" spans="1:2" x14ac:dyDescent="0.25">
      <c r="A1920" t="s">
        <v>4576</v>
      </c>
      <c r="B1920" t="s">
        <v>4577</v>
      </c>
    </row>
    <row r="1921" spans="1:2" x14ac:dyDescent="0.25">
      <c r="A1921" t="s">
        <v>4578</v>
      </c>
      <c r="B1921" t="s">
        <v>4579</v>
      </c>
    </row>
    <row r="1922" spans="1:2" x14ac:dyDescent="0.25">
      <c r="A1922" t="s">
        <v>4580</v>
      </c>
      <c r="B1922" t="s">
        <v>4579</v>
      </c>
    </row>
    <row r="1923" spans="1:2" x14ac:dyDescent="0.25">
      <c r="A1923" t="s">
        <v>4581</v>
      </c>
      <c r="B1923" t="s">
        <v>4582</v>
      </c>
    </row>
    <row r="1924" spans="1:2" x14ac:dyDescent="0.25">
      <c r="A1924" t="s">
        <v>4583</v>
      </c>
      <c r="B1924" t="s">
        <v>4582</v>
      </c>
    </row>
    <row r="1925" spans="1:2" x14ac:dyDescent="0.25">
      <c r="A1925" t="s">
        <v>4584</v>
      </c>
      <c r="B1925" t="s">
        <v>4582</v>
      </c>
    </row>
    <row r="1926" spans="1:2" x14ac:dyDescent="0.25">
      <c r="A1926" t="s">
        <v>4585</v>
      </c>
      <c r="B1926" t="s">
        <v>4586</v>
      </c>
    </row>
    <row r="1927" spans="1:2" x14ac:dyDescent="0.25">
      <c r="A1927" t="s">
        <v>4587</v>
      </c>
      <c r="B1927" t="s">
        <v>4586</v>
      </c>
    </row>
    <row r="1928" spans="1:2" x14ac:dyDescent="0.25">
      <c r="A1928" t="s">
        <v>4588</v>
      </c>
      <c r="B1928" t="s">
        <v>4589</v>
      </c>
    </row>
    <row r="1929" spans="1:2" x14ac:dyDescent="0.25">
      <c r="A1929" t="s">
        <v>4590</v>
      </c>
      <c r="B1929" t="s">
        <v>4589</v>
      </c>
    </row>
    <row r="1930" spans="1:2" x14ac:dyDescent="0.25">
      <c r="A1930" t="s">
        <v>4591</v>
      </c>
      <c r="B1930" t="s">
        <v>4589</v>
      </c>
    </row>
    <row r="1931" spans="1:2" x14ac:dyDescent="0.25">
      <c r="A1931" t="s">
        <v>4592</v>
      </c>
      <c r="B1931" t="s">
        <v>4589</v>
      </c>
    </row>
    <row r="1932" spans="1:2" x14ac:dyDescent="0.25">
      <c r="A1932" t="s">
        <v>4593</v>
      </c>
      <c r="B1932" t="s">
        <v>4589</v>
      </c>
    </row>
    <row r="1933" spans="1:2" x14ac:dyDescent="0.25">
      <c r="A1933" t="s">
        <v>4594</v>
      </c>
      <c r="B1933" t="s">
        <v>4589</v>
      </c>
    </row>
    <row r="1934" spans="1:2" x14ac:dyDescent="0.25">
      <c r="A1934" t="s">
        <v>4595</v>
      </c>
      <c r="B1934" t="s">
        <v>4589</v>
      </c>
    </row>
    <row r="1935" spans="1:2" x14ac:dyDescent="0.25">
      <c r="A1935" t="s">
        <v>4596</v>
      </c>
      <c r="B1935" t="s">
        <v>4589</v>
      </c>
    </row>
    <row r="1936" spans="1:2" x14ac:dyDescent="0.25">
      <c r="A1936" t="s">
        <v>4597</v>
      </c>
      <c r="B1936" t="s">
        <v>4589</v>
      </c>
    </row>
    <row r="1937" spans="1:2" x14ac:dyDescent="0.25">
      <c r="A1937" t="s">
        <v>4598</v>
      </c>
      <c r="B1937" t="s">
        <v>4589</v>
      </c>
    </row>
    <row r="1938" spans="1:2" x14ac:dyDescent="0.25">
      <c r="A1938" t="s">
        <v>4599</v>
      </c>
      <c r="B1938" t="s">
        <v>4589</v>
      </c>
    </row>
    <row r="1939" spans="1:2" x14ac:dyDescent="0.25">
      <c r="A1939" t="s">
        <v>4600</v>
      </c>
      <c r="B1939" t="s">
        <v>4589</v>
      </c>
    </row>
    <row r="1940" spans="1:2" x14ac:dyDescent="0.25">
      <c r="A1940" t="s">
        <v>4601</v>
      </c>
      <c r="B1940" t="s">
        <v>4589</v>
      </c>
    </row>
    <row r="1941" spans="1:2" x14ac:dyDescent="0.25">
      <c r="A1941" t="s">
        <v>4602</v>
      </c>
      <c r="B1941" t="s">
        <v>4589</v>
      </c>
    </row>
    <row r="1942" spans="1:2" x14ac:dyDescent="0.25">
      <c r="A1942" t="s">
        <v>4603</v>
      </c>
      <c r="B1942" t="s">
        <v>4589</v>
      </c>
    </row>
    <row r="1943" spans="1:2" x14ac:dyDescent="0.25">
      <c r="A1943" t="s">
        <v>4604</v>
      </c>
      <c r="B1943" t="s">
        <v>4605</v>
      </c>
    </row>
    <row r="1944" spans="1:2" x14ac:dyDescent="0.25">
      <c r="A1944" t="s">
        <v>4606</v>
      </c>
      <c r="B1944" t="s">
        <v>4605</v>
      </c>
    </row>
    <row r="1945" spans="1:2" x14ac:dyDescent="0.25">
      <c r="A1945" t="s">
        <v>4607</v>
      </c>
      <c r="B1945" t="s">
        <v>4605</v>
      </c>
    </row>
    <row r="1946" spans="1:2" x14ac:dyDescent="0.25">
      <c r="A1946" t="s">
        <v>4608</v>
      </c>
      <c r="B1946" t="s">
        <v>4605</v>
      </c>
    </row>
    <row r="1947" spans="1:2" x14ac:dyDescent="0.25">
      <c r="A1947" t="s">
        <v>4609</v>
      </c>
      <c r="B1947" t="s">
        <v>4605</v>
      </c>
    </row>
    <row r="1948" spans="1:2" x14ac:dyDescent="0.25">
      <c r="A1948" t="s">
        <v>4610</v>
      </c>
      <c r="B1948" t="s">
        <v>4605</v>
      </c>
    </row>
    <row r="1949" spans="1:2" x14ac:dyDescent="0.25">
      <c r="A1949" t="s">
        <v>4611</v>
      </c>
      <c r="B1949" t="s">
        <v>4605</v>
      </c>
    </row>
    <row r="1950" spans="1:2" x14ac:dyDescent="0.25">
      <c r="A1950" t="s">
        <v>4612</v>
      </c>
      <c r="B1950" t="s">
        <v>4605</v>
      </c>
    </row>
    <row r="1951" spans="1:2" x14ac:dyDescent="0.25">
      <c r="A1951" t="s">
        <v>4613</v>
      </c>
      <c r="B1951" t="s">
        <v>4605</v>
      </c>
    </row>
    <row r="1952" spans="1:2" x14ac:dyDescent="0.25">
      <c r="A1952" t="s">
        <v>4614</v>
      </c>
      <c r="B1952" t="s">
        <v>4605</v>
      </c>
    </row>
    <row r="1953" spans="1:2" x14ac:dyDescent="0.25">
      <c r="A1953" t="s">
        <v>4615</v>
      </c>
      <c r="B1953" t="s">
        <v>4605</v>
      </c>
    </row>
    <row r="1954" spans="1:2" x14ac:dyDescent="0.25">
      <c r="A1954" t="s">
        <v>4616</v>
      </c>
      <c r="B1954" t="s">
        <v>4605</v>
      </c>
    </row>
    <row r="1955" spans="1:2" x14ac:dyDescent="0.25">
      <c r="A1955" t="s">
        <v>4617</v>
      </c>
      <c r="B1955" t="s">
        <v>4618</v>
      </c>
    </row>
    <row r="1956" spans="1:2" x14ac:dyDescent="0.25">
      <c r="A1956" t="s">
        <v>4619</v>
      </c>
      <c r="B1956" t="s">
        <v>4618</v>
      </c>
    </row>
    <row r="1957" spans="1:2" x14ac:dyDescent="0.25">
      <c r="A1957" t="s">
        <v>4620</v>
      </c>
      <c r="B1957" t="s">
        <v>4618</v>
      </c>
    </row>
    <row r="1958" spans="1:2" x14ac:dyDescent="0.25">
      <c r="A1958" t="s">
        <v>4621</v>
      </c>
      <c r="B1958" t="s">
        <v>4618</v>
      </c>
    </row>
    <row r="1959" spans="1:2" x14ac:dyDescent="0.25">
      <c r="A1959" t="s">
        <v>4622</v>
      </c>
      <c r="B1959" t="s">
        <v>4618</v>
      </c>
    </row>
    <row r="1960" spans="1:2" x14ac:dyDescent="0.25">
      <c r="A1960" t="s">
        <v>4623</v>
      </c>
      <c r="B1960" t="s">
        <v>4624</v>
      </c>
    </row>
    <row r="1961" spans="1:2" x14ac:dyDescent="0.25">
      <c r="A1961" t="s">
        <v>4625</v>
      </c>
      <c r="B1961" t="s">
        <v>4624</v>
      </c>
    </row>
    <row r="1962" spans="1:2" x14ac:dyDescent="0.25">
      <c r="A1962" t="s">
        <v>4626</v>
      </c>
      <c r="B1962" t="s">
        <v>4627</v>
      </c>
    </row>
    <row r="1963" spans="1:2" x14ac:dyDescent="0.25">
      <c r="A1963" t="s">
        <v>4628</v>
      </c>
      <c r="B1963" t="s">
        <v>4629</v>
      </c>
    </row>
    <row r="1964" spans="1:2" x14ac:dyDescent="0.25">
      <c r="A1964" t="s">
        <v>4630</v>
      </c>
      <c r="B1964" t="s">
        <v>4629</v>
      </c>
    </row>
    <row r="1965" spans="1:2" x14ac:dyDescent="0.25">
      <c r="A1965" t="s">
        <v>4631</v>
      </c>
      <c r="B1965" t="s">
        <v>4629</v>
      </c>
    </row>
    <row r="1966" spans="1:2" x14ac:dyDescent="0.25">
      <c r="A1966" t="s">
        <v>4632</v>
      </c>
      <c r="B1966" t="s">
        <v>4629</v>
      </c>
    </row>
    <row r="1967" spans="1:2" x14ac:dyDescent="0.25">
      <c r="A1967" t="s">
        <v>4633</v>
      </c>
      <c r="B1967" t="s">
        <v>4629</v>
      </c>
    </row>
    <row r="1968" spans="1:2" x14ac:dyDescent="0.25">
      <c r="A1968" t="s">
        <v>4634</v>
      </c>
      <c r="B1968" t="s">
        <v>4629</v>
      </c>
    </row>
    <row r="1969" spans="1:2" x14ac:dyDescent="0.25">
      <c r="A1969" t="s">
        <v>4635</v>
      </c>
      <c r="B1969" t="s">
        <v>4629</v>
      </c>
    </row>
    <row r="1970" spans="1:2" x14ac:dyDescent="0.25">
      <c r="A1970" t="s">
        <v>4636</v>
      </c>
      <c r="B1970" t="s">
        <v>4629</v>
      </c>
    </row>
    <row r="1971" spans="1:2" x14ac:dyDescent="0.25">
      <c r="A1971" t="s">
        <v>4637</v>
      </c>
      <c r="B1971" t="s">
        <v>4629</v>
      </c>
    </row>
    <row r="1972" spans="1:2" x14ac:dyDescent="0.25">
      <c r="A1972" t="s">
        <v>4638</v>
      </c>
      <c r="B1972" t="s">
        <v>4639</v>
      </c>
    </row>
    <row r="1973" spans="1:2" x14ac:dyDescent="0.25">
      <c r="A1973" t="s">
        <v>4640</v>
      </c>
      <c r="B1973" t="s">
        <v>4639</v>
      </c>
    </row>
    <row r="1974" spans="1:2" x14ac:dyDescent="0.25">
      <c r="A1974" t="s">
        <v>4641</v>
      </c>
      <c r="B1974" t="s">
        <v>4642</v>
      </c>
    </row>
    <row r="1975" spans="1:2" x14ac:dyDescent="0.25">
      <c r="A1975" t="s">
        <v>4643</v>
      </c>
      <c r="B1975" t="s">
        <v>4642</v>
      </c>
    </row>
    <row r="1976" spans="1:2" x14ac:dyDescent="0.25">
      <c r="A1976" t="s">
        <v>4644</v>
      </c>
      <c r="B1976" t="s">
        <v>4642</v>
      </c>
    </row>
    <row r="1977" spans="1:2" x14ac:dyDescent="0.25">
      <c r="A1977" t="s">
        <v>4645</v>
      </c>
      <c r="B1977" t="s">
        <v>4642</v>
      </c>
    </row>
    <row r="1978" spans="1:2" x14ac:dyDescent="0.25">
      <c r="A1978" t="s">
        <v>4646</v>
      </c>
      <c r="B1978" t="s">
        <v>4647</v>
      </c>
    </row>
    <row r="1979" spans="1:2" x14ac:dyDescent="0.25">
      <c r="A1979" t="s">
        <v>4648</v>
      </c>
      <c r="B1979" t="s">
        <v>4649</v>
      </c>
    </row>
    <row r="1980" spans="1:2" x14ac:dyDescent="0.25">
      <c r="A1980" t="s">
        <v>4650</v>
      </c>
      <c r="B1980" t="s">
        <v>4651</v>
      </c>
    </row>
    <row r="1981" spans="1:2" x14ac:dyDescent="0.25">
      <c r="A1981" t="s">
        <v>4652</v>
      </c>
      <c r="B1981" t="s">
        <v>4651</v>
      </c>
    </row>
    <row r="1982" spans="1:2" x14ac:dyDescent="0.25">
      <c r="A1982" t="s">
        <v>4653</v>
      </c>
      <c r="B1982" t="s">
        <v>4651</v>
      </c>
    </row>
    <row r="1983" spans="1:2" x14ac:dyDescent="0.25">
      <c r="A1983" t="s">
        <v>4654</v>
      </c>
      <c r="B1983" t="s">
        <v>4651</v>
      </c>
    </row>
    <row r="1984" spans="1:2" x14ac:dyDescent="0.25">
      <c r="A1984" t="s">
        <v>4655</v>
      </c>
      <c r="B1984" t="s">
        <v>4656</v>
      </c>
    </row>
    <row r="1985" spans="1:2" x14ac:dyDescent="0.25">
      <c r="A1985" t="s">
        <v>4657</v>
      </c>
      <c r="B1985" t="s">
        <v>4656</v>
      </c>
    </row>
    <row r="1986" spans="1:2" x14ac:dyDescent="0.25">
      <c r="A1986" t="s">
        <v>4658</v>
      </c>
      <c r="B1986" t="s">
        <v>4656</v>
      </c>
    </row>
    <row r="1987" spans="1:2" x14ac:dyDescent="0.25">
      <c r="A1987" t="s">
        <v>4659</v>
      </c>
      <c r="B1987" t="s">
        <v>4656</v>
      </c>
    </row>
    <row r="1988" spans="1:2" x14ac:dyDescent="0.25">
      <c r="A1988" t="s">
        <v>4660</v>
      </c>
      <c r="B1988" t="s">
        <v>4656</v>
      </c>
    </row>
    <row r="1989" spans="1:2" x14ac:dyDescent="0.25">
      <c r="A1989" t="s">
        <v>4661</v>
      </c>
      <c r="B1989" t="s">
        <v>4656</v>
      </c>
    </row>
    <row r="1990" spans="1:2" x14ac:dyDescent="0.25">
      <c r="A1990" t="s">
        <v>4662</v>
      </c>
      <c r="B1990" t="s">
        <v>4656</v>
      </c>
    </row>
    <row r="1991" spans="1:2" x14ac:dyDescent="0.25">
      <c r="A1991" t="s">
        <v>4663</v>
      </c>
      <c r="B1991" t="s">
        <v>4656</v>
      </c>
    </row>
    <row r="1992" spans="1:2" x14ac:dyDescent="0.25">
      <c r="A1992" t="s">
        <v>4664</v>
      </c>
      <c r="B1992" t="s">
        <v>4656</v>
      </c>
    </row>
    <row r="1993" spans="1:2" x14ac:dyDescent="0.25">
      <c r="A1993" t="s">
        <v>4665</v>
      </c>
      <c r="B1993" t="s">
        <v>4656</v>
      </c>
    </row>
    <row r="1994" spans="1:2" x14ac:dyDescent="0.25">
      <c r="A1994" t="s">
        <v>4666</v>
      </c>
      <c r="B1994" t="s">
        <v>4656</v>
      </c>
    </row>
    <row r="1995" spans="1:2" x14ac:dyDescent="0.25">
      <c r="A1995" t="s">
        <v>4667</v>
      </c>
      <c r="B1995" t="s">
        <v>4656</v>
      </c>
    </row>
    <row r="1996" spans="1:2" x14ac:dyDescent="0.25">
      <c r="A1996" t="s">
        <v>4668</v>
      </c>
      <c r="B1996" t="s">
        <v>4656</v>
      </c>
    </row>
    <row r="1997" spans="1:2" x14ac:dyDescent="0.25">
      <c r="A1997" t="s">
        <v>4669</v>
      </c>
      <c r="B1997" t="s">
        <v>2793</v>
      </c>
    </row>
    <row r="1998" spans="1:2" x14ac:dyDescent="0.25">
      <c r="A1998" t="s">
        <v>4670</v>
      </c>
      <c r="B1998" t="s">
        <v>2793</v>
      </c>
    </row>
    <row r="1999" spans="1:2" x14ac:dyDescent="0.25">
      <c r="A1999" t="s">
        <v>4671</v>
      </c>
      <c r="B1999" t="s">
        <v>2793</v>
      </c>
    </row>
    <row r="2000" spans="1:2" x14ac:dyDescent="0.25">
      <c r="A2000" t="s">
        <v>4672</v>
      </c>
      <c r="B2000" t="s">
        <v>2793</v>
      </c>
    </row>
    <row r="2001" spans="1:2" x14ac:dyDescent="0.25">
      <c r="A2001" t="s">
        <v>4673</v>
      </c>
      <c r="B2001" t="s">
        <v>2793</v>
      </c>
    </row>
    <row r="2002" spans="1:2" x14ac:dyDescent="0.25">
      <c r="A2002" t="s">
        <v>4674</v>
      </c>
      <c r="B2002" t="s">
        <v>2793</v>
      </c>
    </row>
    <row r="2003" spans="1:2" x14ac:dyDescent="0.25">
      <c r="A2003" t="s">
        <v>4675</v>
      </c>
      <c r="B2003" t="s">
        <v>4676</v>
      </c>
    </row>
    <row r="2004" spans="1:2" x14ac:dyDescent="0.25">
      <c r="A2004" t="s">
        <v>4677</v>
      </c>
      <c r="B2004" t="s">
        <v>4676</v>
      </c>
    </row>
    <row r="2005" spans="1:2" x14ac:dyDescent="0.25">
      <c r="A2005" t="s">
        <v>4678</v>
      </c>
      <c r="B2005" t="s">
        <v>4676</v>
      </c>
    </row>
    <row r="2006" spans="1:2" x14ac:dyDescent="0.25">
      <c r="A2006" t="s">
        <v>4679</v>
      </c>
      <c r="B2006" t="s">
        <v>4676</v>
      </c>
    </row>
    <row r="2007" spans="1:2" x14ac:dyDescent="0.25">
      <c r="A2007" t="s">
        <v>4680</v>
      </c>
      <c r="B2007" t="s">
        <v>4681</v>
      </c>
    </row>
    <row r="2008" spans="1:2" x14ac:dyDescent="0.25">
      <c r="A2008" t="s">
        <v>4682</v>
      </c>
      <c r="B2008" t="s">
        <v>4681</v>
      </c>
    </row>
    <row r="2009" spans="1:2" x14ac:dyDescent="0.25">
      <c r="A2009" t="s">
        <v>4683</v>
      </c>
      <c r="B2009" t="s">
        <v>4681</v>
      </c>
    </row>
    <row r="2010" spans="1:2" x14ac:dyDescent="0.25">
      <c r="A2010" t="s">
        <v>4684</v>
      </c>
      <c r="B2010" t="s">
        <v>4681</v>
      </c>
    </row>
    <row r="2011" spans="1:2" x14ac:dyDescent="0.25">
      <c r="A2011" t="s">
        <v>4685</v>
      </c>
      <c r="B2011" t="s">
        <v>4686</v>
      </c>
    </row>
    <row r="2012" spans="1:2" x14ac:dyDescent="0.25">
      <c r="A2012" t="s">
        <v>4687</v>
      </c>
      <c r="B2012" t="s">
        <v>4686</v>
      </c>
    </row>
    <row r="2013" spans="1:2" x14ac:dyDescent="0.25">
      <c r="A2013" t="s">
        <v>4688</v>
      </c>
      <c r="B2013" t="s">
        <v>4686</v>
      </c>
    </row>
    <row r="2014" spans="1:2" x14ac:dyDescent="0.25">
      <c r="A2014" t="s">
        <v>4689</v>
      </c>
      <c r="B2014" t="s">
        <v>4690</v>
      </c>
    </row>
    <row r="2015" spans="1:2" x14ac:dyDescent="0.25">
      <c r="A2015" t="s">
        <v>4691</v>
      </c>
      <c r="B2015" t="s">
        <v>4690</v>
      </c>
    </row>
    <row r="2016" spans="1:2" x14ac:dyDescent="0.25">
      <c r="A2016" t="s">
        <v>4692</v>
      </c>
      <c r="B2016" t="s">
        <v>4690</v>
      </c>
    </row>
    <row r="2017" spans="1:2" x14ac:dyDescent="0.25">
      <c r="A2017" t="s">
        <v>4693</v>
      </c>
      <c r="B2017" t="s">
        <v>4690</v>
      </c>
    </row>
    <row r="2018" spans="1:2" x14ac:dyDescent="0.25">
      <c r="A2018" t="s">
        <v>4694</v>
      </c>
      <c r="B2018" t="s">
        <v>4690</v>
      </c>
    </row>
    <row r="2019" spans="1:2" x14ac:dyDescent="0.25">
      <c r="A2019" t="s">
        <v>4695</v>
      </c>
      <c r="B2019" t="s">
        <v>4690</v>
      </c>
    </row>
    <row r="2020" spans="1:2" x14ac:dyDescent="0.25">
      <c r="A2020" t="s">
        <v>4696</v>
      </c>
      <c r="B2020" t="s">
        <v>4690</v>
      </c>
    </row>
    <row r="2021" spans="1:2" x14ac:dyDescent="0.25">
      <c r="A2021" t="s">
        <v>4697</v>
      </c>
      <c r="B2021" t="s">
        <v>4690</v>
      </c>
    </row>
    <row r="2022" spans="1:2" x14ac:dyDescent="0.25">
      <c r="A2022" t="s">
        <v>4698</v>
      </c>
      <c r="B2022" t="s">
        <v>4690</v>
      </c>
    </row>
    <row r="2023" spans="1:2" x14ac:dyDescent="0.25">
      <c r="A2023" t="s">
        <v>4699</v>
      </c>
      <c r="B2023" t="s">
        <v>4690</v>
      </c>
    </row>
    <row r="2024" spans="1:2" x14ac:dyDescent="0.25">
      <c r="A2024" t="s">
        <v>4700</v>
      </c>
      <c r="B2024" t="s">
        <v>4690</v>
      </c>
    </row>
    <row r="2025" spans="1:2" x14ac:dyDescent="0.25">
      <c r="A2025" t="s">
        <v>4701</v>
      </c>
      <c r="B2025" t="s">
        <v>4690</v>
      </c>
    </row>
    <row r="2026" spans="1:2" x14ac:dyDescent="0.25">
      <c r="A2026" t="s">
        <v>4702</v>
      </c>
      <c r="B2026" t="s">
        <v>4690</v>
      </c>
    </row>
    <row r="2027" spans="1:2" x14ac:dyDescent="0.25">
      <c r="A2027" t="s">
        <v>4703</v>
      </c>
      <c r="B2027" t="s">
        <v>4690</v>
      </c>
    </row>
    <row r="2028" spans="1:2" x14ac:dyDescent="0.25">
      <c r="A2028" t="s">
        <v>4704</v>
      </c>
      <c r="B2028" t="s">
        <v>4690</v>
      </c>
    </row>
    <row r="2029" spans="1:2" x14ac:dyDescent="0.25">
      <c r="A2029" t="s">
        <v>4705</v>
      </c>
      <c r="B2029" t="s">
        <v>4706</v>
      </c>
    </row>
    <row r="2030" spans="1:2" x14ac:dyDescent="0.25">
      <c r="A2030" t="s">
        <v>4707</v>
      </c>
      <c r="B2030" t="s">
        <v>4708</v>
      </c>
    </row>
    <row r="2031" spans="1:2" x14ac:dyDescent="0.25">
      <c r="A2031" t="s">
        <v>4709</v>
      </c>
      <c r="B2031" t="s">
        <v>4708</v>
      </c>
    </row>
    <row r="2032" spans="1:2" x14ac:dyDescent="0.25">
      <c r="A2032" t="s">
        <v>4710</v>
      </c>
      <c r="B2032" t="s">
        <v>4708</v>
      </c>
    </row>
    <row r="2033" spans="1:2" x14ac:dyDescent="0.25">
      <c r="A2033" t="s">
        <v>4711</v>
      </c>
      <c r="B2033" t="s">
        <v>4712</v>
      </c>
    </row>
    <row r="2034" spans="1:2" x14ac:dyDescent="0.25">
      <c r="A2034" t="s">
        <v>4713</v>
      </c>
      <c r="B2034" t="s">
        <v>4712</v>
      </c>
    </row>
    <row r="2035" spans="1:2" x14ac:dyDescent="0.25">
      <c r="A2035" t="s">
        <v>4714</v>
      </c>
      <c r="B2035" t="s">
        <v>4712</v>
      </c>
    </row>
    <row r="2036" spans="1:2" x14ac:dyDescent="0.25">
      <c r="A2036" t="s">
        <v>4715</v>
      </c>
      <c r="B2036" t="s">
        <v>4712</v>
      </c>
    </row>
    <row r="2037" spans="1:2" x14ac:dyDescent="0.25">
      <c r="A2037" t="s">
        <v>4716</v>
      </c>
      <c r="B2037" t="s">
        <v>4712</v>
      </c>
    </row>
    <row r="2038" spans="1:2" x14ac:dyDescent="0.25">
      <c r="A2038" t="s">
        <v>4717</v>
      </c>
      <c r="B2038" t="s">
        <v>4712</v>
      </c>
    </row>
    <row r="2039" spans="1:2" x14ac:dyDescent="0.25">
      <c r="A2039" t="s">
        <v>4718</v>
      </c>
      <c r="B2039" t="s">
        <v>4712</v>
      </c>
    </row>
    <row r="2040" spans="1:2" x14ac:dyDescent="0.25">
      <c r="A2040" t="s">
        <v>4719</v>
      </c>
      <c r="B2040" t="s">
        <v>4720</v>
      </c>
    </row>
    <row r="2041" spans="1:2" x14ac:dyDescent="0.25">
      <c r="A2041" t="s">
        <v>4721</v>
      </c>
      <c r="B2041" t="s">
        <v>4720</v>
      </c>
    </row>
    <row r="2042" spans="1:2" x14ac:dyDescent="0.25">
      <c r="A2042" t="s">
        <v>4722</v>
      </c>
      <c r="B2042" t="s">
        <v>4720</v>
      </c>
    </row>
    <row r="2043" spans="1:2" x14ac:dyDescent="0.25">
      <c r="A2043" t="s">
        <v>4723</v>
      </c>
      <c r="B2043" t="s">
        <v>4720</v>
      </c>
    </row>
    <row r="2044" spans="1:2" x14ac:dyDescent="0.25">
      <c r="A2044" t="s">
        <v>4724</v>
      </c>
      <c r="B2044" t="s">
        <v>4720</v>
      </c>
    </row>
    <row r="2045" spans="1:2" x14ac:dyDescent="0.25">
      <c r="A2045" t="s">
        <v>4725</v>
      </c>
      <c r="B2045" t="s">
        <v>4726</v>
      </c>
    </row>
    <row r="2046" spans="1:2" x14ac:dyDescent="0.25">
      <c r="A2046" t="s">
        <v>4727</v>
      </c>
      <c r="B2046" t="s">
        <v>4726</v>
      </c>
    </row>
    <row r="2047" spans="1:2" x14ac:dyDescent="0.25">
      <c r="A2047" t="s">
        <v>4728</v>
      </c>
      <c r="B2047" t="s">
        <v>4726</v>
      </c>
    </row>
    <row r="2048" spans="1:2" x14ac:dyDescent="0.25">
      <c r="A2048" t="s">
        <v>4729</v>
      </c>
      <c r="B2048" t="s">
        <v>4726</v>
      </c>
    </row>
    <row r="2049" spans="1:2" x14ac:dyDescent="0.25">
      <c r="A2049" t="s">
        <v>4730</v>
      </c>
      <c r="B2049" t="s">
        <v>4726</v>
      </c>
    </row>
    <row r="2050" spans="1:2" x14ac:dyDescent="0.25">
      <c r="A2050" t="s">
        <v>4731</v>
      </c>
      <c r="B2050" t="s">
        <v>4726</v>
      </c>
    </row>
    <row r="2051" spans="1:2" x14ac:dyDescent="0.25">
      <c r="A2051" t="s">
        <v>4732</v>
      </c>
      <c r="B2051" t="s">
        <v>4726</v>
      </c>
    </row>
    <row r="2052" spans="1:2" x14ac:dyDescent="0.25">
      <c r="A2052" t="s">
        <v>4733</v>
      </c>
      <c r="B2052" t="s">
        <v>4726</v>
      </c>
    </row>
    <row r="2053" spans="1:2" x14ac:dyDescent="0.25">
      <c r="A2053" t="s">
        <v>4734</v>
      </c>
      <c r="B2053" t="s">
        <v>4726</v>
      </c>
    </row>
    <row r="2054" spans="1:2" x14ac:dyDescent="0.25">
      <c r="A2054" t="s">
        <v>4735</v>
      </c>
      <c r="B2054" t="s">
        <v>4736</v>
      </c>
    </row>
    <row r="2055" spans="1:2" x14ac:dyDescent="0.25">
      <c r="A2055" t="s">
        <v>4737</v>
      </c>
      <c r="B2055" t="s">
        <v>4736</v>
      </c>
    </row>
    <row r="2056" spans="1:2" x14ac:dyDescent="0.25">
      <c r="A2056" t="s">
        <v>4738</v>
      </c>
      <c r="B2056" t="s">
        <v>4736</v>
      </c>
    </row>
    <row r="2057" spans="1:2" x14ac:dyDescent="0.25">
      <c r="A2057" t="s">
        <v>4739</v>
      </c>
      <c r="B2057" t="s">
        <v>4736</v>
      </c>
    </row>
    <row r="2058" spans="1:2" x14ac:dyDescent="0.25">
      <c r="A2058" t="s">
        <v>4740</v>
      </c>
      <c r="B2058" t="s">
        <v>4736</v>
      </c>
    </row>
    <row r="2059" spans="1:2" x14ac:dyDescent="0.25">
      <c r="A2059" t="s">
        <v>4741</v>
      </c>
      <c r="B2059" t="s">
        <v>4736</v>
      </c>
    </row>
    <row r="2060" spans="1:2" x14ac:dyDescent="0.25">
      <c r="A2060" t="s">
        <v>4742</v>
      </c>
      <c r="B2060" t="s">
        <v>4743</v>
      </c>
    </row>
    <row r="2061" spans="1:2" x14ac:dyDescent="0.25">
      <c r="A2061" t="s">
        <v>4744</v>
      </c>
      <c r="B2061" t="s">
        <v>4743</v>
      </c>
    </row>
    <row r="2062" spans="1:2" x14ac:dyDescent="0.25">
      <c r="A2062" t="s">
        <v>4745</v>
      </c>
      <c r="B2062" t="s">
        <v>4743</v>
      </c>
    </row>
    <row r="2063" spans="1:2" x14ac:dyDescent="0.25">
      <c r="A2063" t="s">
        <v>4746</v>
      </c>
      <c r="B2063" t="s">
        <v>4743</v>
      </c>
    </row>
    <row r="2064" spans="1:2" x14ac:dyDescent="0.25">
      <c r="A2064" t="s">
        <v>4747</v>
      </c>
      <c r="B2064" t="s">
        <v>4743</v>
      </c>
    </row>
    <row r="2065" spans="1:2" x14ac:dyDescent="0.25">
      <c r="A2065" t="s">
        <v>4748</v>
      </c>
      <c r="B2065" t="s">
        <v>4743</v>
      </c>
    </row>
    <row r="2066" spans="1:2" x14ac:dyDescent="0.25">
      <c r="A2066" t="s">
        <v>4749</v>
      </c>
      <c r="B2066" t="s">
        <v>4743</v>
      </c>
    </row>
    <row r="2067" spans="1:2" x14ac:dyDescent="0.25">
      <c r="A2067" t="s">
        <v>4750</v>
      </c>
      <c r="B2067" t="s">
        <v>4751</v>
      </c>
    </row>
    <row r="2068" spans="1:2" x14ac:dyDescent="0.25">
      <c r="A2068" t="s">
        <v>4752</v>
      </c>
      <c r="B2068" t="s">
        <v>4751</v>
      </c>
    </row>
    <row r="2069" spans="1:2" x14ac:dyDescent="0.25">
      <c r="A2069" t="s">
        <v>4753</v>
      </c>
      <c r="B2069" t="s">
        <v>4751</v>
      </c>
    </row>
    <row r="2070" spans="1:2" x14ac:dyDescent="0.25">
      <c r="A2070" t="s">
        <v>4754</v>
      </c>
      <c r="B2070" t="s">
        <v>4755</v>
      </c>
    </row>
    <row r="2071" spans="1:2" x14ac:dyDescent="0.25">
      <c r="A2071" t="s">
        <v>4756</v>
      </c>
      <c r="B2071" t="s">
        <v>4757</v>
      </c>
    </row>
    <row r="2072" spans="1:2" x14ac:dyDescent="0.25">
      <c r="A2072" t="s">
        <v>4758</v>
      </c>
      <c r="B2072" t="s">
        <v>4757</v>
      </c>
    </row>
    <row r="2073" spans="1:2" x14ac:dyDescent="0.25">
      <c r="A2073" t="s">
        <v>4759</v>
      </c>
      <c r="B2073" t="s">
        <v>4757</v>
      </c>
    </row>
    <row r="2074" spans="1:2" x14ac:dyDescent="0.25">
      <c r="A2074" t="s">
        <v>4760</v>
      </c>
      <c r="B2074" t="s">
        <v>4757</v>
      </c>
    </row>
    <row r="2075" spans="1:2" x14ac:dyDescent="0.25">
      <c r="A2075" t="s">
        <v>4761</v>
      </c>
      <c r="B2075" t="s">
        <v>4757</v>
      </c>
    </row>
    <row r="2076" spans="1:2" x14ac:dyDescent="0.25">
      <c r="A2076" t="s">
        <v>4762</v>
      </c>
      <c r="B2076" t="s">
        <v>4757</v>
      </c>
    </row>
    <row r="2077" spans="1:2" x14ac:dyDescent="0.25">
      <c r="A2077" t="s">
        <v>4763</v>
      </c>
      <c r="B2077" t="s">
        <v>4757</v>
      </c>
    </row>
    <row r="2078" spans="1:2" x14ac:dyDescent="0.25">
      <c r="A2078" t="s">
        <v>4764</v>
      </c>
      <c r="B2078" t="s">
        <v>4757</v>
      </c>
    </row>
    <row r="2079" spans="1:2" x14ac:dyDescent="0.25">
      <c r="A2079" t="s">
        <v>4765</v>
      </c>
      <c r="B2079" t="s">
        <v>4757</v>
      </c>
    </row>
    <row r="2080" spans="1:2" x14ac:dyDescent="0.25">
      <c r="A2080" t="s">
        <v>4766</v>
      </c>
      <c r="B2080" t="s">
        <v>4757</v>
      </c>
    </row>
    <row r="2081" spans="1:2" x14ac:dyDescent="0.25">
      <c r="A2081" t="s">
        <v>4767</v>
      </c>
      <c r="B2081" t="s">
        <v>4768</v>
      </c>
    </row>
    <row r="2082" spans="1:2" x14ac:dyDescent="0.25">
      <c r="A2082" t="s">
        <v>4769</v>
      </c>
      <c r="B2082" t="s">
        <v>4768</v>
      </c>
    </row>
    <row r="2083" spans="1:2" x14ac:dyDescent="0.25">
      <c r="A2083" t="s">
        <v>4770</v>
      </c>
      <c r="B2083" t="s">
        <v>4768</v>
      </c>
    </row>
    <row r="2084" spans="1:2" x14ac:dyDescent="0.25">
      <c r="A2084" t="s">
        <v>4771</v>
      </c>
      <c r="B2084" t="s">
        <v>4768</v>
      </c>
    </row>
    <row r="2085" spans="1:2" x14ac:dyDescent="0.25">
      <c r="A2085" t="s">
        <v>4772</v>
      </c>
      <c r="B2085" t="s">
        <v>4768</v>
      </c>
    </row>
    <row r="2086" spans="1:2" x14ac:dyDescent="0.25">
      <c r="A2086" t="s">
        <v>4773</v>
      </c>
      <c r="B2086" t="s">
        <v>4768</v>
      </c>
    </row>
    <row r="2087" spans="1:2" x14ac:dyDescent="0.25">
      <c r="A2087" t="s">
        <v>4774</v>
      </c>
      <c r="B2087" t="s">
        <v>4768</v>
      </c>
    </row>
    <row r="2088" spans="1:2" x14ac:dyDescent="0.25">
      <c r="A2088" t="s">
        <v>4775</v>
      </c>
      <c r="B2088" t="s">
        <v>4768</v>
      </c>
    </row>
    <row r="2089" spans="1:2" x14ac:dyDescent="0.25">
      <c r="A2089" t="s">
        <v>4776</v>
      </c>
      <c r="B2089" t="s">
        <v>4768</v>
      </c>
    </row>
    <row r="2090" spans="1:2" x14ac:dyDescent="0.25">
      <c r="A2090" t="s">
        <v>4777</v>
      </c>
      <c r="B2090" t="s">
        <v>4768</v>
      </c>
    </row>
    <row r="2091" spans="1:2" x14ac:dyDescent="0.25">
      <c r="A2091" t="s">
        <v>4778</v>
      </c>
      <c r="B2091" t="s">
        <v>4779</v>
      </c>
    </row>
    <row r="2092" spans="1:2" x14ac:dyDescent="0.25">
      <c r="A2092" t="s">
        <v>4780</v>
      </c>
      <c r="B2092" t="s">
        <v>4779</v>
      </c>
    </row>
    <row r="2093" spans="1:2" x14ac:dyDescent="0.25">
      <c r="A2093" t="s">
        <v>4781</v>
      </c>
      <c r="B2093" t="s">
        <v>4779</v>
      </c>
    </row>
    <row r="2094" spans="1:2" x14ac:dyDescent="0.25">
      <c r="A2094" t="s">
        <v>4782</v>
      </c>
      <c r="B2094" t="s">
        <v>4779</v>
      </c>
    </row>
    <row r="2095" spans="1:2" x14ac:dyDescent="0.25">
      <c r="A2095" t="s">
        <v>4783</v>
      </c>
      <c r="B2095" t="s">
        <v>4779</v>
      </c>
    </row>
    <row r="2096" spans="1:2" x14ac:dyDescent="0.25">
      <c r="A2096" t="s">
        <v>4784</v>
      </c>
      <c r="B2096" t="s">
        <v>4779</v>
      </c>
    </row>
    <row r="2097" spans="1:2" x14ac:dyDescent="0.25">
      <c r="A2097" t="s">
        <v>4785</v>
      </c>
      <c r="B2097" t="s">
        <v>4779</v>
      </c>
    </row>
    <row r="2098" spans="1:2" x14ac:dyDescent="0.25">
      <c r="A2098" t="s">
        <v>4786</v>
      </c>
      <c r="B2098" t="s">
        <v>4779</v>
      </c>
    </row>
    <row r="2099" spans="1:2" x14ac:dyDescent="0.25">
      <c r="A2099" t="s">
        <v>4787</v>
      </c>
      <c r="B2099" t="s">
        <v>4779</v>
      </c>
    </row>
    <row r="2100" spans="1:2" x14ac:dyDescent="0.25">
      <c r="A2100" t="s">
        <v>4788</v>
      </c>
      <c r="B2100" t="s">
        <v>4779</v>
      </c>
    </row>
    <row r="2101" spans="1:2" x14ac:dyDescent="0.25">
      <c r="A2101" t="s">
        <v>4789</v>
      </c>
      <c r="B2101" t="s">
        <v>4779</v>
      </c>
    </row>
    <row r="2102" spans="1:2" x14ac:dyDescent="0.25">
      <c r="A2102" t="s">
        <v>4790</v>
      </c>
      <c r="B2102" t="s">
        <v>4779</v>
      </c>
    </row>
    <row r="2103" spans="1:2" x14ac:dyDescent="0.25">
      <c r="A2103" t="s">
        <v>4791</v>
      </c>
      <c r="B2103" t="s">
        <v>4792</v>
      </c>
    </row>
    <row r="2104" spans="1:2" x14ac:dyDescent="0.25">
      <c r="A2104" t="s">
        <v>4793</v>
      </c>
      <c r="B2104" t="s">
        <v>4792</v>
      </c>
    </row>
    <row r="2105" spans="1:2" x14ac:dyDescent="0.25">
      <c r="A2105" t="s">
        <v>4794</v>
      </c>
      <c r="B2105" t="s">
        <v>4792</v>
      </c>
    </row>
    <row r="2106" spans="1:2" x14ac:dyDescent="0.25">
      <c r="A2106" t="s">
        <v>4795</v>
      </c>
      <c r="B2106" t="s">
        <v>4796</v>
      </c>
    </row>
    <row r="2107" spans="1:2" x14ac:dyDescent="0.25">
      <c r="A2107" t="s">
        <v>4797</v>
      </c>
      <c r="B2107" t="s">
        <v>4796</v>
      </c>
    </row>
    <row r="2108" spans="1:2" x14ac:dyDescent="0.25">
      <c r="A2108" t="s">
        <v>4798</v>
      </c>
      <c r="B2108" t="s">
        <v>4796</v>
      </c>
    </row>
    <row r="2109" spans="1:2" x14ac:dyDescent="0.25">
      <c r="A2109" t="s">
        <v>4799</v>
      </c>
      <c r="B2109" t="s">
        <v>4796</v>
      </c>
    </row>
    <row r="2110" spans="1:2" x14ac:dyDescent="0.25">
      <c r="A2110" t="s">
        <v>4800</v>
      </c>
      <c r="B2110" t="s">
        <v>4801</v>
      </c>
    </row>
    <row r="2111" spans="1:2" x14ac:dyDescent="0.25">
      <c r="A2111" t="s">
        <v>4802</v>
      </c>
      <c r="B2111" t="s">
        <v>4801</v>
      </c>
    </row>
    <row r="2112" spans="1:2" x14ac:dyDescent="0.25">
      <c r="A2112" t="s">
        <v>4803</v>
      </c>
      <c r="B2112" t="s">
        <v>4801</v>
      </c>
    </row>
    <row r="2113" spans="1:2" x14ac:dyDescent="0.25">
      <c r="A2113" t="s">
        <v>4804</v>
      </c>
      <c r="B2113" t="s">
        <v>4801</v>
      </c>
    </row>
    <row r="2114" spans="1:2" x14ac:dyDescent="0.25">
      <c r="A2114" t="s">
        <v>4805</v>
      </c>
      <c r="B2114" t="s">
        <v>4801</v>
      </c>
    </row>
    <row r="2115" spans="1:2" x14ac:dyDescent="0.25">
      <c r="A2115" t="s">
        <v>4806</v>
      </c>
      <c r="B2115" t="s">
        <v>4801</v>
      </c>
    </row>
    <row r="2116" spans="1:2" x14ac:dyDescent="0.25">
      <c r="A2116" t="s">
        <v>4807</v>
      </c>
      <c r="B2116" t="s">
        <v>4801</v>
      </c>
    </row>
    <row r="2117" spans="1:2" x14ac:dyDescent="0.25">
      <c r="A2117" t="s">
        <v>4808</v>
      </c>
      <c r="B2117" t="s">
        <v>4801</v>
      </c>
    </row>
    <row r="2118" spans="1:2" x14ac:dyDescent="0.25">
      <c r="A2118" t="s">
        <v>4809</v>
      </c>
      <c r="B2118" t="s">
        <v>4801</v>
      </c>
    </row>
    <row r="2119" spans="1:2" x14ac:dyDescent="0.25">
      <c r="A2119" t="s">
        <v>4810</v>
      </c>
      <c r="B2119" t="s">
        <v>4801</v>
      </c>
    </row>
    <row r="2120" spans="1:2" x14ac:dyDescent="0.25">
      <c r="A2120" t="s">
        <v>4811</v>
      </c>
      <c r="B2120" t="s">
        <v>4801</v>
      </c>
    </row>
    <row r="2121" spans="1:2" x14ac:dyDescent="0.25">
      <c r="A2121" t="s">
        <v>4812</v>
      </c>
      <c r="B2121" t="s">
        <v>4813</v>
      </c>
    </row>
    <row r="2122" spans="1:2" x14ac:dyDescent="0.25">
      <c r="A2122" t="s">
        <v>4814</v>
      </c>
      <c r="B2122" t="s">
        <v>4813</v>
      </c>
    </row>
    <row r="2123" spans="1:2" x14ac:dyDescent="0.25">
      <c r="A2123" t="s">
        <v>4815</v>
      </c>
      <c r="B2123" t="s">
        <v>4813</v>
      </c>
    </row>
    <row r="2124" spans="1:2" x14ac:dyDescent="0.25">
      <c r="A2124" t="s">
        <v>4816</v>
      </c>
      <c r="B2124" t="s">
        <v>4813</v>
      </c>
    </row>
    <row r="2125" spans="1:2" x14ac:dyDescent="0.25">
      <c r="A2125" t="s">
        <v>4817</v>
      </c>
      <c r="B2125" t="s">
        <v>4813</v>
      </c>
    </row>
    <row r="2126" spans="1:2" x14ac:dyDescent="0.25">
      <c r="A2126" t="s">
        <v>4818</v>
      </c>
      <c r="B2126" t="s">
        <v>4813</v>
      </c>
    </row>
    <row r="2127" spans="1:2" x14ac:dyDescent="0.25">
      <c r="A2127" t="s">
        <v>4819</v>
      </c>
      <c r="B2127" t="s">
        <v>4813</v>
      </c>
    </row>
    <row r="2128" spans="1:2" x14ac:dyDescent="0.25">
      <c r="A2128" t="s">
        <v>4820</v>
      </c>
      <c r="B2128" t="s">
        <v>4813</v>
      </c>
    </row>
    <row r="2129" spans="1:2" x14ac:dyDescent="0.25">
      <c r="A2129" t="s">
        <v>4821</v>
      </c>
      <c r="B2129" t="s">
        <v>4813</v>
      </c>
    </row>
    <row r="2130" spans="1:2" x14ac:dyDescent="0.25">
      <c r="A2130" t="s">
        <v>4822</v>
      </c>
      <c r="B2130" t="s">
        <v>4813</v>
      </c>
    </row>
    <row r="2131" spans="1:2" x14ac:dyDescent="0.25">
      <c r="A2131" t="s">
        <v>4823</v>
      </c>
      <c r="B2131" t="s">
        <v>4824</v>
      </c>
    </row>
    <row r="2132" spans="1:2" x14ac:dyDescent="0.25">
      <c r="A2132" t="s">
        <v>4825</v>
      </c>
      <c r="B2132" t="s">
        <v>4824</v>
      </c>
    </row>
    <row r="2133" spans="1:2" x14ac:dyDescent="0.25">
      <c r="A2133" t="s">
        <v>4826</v>
      </c>
      <c r="B2133" t="s">
        <v>4824</v>
      </c>
    </row>
    <row r="2134" spans="1:2" x14ac:dyDescent="0.25">
      <c r="A2134" t="s">
        <v>4827</v>
      </c>
      <c r="B2134" t="s">
        <v>4824</v>
      </c>
    </row>
    <row r="2135" spans="1:2" x14ac:dyDescent="0.25">
      <c r="A2135" t="s">
        <v>4828</v>
      </c>
      <c r="B2135" t="s">
        <v>4824</v>
      </c>
    </row>
    <row r="2136" spans="1:2" x14ac:dyDescent="0.25">
      <c r="A2136" t="s">
        <v>4829</v>
      </c>
      <c r="B2136" t="s">
        <v>4824</v>
      </c>
    </row>
    <row r="2137" spans="1:2" x14ac:dyDescent="0.25">
      <c r="A2137" t="s">
        <v>4830</v>
      </c>
      <c r="B2137" t="s">
        <v>4824</v>
      </c>
    </row>
    <row r="2138" spans="1:2" x14ac:dyDescent="0.25">
      <c r="A2138" t="s">
        <v>4831</v>
      </c>
      <c r="B2138" t="s">
        <v>4832</v>
      </c>
    </row>
    <row r="2139" spans="1:2" x14ac:dyDescent="0.25">
      <c r="A2139" t="s">
        <v>4833</v>
      </c>
      <c r="B2139" t="s">
        <v>4832</v>
      </c>
    </row>
    <row r="2140" spans="1:2" x14ac:dyDescent="0.25">
      <c r="A2140" t="s">
        <v>4834</v>
      </c>
      <c r="B2140" t="s">
        <v>4835</v>
      </c>
    </row>
    <row r="2141" spans="1:2" x14ac:dyDescent="0.25">
      <c r="A2141" t="s">
        <v>4836</v>
      </c>
      <c r="B2141" t="s">
        <v>4835</v>
      </c>
    </row>
    <row r="2142" spans="1:2" x14ac:dyDescent="0.25">
      <c r="A2142" t="s">
        <v>4837</v>
      </c>
      <c r="B2142" t="s">
        <v>4835</v>
      </c>
    </row>
    <row r="2143" spans="1:2" x14ac:dyDescent="0.25">
      <c r="A2143" t="s">
        <v>4838</v>
      </c>
      <c r="B2143" t="s">
        <v>4835</v>
      </c>
    </row>
    <row r="2144" spans="1:2" x14ac:dyDescent="0.25">
      <c r="A2144" t="s">
        <v>4839</v>
      </c>
      <c r="B2144" t="s">
        <v>4835</v>
      </c>
    </row>
    <row r="2145" spans="1:2" x14ac:dyDescent="0.25">
      <c r="A2145" t="s">
        <v>4840</v>
      </c>
      <c r="B2145" t="s">
        <v>4835</v>
      </c>
    </row>
    <row r="2146" spans="1:2" x14ac:dyDescent="0.25">
      <c r="A2146" t="s">
        <v>4841</v>
      </c>
      <c r="B2146" t="s">
        <v>4835</v>
      </c>
    </row>
    <row r="2147" spans="1:2" x14ac:dyDescent="0.25">
      <c r="A2147" t="s">
        <v>4842</v>
      </c>
      <c r="B2147" t="s">
        <v>4835</v>
      </c>
    </row>
    <row r="2148" spans="1:2" x14ac:dyDescent="0.25">
      <c r="A2148" t="s">
        <v>4843</v>
      </c>
      <c r="B2148" t="s">
        <v>4835</v>
      </c>
    </row>
    <row r="2149" spans="1:2" x14ac:dyDescent="0.25">
      <c r="A2149" t="s">
        <v>4844</v>
      </c>
      <c r="B2149" t="s">
        <v>4835</v>
      </c>
    </row>
    <row r="2150" spans="1:2" x14ac:dyDescent="0.25">
      <c r="A2150" t="s">
        <v>4845</v>
      </c>
      <c r="B2150" t="s">
        <v>4835</v>
      </c>
    </row>
    <row r="2151" spans="1:2" x14ac:dyDescent="0.25">
      <c r="A2151" t="s">
        <v>4846</v>
      </c>
      <c r="B2151" t="s">
        <v>4835</v>
      </c>
    </row>
    <row r="2152" spans="1:2" x14ac:dyDescent="0.25">
      <c r="A2152" t="s">
        <v>4847</v>
      </c>
      <c r="B2152" t="s">
        <v>4835</v>
      </c>
    </row>
    <row r="2153" spans="1:2" x14ac:dyDescent="0.25">
      <c r="A2153" t="s">
        <v>4848</v>
      </c>
      <c r="B2153" t="s">
        <v>4835</v>
      </c>
    </row>
    <row r="2154" spans="1:2" x14ac:dyDescent="0.25">
      <c r="A2154" t="s">
        <v>4849</v>
      </c>
      <c r="B2154" t="s">
        <v>4835</v>
      </c>
    </row>
    <row r="2155" spans="1:2" x14ac:dyDescent="0.25">
      <c r="A2155" t="s">
        <v>4850</v>
      </c>
      <c r="B2155" t="s">
        <v>4851</v>
      </c>
    </row>
    <row r="2156" spans="1:2" x14ac:dyDescent="0.25">
      <c r="A2156" t="s">
        <v>4852</v>
      </c>
      <c r="B2156" t="s">
        <v>4851</v>
      </c>
    </row>
    <row r="2157" spans="1:2" x14ac:dyDescent="0.25">
      <c r="A2157" t="s">
        <v>4853</v>
      </c>
      <c r="B2157" t="s">
        <v>4851</v>
      </c>
    </row>
    <row r="2158" spans="1:2" x14ac:dyDescent="0.25">
      <c r="A2158" t="s">
        <v>4854</v>
      </c>
      <c r="B2158" t="s">
        <v>4851</v>
      </c>
    </row>
    <row r="2159" spans="1:2" x14ac:dyDescent="0.25">
      <c r="A2159" t="s">
        <v>4855</v>
      </c>
      <c r="B2159" t="s">
        <v>4856</v>
      </c>
    </row>
    <row r="2160" spans="1:2" x14ac:dyDescent="0.25">
      <c r="A2160" t="s">
        <v>4857</v>
      </c>
      <c r="B2160" t="s">
        <v>4856</v>
      </c>
    </row>
    <row r="2161" spans="1:2" x14ac:dyDescent="0.25">
      <c r="A2161" t="s">
        <v>4858</v>
      </c>
      <c r="B2161" t="s">
        <v>4856</v>
      </c>
    </row>
    <row r="2162" spans="1:2" x14ac:dyDescent="0.25">
      <c r="A2162" t="s">
        <v>4859</v>
      </c>
      <c r="B2162" t="s">
        <v>4856</v>
      </c>
    </row>
    <row r="2163" spans="1:2" x14ac:dyDescent="0.25">
      <c r="A2163" t="s">
        <v>4860</v>
      </c>
      <c r="B2163" t="s">
        <v>4856</v>
      </c>
    </row>
    <row r="2164" spans="1:2" x14ac:dyDescent="0.25">
      <c r="A2164" t="s">
        <v>4861</v>
      </c>
      <c r="B2164" t="s">
        <v>4856</v>
      </c>
    </row>
    <row r="2165" spans="1:2" x14ac:dyDescent="0.25">
      <c r="A2165" t="s">
        <v>4862</v>
      </c>
      <c r="B2165" t="s">
        <v>4856</v>
      </c>
    </row>
    <row r="2166" spans="1:2" x14ac:dyDescent="0.25">
      <c r="A2166" t="s">
        <v>4863</v>
      </c>
      <c r="B2166" t="s">
        <v>4856</v>
      </c>
    </row>
    <row r="2167" spans="1:2" x14ac:dyDescent="0.25">
      <c r="A2167" t="s">
        <v>4864</v>
      </c>
      <c r="B2167" t="s">
        <v>4856</v>
      </c>
    </row>
    <row r="2168" spans="1:2" x14ac:dyDescent="0.25">
      <c r="A2168" t="s">
        <v>4865</v>
      </c>
      <c r="B2168" t="s">
        <v>4866</v>
      </c>
    </row>
    <row r="2169" spans="1:2" x14ac:dyDescent="0.25">
      <c r="A2169" t="s">
        <v>4867</v>
      </c>
      <c r="B2169" t="s">
        <v>4866</v>
      </c>
    </row>
    <row r="2170" spans="1:2" x14ac:dyDescent="0.25">
      <c r="A2170" t="s">
        <v>4868</v>
      </c>
      <c r="B2170" t="s">
        <v>4869</v>
      </c>
    </row>
    <row r="2171" spans="1:2" x14ac:dyDescent="0.25">
      <c r="A2171" t="s">
        <v>4870</v>
      </c>
      <c r="B2171" t="s">
        <v>4869</v>
      </c>
    </row>
    <row r="2172" spans="1:2" x14ac:dyDescent="0.25">
      <c r="A2172" t="s">
        <v>4871</v>
      </c>
      <c r="B2172" t="s">
        <v>4869</v>
      </c>
    </row>
    <row r="2173" spans="1:2" x14ac:dyDescent="0.25">
      <c r="A2173" t="s">
        <v>4872</v>
      </c>
      <c r="B2173" t="s">
        <v>4869</v>
      </c>
    </row>
    <row r="2174" spans="1:2" x14ac:dyDescent="0.25">
      <c r="A2174" t="s">
        <v>4873</v>
      </c>
      <c r="B2174" t="s">
        <v>4869</v>
      </c>
    </row>
    <row r="2175" spans="1:2" x14ac:dyDescent="0.25">
      <c r="A2175" t="s">
        <v>4874</v>
      </c>
      <c r="B2175" t="s">
        <v>4869</v>
      </c>
    </row>
    <row r="2176" spans="1:2" x14ac:dyDescent="0.25">
      <c r="A2176" t="s">
        <v>4875</v>
      </c>
      <c r="B2176" t="s">
        <v>4869</v>
      </c>
    </row>
    <row r="2177" spans="1:2" x14ac:dyDescent="0.25">
      <c r="A2177" t="s">
        <v>4876</v>
      </c>
      <c r="B2177" t="s">
        <v>4869</v>
      </c>
    </row>
    <row r="2178" spans="1:2" x14ac:dyDescent="0.25">
      <c r="A2178" t="s">
        <v>4877</v>
      </c>
      <c r="B2178" t="s">
        <v>4869</v>
      </c>
    </row>
    <row r="2179" spans="1:2" x14ac:dyDescent="0.25">
      <c r="A2179" t="s">
        <v>4878</v>
      </c>
      <c r="B2179" t="s">
        <v>4869</v>
      </c>
    </row>
    <row r="2180" spans="1:2" x14ac:dyDescent="0.25">
      <c r="A2180" t="s">
        <v>4879</v>
      </c>
      <c r="B2180" t="s">
        <v>4869</v>
      </c>
    </row>
    <row r="2181" spans="1:2" x14ac:dyDescent="0.25">
      <c r="A2181" t="s">
        <v>4880</v>
      </c>
      <c r="B2181" t="s">
        <v>4881</v>
      </c>
    </row>
    <row r="2182" spans="1:2" x14ac:dyDescent="0.25">
      <c r="A2182" t="s">
        <v>4882</v>
      </c>
      <c r="B2182" t="s">
        <v>4881</v>
      </c>
    </row>
    <row r="2183" spans="1:2" x14ac:dyDescent="0.25">
      <c r="A2183" t="s">
        <v>4883</v>
      </c>
      <c r="B2183" t="s">
        <v>4881</v>
      </c>
    </row>
    <row r="2184" spans="1:2" x14ac:dyDescent="0.25">
      <c r="A2184" t="s">
        <v>4884</v>
      </c>
      <c r="B2184" t="s">
        <v>4881</v>
      </c>
    </row>
    <row r="2185" spans="1:2" x14ac:dyDescent="0.25">
      <c r="A2185" t="s">
        <v>4885</v>
      </c>
      <c r="B2185" t="s">
        <v>4881</v>
      </c>
    </row>
    <row r="2186" spans="1:2" x14ac:dyDescent="0.25">
      <c r="A2186" t="s">
        <v>4886</v>
      </c>
      <c r="B2186" t="s">
        <v>4881</v>
      </c>
    </row>
    <row r="2187" spans="1:2" x14ac:dyDescent="0.25">
      <c r="A2187" t="s">
        <v>4887</v>
      </c>
      <c r="B2187" t="s">
        <v>4881</v>
      </c>
    </row>
    <row r="2188" spans="1:2" x14ac:dyDescent="0.25">
      <c r="A2188" t="s">
        <v>4888</v>
      </c>
      <c r="B2188" t="s">
        <v>4881</v>
      </c>
    </row>
    <row r="2189" spans="1:2" x14ac:dyDescent="0.25">
      <c r="A2189" t="s">
        <v>4889</v>
      </c>
      <c r="B2189" t="s">
        <v>4881</v>
      </c>
    </row>
    <row r="2190" spans="1:2" x14ac:dyDescent="0.25">
      <c r="A2190" t="s">
        <v>4890</v>
      </c>
      <c r="B2190" t="s">
        <v>4881</v>
      </c>
    </row>
    <row r="2191" spans="1:2" x14ac:dyDescent="0.25">
      <c r="A2191" t="s">
        <v>4891</v>
      </c>
      <c r="B2191" t="s">
        <v>4881</v>
      </c>
    </row>
    <row r="2192" spans="1:2" x14ac:dyDescent="0.25">
      <c r="A2192" t="s">
        <v>4892</v>
      </c>
      <c r="B2192" t="s">
        <v>4881</v>
      </c>
    </row>
    <row r="2193" spans="1:2" x14ac:dyDescent="0.25">
      <c r="A2193" t="s">
        <v>4893</v>
      </c>
      <c r="B2193" t="s">
        <v>4894</v>
      </c>
    </row>
    <row r="2194" spans="1:2" x14ac:dyDescent="0.25">
      <c r="A2194" t="s">
        <v>4895</v>
      </c>
      <c r="B2194" t="s">
        <v>4894</v>
      </c>
    </row>
    <row r="2195" spans="1:2" x14ac:dyDescent="0.25">
      <c r="A2195" t="s">
        <v>4896</v>
      </c>
      <c r="B2195" t="s">
        <v>4897</v>
      </c>
    </row>
    <row r="2196" spans="1:2" x14ac:dyDescent="0.25">
      <c r="A2196" t="s">
        <v>4898</v>
      </c>
      <c r="B2196" t="s">
        <v>4897</v>
      </c>
    </row>
    <row r="2197" spans="1:2" x14ac:dyDescent="0.25">
      <c r="A2197" t="s">
        <v>4899</v>
      </c>
      <c r="B2197" t="s">
        <v>4897</v>
      </c>
    </row>
    <row r="2198" spans="1:2" x14ac:dyDescent="0.25">
      <c r="A2198" t="s">
        <v>4900</v>
      </c>
      <c r="B2198" t="s">
        <v>4897</v>
      </c>
    </row>
    <row r="2199" spans="1:2" x14ac:dyDescent="0.25">
      <c r="A2199" t="s">
        <v>4901</v>
      </c>
      <c r="B2199" t="s">
        <v>4897</v>
      </c>
    </row>
    <row r="2200" spans="1:2" x14ac:dyDescent="0.25">
      <c r="A2200" t="s">
        <v>4902</v>
      </c>
      <c r="B2200" t="s">
        <v>4897</v>
      </c>
    </row>
    <row r="2201" spans="1:2" x14ac:dyDescent="0.25">
      <c r="A2201" t="s">
        <v>4903</v>
      </c>
      <c r="B2201" t="s">
        <v>4897</v>
      </c>
    </row>
    <row r="2202" spans="1:2" x14ac:dyDescent="0.25">
      <c r="A2202" t="s">
        <v>4904</v>
      </c>
      <c r="B2202" t="s">
        <v>4897</v>
      </c>
    </row>
    <row r="2203" spans="1:2" x14ac:dyDescent="0.25">
      <c r="A2203" t="s">
        <v>4905</v>
      </c>
      <c r="B2203" t="s">
        <v>4897</v>
      </c>
    </row>
    <row r="2204" spans="1:2" x14ac:dyDescent="0.25">
      <c r="A2204" t="s">
        <v>4906</v>
      </c>
      <c r="B2204" t="s">
        <v>4897</v>
      </c>
    </row>
    <row r="2205" spans="1:2" x14ac:dyDescent="0.25">
      <c r="A2205" t="s">
        <v>4907</v>
      </c>
      <c r="B2205" t="s">
        <v>4897</v>
      </c>
    </row>
    <row r="2206" spans="1:2" x14ac:dyDescent="0.25">
      <c r="A2206" t="s">
        <v>4908</v>
      </c>
      <c r="B2206" t="s">
        <v>4897</v>
      </c>
    </row>
    <row r="2207" spans="1:2" x14ac:dyDescent="0.25">
      <c r="A2207" t="s">
        <v>4909</v>
      </c>
      <c r="B2207" t="s">
        <v>4910</v>
      </c>
    </row>
    <row r="2208" spans="1:2" x14ac:dyDescent="0.25">
      <c r="A2208" t="s">
        <v>4911</v>
      </c>
      <c r="B2208" t="s">
        <v>4910</v>
      </c>
    </row>
    <row r="2209" spans="1:2" x14ac:dyDescent="0.25">
      <c r="A2209" t="s">
        <v>4912</v>
      </c>
      <c r="B2209" t="s">
        <v>4910</v>
      </c>
    </row>
    <row r="2210" spans="1:2" x14ac:dyDescent="0.25">
      <c r="A2210" t="s">
        <v>4913</v>
      </c>
      <c r="B2210" t="s">
        <v>4910</v>
      </c>
    </row>
    <row r="2211" spans="1:2" x14ac:dyDescent="0.25">
      <c r="A2211" t="s">
        <v>4914</v>
      </c>
      <c r="B2211" t="s">
        <v>4910</v>
      </c>
    </row>
    <row r="2212" spans="1:2" x14ac:dyDescent="0.25">
      <c r="A2212" t="s">
        <v>4915</v>
      </c>
      <c r="B2212" t="s">
        <v>4910</v>
      </c>
    </row>
    <row r="2213" spans="1:2" x14ac:dyDescent="0.25">
      <c r="A2213" t="s">
        <v>4916</v>
      </c>
      <c r="B2213" t="s">
        <v>4910</v>
      </c>
    </row>
    <row r="2214" spans="1:2" x14ac:dyDescent="0.25">
      <c r="A2214" t="s">
        <v>4917</v>
      </c>
      <c r="B2214" t="s">
        <v>4910</v>
      </c>
    </row>
    <row r="2215" spans="1:2" x14ac:dyDescent="0.25">
      <c r="A2215" t="s">
        <v>4918</v>
      </c>
      <c r="B2215" t="s">
        <v>4910</v>
      </c>
    </row>
    <row r="2216" spans="1:2" x14ac:dyDescent="0.25">
      <c r="A2216" t="s">
        <v>4919</v>
      </c>
      <c r="B2216" t="s">
        <v>4910</v>
      </c>
    </row>
    <row r="2217" spans="1:2" x14ac:dyDescent="0.25">
      <c r="A2217" t="s">
        <v>4920</v>
      </c>
      <c r="B2217" t="s">
        <v>4921</v>
      </c>
    </row>
    <row r="2218" spans="1:2" x14ac:dyDescent="0.25">
      <c r="A2218" t="s">
        <v>4922</v>
      </c>
      <c r="B2218" t="s">
        <v>4921</v>
      </c>
    </row>
    <row r="2219" spans="1:2" x14ac:dyDescent="0.25">
      <c r="A2219" t="s">
        <v>4923</v>
      </c>
      <c r="B2219" t="s">
        <v>4921</v>
      </c>
    </row>
    <row r="2220" spans="1:2" x14ac:dyDescent="0.25">
      <c r="A2220" t="s">
        <v>4924</v>
      </c>
      <c r="B2220" t="s">
        <v>4921</v>
      </c>
    </row>
    <row r="2221" spans="1:2" x14ac:dyDescent="0.25">
      <c r="A2221" t="s">
        <v>4925</v>
      </c>
      <c r="B2221" t="s">
        <v>4926</v>
      </c>
    </row>
    <row r="2222" spans="1:2" x14ac:dyDescent="0.25">
      <c r="A2222" t="s">
        <v>4927</v>
      </c>
      <c r="B2222" t="s">
        <v>4926</v>
      </c>
    </row>
    <row r="2223" spans="1:2" x14ac:dyDescent="0.25">
      <c r="A2223" t="s">
        <v>4928</v>
      </c>
      <c r="B2223" t="s">
        <v>4926</v>
      </c>
    </row>
    <row r="2224" spans="1:2" x14ac:dyDescent="0.25">
      <c r="A2224" t="s">
        <v>4929</v>
      </c>
      <c r="B2224" t="s">
        <v>4926</v>
      </c>
    </row>
    <row r="2225" spans="1:2" x14ac:dyDescent="0.25">
      <c r="A2225" t="s">
        <v>4930</v>
      </c>
      <c r="B2225" t="s">
        <v>4931</v>
      </c>
    </row>
    <row r="2226" spans="1:2" x14ac:dyDescent="0.25">
      <c r="A2226" t="s">
        <v>4932</v>
      </c>
      <c r="B2226" t="s">
        <v>4931</v>
      </c>
    </row>
    <row r="2227" spans="1:2" x14ac:dyDescent="0.25">
      <c r="A2227" t="s">
        <v>4933</v>
      </c>
      <c r="B2227" t="s">
        <v>4931</v>
      </c>
    </row>
    <row r="2228" spans="1:2" x14ac:dyDescent="0.25">
      <c r="A2228" t="s">
        <v>4934</v>
      </c>
      <c r="B2228" t="s">
        <v>4935</v>
      </c>
    </row>
    <row r="2229" spans="1:2" x14ac:dyDescent="0.25">
      <c r="A2229" t="s">
        <v>4936</v>
      </c>
      <c r="B2229" t="s">
        <v>4937</v>
      </c>
    </row>
    <row r="2230" spans="1:2" x14ac:dyDescent="0.25">
      <c r="A2230" t="s">
        <v>4938</v>
      </c>
      <c r="B2230" t="s">
        <v>4939</v>
      </c>
    </row>
    <row r="2231" spans="1:2" x14ac:dyDescent="0.25">
      <c r="A2231" t="s">
        <v>4940</v>
      </c>
      <c r="B2231" t="s">
        <v>4941</v>
      </c>
    </row>
    <row r="2232" spans="1:2" x14ac:dyDescent="0.25">
      <c r="A2232" t="s">
        <v>4942</v>
      </c>
      <c r="B2232" t="s">
        <v>4941</v>
      </c>
    </row>
    <row r="2233" spans="1:2" x14ac:dyDescent="0.25">
      <c r="A2233" t="s">
        <v>4943</v>
      </c>
      <c r="B2233" t="s">
        <v>4944</v>
      </c>
    </row>
    <row r="2234" spans="1:2" x14ac:dyDescent="0.25">
      <c r="A2234" t="s">
        <v>4945</v>
      </c>
      <c r="B2234" t="s">
        <v>4944</v>
      </c>
    </row>
    <row r="2235" spans="1:2" x14ac:dyDescent="0.25">
      <c r="A2235" t="s">
        <v>4946</v>
      </c>
      <c r="B2235" t="s">
        <v>4944</v>
      </c>
    </row>
    <row r="2236" spans="1:2" x14ac:dyDescent="0.25">
      <c r="A2236" t="s">
        <v>4947</v>
      </c>
      <c r="B2236" t="s">
        <v>4944</v>
      </c>
    </row>
    <row r="2237" spans="1:2" x14ac:dyDescent="0.25">
      <c r="A2237" t="s">
        <v>4948</v>
      </c>
      <c r="B2237" t="s">
        <v>4944</v>
      </c>
    </row>
    <row r="2238" spans="1:2" x14ac:dyDescent="0.25">
      <c r="A2238" t="s">
        <v>4949</v>
      </c>
      <c r="B2238" t="s">
        <v>4944</v>
      </c>
    </row>
    <row r="2239" spans="1:2" x14ac:dyDescent="0.25">
      <c r="A2239" t="s">
        <v>4950</v>
      </c>
      <c r="B2239" t="s">
        <v>4944</v>
      </c>
    </row>
    <row r="2240" spans="1:2" x14ac:dyDescent="0.25">
      <c r="A2240" t="s">
        <v>4951</v>
      </c>
      <c r="B2240" t="s">
        <v>4952</v>
      </c>
    </row>
    <row r="2241" spans="1:2" x14ac:dyDescent="0.25">
      <c r="A2241" t="s">
        <v>4953</v>
      </c>
      <c r="B2241" t="s">
        <v>4952</v>
      </c>
    </row>
    <row r="2242" spans="1:2" x14ac:dyDescent="0.25">
      <c r="A2242" t="s">
        <v>4954</v>
      </c>
      <c r="B2242" t="s">
        <v>4952</v>
      </c>
    </row>
    <row r="2243" spans="1:2" x14ac:dyDescent="0.25">
      <c r="A2243" t="s">
        <v>4955</v>
      </c>
      <c r="B2243" t="s">
        <v>4952</v>
      </c>
    </row>
    <row r="2244" spans="1:2" x14ac:dyDescent="0.25">
      <c r="A2244" t="s">
        <v>4956</v>
      </c>
      <c r="B2244" t="s">
        <v>4952</v>
      </c>
    </row>
    <row r="2245" spans="1:2" x14ac:dyDescent="0.25">
      <c r="A2245" t="s">
        <v>4957</v>
      </c>
      <c r="B2245" t="s">
        <v>4952</v>
      </c>
    </row>
    <row r="2246" spans="1:2" x14ac:dyDescent="0.25">
      <c r="A2246" t="s">
        <v>4958</v>
      </c>
      <c r="B2246" t="s">
        <v>4952</v>
      </c>
    </row>
    <row r="2247" spans="1:2" x14ac:dyDescent="0.25">
      <c r="A2247" t="s">
        <v>4959</v>
      </c>
      <c r="B2247" t="s">
        <v>4952</v>
      </c>
    </row>
    <row r="2248" spans="1:2" x14ac:dyDescent="0.25">
      <c r="A2248" t="s">
        <v>4960</v>
      </c>
      <c r="B2248" t="s">
        <v>4952</v>
      </c>
    </row>
    <row r="2249" spans="1:2" x14ac:dyDescent="0.25">
      <c r="A2249" t="s">
        <v>4961</v>
      </c>
      <c r="B2249" t="s">
        <v>4952</v>
      </c>
    </row>
    <row r="2250" spans="1:2" x14ac:dyDescent="0.25">
      <c r="A2250" t="s">
        <v>4962</v>
      </c>
      <c r="B2250" t="s">
        <v>4952</v>
      </c>
    </row>
    <row r="2251" spans="1:2" x14ac:dyDescent="0.25">
      <c r="A2251" t="s">
        <v>4963</v>
      </c>
      <c r="B2251" t="s">
        <v>4964</v>
      </c>
    </row>
    <row r="2252" spans="1:2" x14ac:dyDescent="0.25">
      <c r="A2252" t="s">
        <v>4965</v>
      </c>
      <c r="B2252" t="s">
        <v>4966</v>
      </c>
    </row>
    <row r="2253" spans="1:2" x14ac:dyDescent="0.25">
      <c r="A2253" t="s">
        <v>4967</v>
      </c>
      <c r="B2253" t="s">
        <v>4966</v>
      </c>
    </row>
    <row r="2254" spans="1:2" x14ac:dyDescent="0.25">
      <c r="A2254" t="s">
        <v>4968</v>
      </c>
      <c r="B2254" t="s">
        <v>4969</v>
      </c>
    </row>
    <row r="2255" spans="1:2" x14ac:dyDescent="0.25">
      <c r="A2255" t="s">
        <v>4970</v>
      </c>
      <c r="B2255" t="s">
        <v>4969</v>
      </c>
    </row>
    <row r="2256" spans="1:2" x14ac:dyDescent="0.25">
      <c r="A2256" t="s">
        <v>4971</v>
      </c>
      <c r="B2256" t="s">
        <v>4969</v>
      </c>
    </row>
    <row r="2257" spans="1:2" x14ac:dyDescent="0.25">
      <c r="A2257" t="s">
        <v>4972</v>
      </c>
      <c r="B2257" t="s">
        <v>4969</v>
      </c>
    </row>
    <row r="2258" spans="1:2" x14ac:dyDescent="0.25">
      <c r="A2258" t="s">
        <v>4973</v>
      </c>
      <c r="B2258" t="s">
        <v>4969</v>
      </c>
    </row>
    <row r="2259" spans="1:2" x14ac:dyDescent="0.25">
      <c r="A2259" t="s">
        <v>4974</v>
      </c>
      <c r="B2259" t="s">
        <v>4969</v>
      </c>
    </row>
    <row r="2260" spans="1:2" x14ac:dyDescent="0.25">
      <c r="A2260" t="s">
        <v>4975</v>
      </c>
      <c r="B2260" t="s">
        <v>4976</v>
      </c>
    </row>
    <row r="2261" spans="1:2" x14ac:dyDescent="0.25">
      <c r="A2261" t="s">
        <v>4977</v>
      </c>
      <c r="B2261" t="s">
        <v>4976</v>
      </c>
    </row>
    <row r="2262" spans="1:2" x14ac:dyDescent="0.25">
      <c r="A2262" t="s">
        <v>4978</v>
      </c>
      <c r="B2262" t="s">
        <v>4976</v>
      </c>
    </row>
    <row r="2263" spans="1:2" x14ac:dyDescent="0.25">
      <c r="A2263" t="s">
        <v>4979</v>
      </c>
      <c r="B2263" t="s">
        <v>4976</v>
      </c>
    </row>
    <row r="2264" spans="1:2" x14ac:dyDescent="0.25">
      <c r="A2264" t="s">
        <v>4980</v>
      </c>
      <c r="B2264" t="s">
        <v>4976</v>
      </c>
    </row>
    <row r="2265" spans="1:2" x14ac:dyDescent="0.25">
      <c r="A2265" t="s">
        <v>4981</v>
      </c>
      <c r="B2265" t="s">
        <v>4976</v>
      </c>
    </row>
    <row r="2266" spans="1:2" x14ac:dyDescent="0.25">
      <c r="A2266" t="s">
        <v>4982</v>
      </c>
      <c r="B2266" t="s">
        <v>4976</v>
      </c>
    </row>
    <row r="2267" spans="1:2" x14ac:dyDescent="0.25">
      <c r="A2267" t="s">
        <v>4983</v>
      </c>
      <c r="B2267" t="s">
        <v>4984</v>
      </c>
    </row>
    <row r="2268" spans="1:2" x14ac:dyDescent="0.25">
      <c r="A2268" t="s">
        <v>4985</v>
      </c>
      <c r="B2268" t="s">
        <v>4984</v>
      </c>
    </row>
    <row r="2269" spans="1:2" x14ac:dyDescent="0.25">
      <c r="A2269" t="s">
        <v>4986</v>
      </c>
      <c r="B2269" t="s">
        <v>4984</v>
      </c>
    </row>
    <row r="2270" spans="1:2" x14ac:dyDescent="0.25">
      <c r="A2270" t="s">
        <v>4987</v>
      </c>
      <c r="B2270" t="s">
        <v>4984</v>
      </c>
    </row>
    <row r="2271" spans="1:2" x14ac:dyDescent="0.25">
      <c r="A2271" t="s">
        <v>4988</v>
      </c>
      <c r="B2271" t="s">
        <v>4984</v>
      </c>
    </row>
    <row r="2272" spans="1:2" x14ac:dyDescent="0.25">
      <c r="A2272" t="s">
        <v>4989</v>
      </c>
      <c r="B2272" t="s">
        <v>4984</v>
      </c>
    </row>
    <row r="2273" spans="1:2" x14ac:dyDescent="0.25">
      <c r="A2273" t="s">
        <v>4990</v>
      </c>
      <c r="B2273" t="s">
        <v>4991</v>
      </c>
    </row>
    <row r="2274" spans="1:2" x14ac:dyDescent="0.25">
      <c r="A2274" t="s">
        <v>4992</v>
      </c>
      <c r="B2274" t="s">
        <v>4993</v>
      </c>
    </row>
    <row r="2275" spans="1:2" x14ac:dyDescent="0.25">
      <c r="A2275" t="s">
        <v>4994</v>
      </c>
      <c r="B2275" t="s">
        <v>4993</v>
      </c>
    </row>
    <row r="2276" spans="1:2" x14ac:dyDescent="0.25">
      <c r="A2276" t="s">
        <v>4995</v>
      </c>
      <c r="B2276" t="s">
        <v>4996</v>
      </c>
    </row>
    <row r="2277" spans="1:2" x14ac:dyDescent="0.25">
      <c r="A2277" t="s">
        <v>4997</v>
      </c>
      <c r="B2277" t="s">
        <v>4996</v>
      </c>
    </row>
    <row r="2278" spans="1:2" x14ac:dyDescent="0.25">
      <c r="A2278" t="s">
        <v>4998</v>
      </c>
      <c r="B2278" t="s">
        <v>4996</v>
      </c>
    </row>
    <row r="2279" spans="1:2" x14ac:dyDescent="0.25">
      <c r="A2279" t="s">
        <v>4999</v>
      </c>
      <c r="B2279" t="s">
        <v>5000</v>
      </c>
    </row>
    <row r="2280" spans="1:2" x14ac:dyDescent="0.25">
      <c r="A2280" t="s">
        <v>5001</v>
      </c>
      <c r="B2280" t="s">
        <v>5000</v>
      </c>
    </row>
    <row r="2281" spans="1:2" x14ac:dyDescent="0.25">
      <c r="A2281" t="s">
        <v>5002</v>
      </c>
      <c r="B2281" t="s">
        <v>5000</v>
      </c>
    </row>
    <row r="2282" spans="1:2" x14ac:dyDescent="0.25">
      <c r="A2282" t="s">
        <v>5003</v>
      </c>
      <c r="B2282" t="s">
        <v>5000</v>
      </c>
    </row>
    <row r="2283" spans="1:2" x14ac:dyDescent="0.25">
      <c r="A2283" t="s">
        <v>5004</v>
      </c>
      <c r="B2283" t="s">
        <v>5000</v>
      </c>
    </row>
    <row r="2284" spans="1:2" x14ac:dyDescent="0.25">
      <c r="A2284" t="s">
        <v>5005</v>
      </c>
      <c r="B2284" t="s">
        <v>5000</v>
      </c>
    </row>
    <row r="2285" spans="1:2" x14ac:dyDescent="0.25">
      <c r="A2285" t="s">
        <v>5006</v>
      </c>
      <c r="B2285" t="s">
        <v>5000</v>
      </c>
    </row>
    <row r="2286" spans="1:2" x14ac:dyDescent="0.25">
      <c r="A2286" t="s">
        <v>5007</v>
      </c>
      <c r="B2286" t="s">
        <v>5000</v>
      </c>
    </row>
    <row r="2287" spans="1:2" x14ac:dyDescent="0.25">
      <c r="A2287" t="s">
        <v>5008</v>
      </c>
      <c r="B2287" t="s">
        <v>5000</v>
      </c>
    </row>
    <row r="2288" spans="1:2" x14ac:dyDescent="0.25">
      <c r="A2288" t="s">
        <v>5009</v>
      </c>
      <c r="B2288" t="s">
        <v>5000</v>
      </c>
    </row>
    <row r="2289" spans="1:2" x14ac:dyDescent="0.25">
      <c r="A2289" t="s">
        <v>5010</v>
      </c>
      <c r="B2289" t="s">
        <v>5011</v>
      </c>
    </row>
    <row r="2290" spans="1:2" x14ac:dyDescent="0.25">
      <c r="A2290" t="s">
        <v>5012</v>
      </c>
      <c r="B2290" t="s">
        <v>5011</v>
      </c>
    </row>
    <row r="2291" spans="1:2" x14ac:dyDescent="0.25">
      <c r="A2291" t="s">
        <v>5013</v>
      </c>
      <c r="B2291" t="s">
        <v>5011</v>
      </c>
    </row>
    <row r="2292" spans="1:2" x14ac:dyDescent="0.25">
      <c r="A2292" t="s">
        <v>5014</v>
      </c>
      <c r="B2292" t="s">
        <v>5011</v>
      </c>
    </row>
    <row r="2293" spans="1:2" x14ac:dyDescent="0.25">
      <c r="A2293" t="s">
        <v>5015</v>
      </c>
      <c r="B2293" t="s">
        <v>5011</v>
      </c>
    </row>
    <row r="2294" spans="1:2" x14ac:dyDescent="0.25">
      <c r="A2294" t="s">
        <v>5016</v>
      </c>
      <c r="B2294" t="s">
        <v>5011</v>
      </c>
    </row>
    <row r="2295" spans="1:2" x14ac:dyDescent="0.25">
      <c r="A2295" t="s">
        <v>5017</v>
      </c>
      <c r="B2295" t="s">
        <v>5011</v>
      </c>
    </row>
    <row r="2296" spans="1:2" x14ac:dyDescent="0.25">
      <c r="A2296" t="s">
        <v>5018</v>
      </c>
      <c r="B2296" t="s">
        <v>5011</v>
      </c>
    </row>
    <row r="2297" spans="1:2" x14ac:dyDescent="0.25">
      <c r="A2297" t="s">
        <v>5019</v>
      </c>
      <c r="B2297" t="s">
        <v>5011</v>
      </c>
    </row>
    <row r="2298" spans="1:2" x14ac:dyDescent="0.25">
      <c r="A2298" t="s">
        <v>5020</v>
      </c>
      <c r="B2298" t="s">
        <v>5011</v>
      </c>
    </row>
    <row r="2299" spans="1:2" x14ac:dyDescent="0.25">
      <c r="A2299" t="s">
        <v>5021</v>
      </c>
      <c r="B2299" t="s">
        <v>5011</v>
      </c>
    </row>
    <row r="2300" spans="1:2" x14ac:dyDescent="0.25">
      <c r="A2300" t="s">
        <v>5022</v>
      </c>
      <c r="B2300" t="s">
        <v>5023</v>
      </c>
    </row>
    <row r="2301" spans="1:2" x14ac:dyDescent="0.25">
      <c r="A2301" t="s">
        <v>5024</v>
      </c>
      <c r="B2301" t="s">
        <v>5023</v>
      </c>
    </row>
    <row r="2302" spans="1:2" x14ac:dyDescent="0.25">
      <c r="A2302" t="s">
        <v>5025</v>
      </c>
      <c r="B2302" t="s">
        <v>5026</v>
      </c>
    </row>
    <row r="2303" spans="1:2" x14ac:dyDescent="0.25">
      <c r="A2303" t="s">
        <v>5027</v>
      </c>
      <c r="B2303" t="s">
        <v>5026</v>
      </c>
    </row>
    <row r="2304" spans="1:2" x14ac:dyDescent="0.25">
      <c r="A2304" t="s">
        <v>5028</v>
      </c>
      <c r="B2304" t="s">
        <v>5026</v>
      </c>
    </row>
    <row r="2305" spans="1:2" x14ac:dyDescent="0.25">
      <c r="A2305" t="s">
        <v>5029</v>
      </c>
      <c r="B2305" t="s">
        <v>5030</v>
      </c>
    </row>
    <row r="2306" spans="1:2" x14ac:dyDescent="0.25">
      <c r="A2306" t="s">
        <v>5031</v>
      </c>
      <c r="B2306" t="s">
        <v>5030</v>
      </c>
    </row>
    <row r="2307" spans="1:2" x14ac:dyDescent="0.25">
      <c r="A2307" t="s">
        <v>5032</v>
      </c>
      <c r="B2307" t="s">
        <v>5030</v>
      </c>
    </row>
    <row r="2308" spans="1:2" x14ac:dyDescent="0.25">
      <c r="A2308" t="s">
        <v>5033</v>
      </c>
      <c r="B2308" t="s">
        <v>5030</v>
      </c>
    </row>
    <row r="2309" spans="1:2" x14ac:dyDescent="0.25">
      <c r="A2309" t="s">
        <v>5034</v>
      </c>
      <c r="B2309" t="s">
        <v>5030</v>
      </c>
    </row>
    <row r="2310" spans="1:2" x14ac:dyDescent="0.25">
      <c r="A2310" t="s">
        <v>5035</v>
      </c>
      <c r="B2310" t="s">
        <v>5030</v>
      </c>
    </row>
    <row r="2311" spans="1:2" x14ac:dyDescent="0.25">
      <c r="A2311" t="s">
        <v>5036</v>
      </c>
      <c r="B2311" t="s">
        <v>5030</v>
      </c>
    </row>
    <row r="2312" spans="1:2" x14ac:dyDescent="0.25">
      <c r="A2312" t="s">
        <v>5037</v>
      </c>
      <c r="B2312" t="s">
        <v>5030</v>
      </c>
    </row>
    <row r="2313" spans="1:2" x14ac:dyDescent="0.25">
      <c r="A2313" t="s">
        <v>5038</v>
      </c>
      <c r="B2313" t="s">
        <v>5030</v>
      </c>
    </row>
    <row r="2314" spans="1:2" x14ac:dyDescent="0.25">
      <c r="A2314" t="s">
        <v>5039</v>
      </c>
      <c r="B2314" t="s">
        <v>5030</v>
      </c>
    </row>
    <row r="2315" spans="1:2" x14ac:dyDescent="0.25">
      <c r="A2315" t="s">
        <v>5040</v>
      </c>
      <c r="B2315" t="s">
        <v>3266</v>
      </c>
    </row>
    <row r="2316" spans="1:2" x14ac:dyDescent="0.25">
      <c r="A2316" t="s">
        <v>5041</v>
      </c>
      <c r="B2316" t="s">
        <v>3266</v>
      </c>
    </row>
    <row r="2317" spans="1:2" x14ac:dyDescent="0.25">
      <c r="A2317" t="s">
        <v>5042</v>
      </c>
      <c r="B2317" t="s">
        <v>3266</v>
      </c>
    </row>
    <row r="2318" spans="1:2" x14ac:dyDescent="0.25">
      <c r="A2318" t="s">
        <v>5043</v>
      </c>
      <c r="B2318" t="s">
        <v>3266</v>
      </c>
    </row>
    <row r="2319" spans="1:2" x14ac:dyDescent="0.25">
      <c r="A2319" t="s">
        <v>5044</v>
      </c>
      <c r="B2319" t="s">
        <v>3266</v>
      </c>
    </row>
    <row r="2320" spans="1:2" x14ac:dyDescent="0.25">
      <c r="A2320" t="s">
        <v>5045</v>
      </c>
      <c r="B2320" t="s">
        <v>5046</v>
      </c>
    </row>
    <row r="2321" spans="1:2" x14ac:dyDescent="0.25">
      <c r="A2321" t="s">
        <v>5047</v>
      </c>
      <c r="B2321" t="s">
        <v>5046</v>
      </c>
    </row>
    <row r="2322" spans="1:2" x14ac:dyDescent="0.25">
      <c r="A2322" t="s">
        <v>5048</v>
      </c>
      <c r="B2322" t="s">
        <v>5046</v>
      </c>
    </row>
    <row r="2323" spans="1:2" x14ac:dyDescent="0.25">
      <c r="A2323" t="s">
        <v>5049</v>
      </c>
      <c r="B2323" t="s">
        <v>5046</v>
      </c>
    </row>
    <row r="2324" spans="1:2" x14ac:dyDescent="0.25">
      <c r="A2324" t="s">
        <v>5050</v>
      </c>
      <c r="B2324" t="s">
        <v>5051</v>
      </c>
    </row>
    <row r="2325" spans="1:2" x14ac:dyDescent="0.25">
      <c r="A2325" t="s">
        <v>5052</v>
      </c>
      <c r="B2325" t="s">
        <v>5051</v>
      </c>
    </row>
    <row r="2326" spans="1:2" x14ac:dyDescent="0.25">
      <c r="A2326" t="s">
        <v>5053</v>
      </c>
      <c r="B2326" t="s">
        <v>5054</v>
      </c>
    </row>
    <row r="2327" spans="1:2" x14ac:dyDescent="0.25">
      <c r="A2327" t="s">
        <v>5055</v>
      </c>
      <c r="B2327" t="s">
        <v>5054</v>
      </c>
    </row>
    <row r="2328" spans="1:2" x14ac:dyDescent="0.25">
      <c r="A2328" t="s">
        <v>5056</v>
      </c>
      <c r="B2328" t="s">
        <v>5054</v>
      </c>
    </row>
    <row r="2329" spans="1:2" x14ac:dyDescent="0.25">
      <c r="A2329" t="s">
        <v>5057</v>
      </c>
      <c r="B2329" t="s">
        <v>5054</v>
      </c>
    </row>
    <row r="2330" spans="1:2" x14ac:dyDescent="0.25">
      <c r="A2330" t="s">
        <v>5058</v>
      </c>
      <c r="B2330" t="s">
        <v>5054</v>
      </c>
    </row>
    <row r="2331" spans="1:2" x14ac:dyDescent="0.25">
      <c r="A2331" t="s">
        <v>5059</v>
      </c>
      <c r="B2331" t="s">
        <v>5060</v>
      </c>
    </row>
    <row r="2332" spans="1:2" x14ac:dyDescent="0.25">
      <c r="A2332" t="s">
        <v>5061</v>
      </c>
      <c r="B2332" t="s">
        <v>5060</v>
      </c>
    </row>
    <row r="2333" spans="1:2" x14ac:dyDescent="0.25">
      <c r="A2333" t="s">
        <v>5062</v>
      </c>
      <c r="B2333" t="s">
        <v>5060</v>
      </c>
    </row>
    <row r="2334" spans="1:2" x14ac:dyDescent="0.25">
      <c r="A2334" t="s">
        <v>5063</v>
      </c>
      <c r="B2334" t="s">
        <v>5060</v>
      </c>
    </row>
    <row r="2335" spans="1:2" x14ac:dyDescent="0.25">
      <c r="A2335" t="s">
        <v>5064</v>
      </c>
      <c r="B2335" t="s">
        <v>5065</v>
      </c>
    </row>
    <row r="2336" spans="1:2" x14ac:dyDescent="0.25">
      <c r="A2336" t="s">
        <v>5066</v>
      </c>
      <c r="B2336" t="s">
        <v>5065</v>
      </c>
    </row>
    <row r="2337" spans="1:2" x14ac:dyDescent="0.25">
      <c r="A2337" t="s">
        <v>5067</v>
      </c>
      <c r="B2337" t="s">
        <v>5065</v>
      </c>
    </row>
    <row r="2338" spans="1:2" x14ac:dyDescent="0.25">
      <c r="A2338" t="s">
        <v>5068</v>
      </c>
      <c r="B2338" t="s">
        <v>5069</v>
      </c>
    </row>
    <row r="2339" spans="1:2" x14ac:dyDescent="0.25">
      <c r="A2339" t="s">
        <v>5070</v>
      </c>
      <c r="B2339" t="s">
        <v>5069</v>
      </c>
    </row>
    <row r="2340" spans="1:2" x14ac:dyDescent="0.25">
      <c r="A2340" t="s">
        <v>5071</v>
      </c>
      <c r="B2340" t="s">
        <v>5072</v>
      </c>
    </row>
    <row r="2341" spans="1:2" x14ac:dyDescent="0.25">
      <c r="A2341" t="s">
        <v>5073</v>
      </c>
      <c r="B2341" t="s">
        <v>5072</v>
      </c>
    </row>
    <row r="2342" spans="1:2" x14ac:dyDescent="0.25">
      <c r="A2342" t="s">
        <v>5074</v>
      </c>
      <c r="B2342" t="s">
        <v>5072</v>
      </c>
    </row>
    <row r="2343" spans="1:2" x14ac:dyDescent="0.25">
      <c r="A2343" t="s">
        <v>5075</v>
      </c>
      <c r="B2343" t="s">
        <v>5076</v>
      </c>
    </row>
    <row r="2344" spans="1:2" x14ac:dyDescent="0.25">
      <c r="A2344" t="s">
        <v>5077</v>
      </c>
      <c r="B2344" t="s">
        <v>5078</v>
      </c>
    </row>
    <row r="2345" spans="1:2" x14ac:dyDescent="0.25">
      <c r="A2345" t="s">
        <v>5079</v>
      </c>
      <c r="B2345" t="s">
        <v>5080</v>
      </c>
    </row>
    <row r="2346" spans="1:2" x14ac:dyDescent="0.25">
      <c r="A2346" t="s">
        <v>5081</v>
      </c>
      <c r="B2346" t="s">
        <v>5080</v>
      </c>
    </row>
    <row r="2347" spans="1:2" x14ac:dyDescent="0.25">
      <c r="A2347" t="s">
        <v>5082</v>
      </c>
      <c r="B2347" t="s">
        <v>5080</v>
      </c>
    </row>
    <row r="2348" spans="1:2" x14ac:dyDescent="0.25">
      <c r="A2348" t="s">
        <v>5083</v>
      </c>
      <c r="B2348" t="s">
        <v>5080</v>
      </c>
    </row>
    <row r="2349" spans="1:2" x14ac:dyDescent="0.25">
      <c r="A2349" t="s">
        <v>5084</v>
      </c>
      <c r="B2349" t="s">
        <v>5080</v>
      </c>
    </row>
    <row r="2350" spans="1:2" x14ac:dyDescent="0.25">
      <c r="A2350" t="s">
        <v>5085</v>
      </c>
      <c r="B2350" t="s">
        <v>5080</v>
      </c>
    </row>
    <row r="2351" spans="1:2" x14ac:dyDescent="0.25">
      <c r="A2351" t="s">
        <v>5086</v>
      </c>
      <c r="B2351" t="s">
        <v>5087</v>
      </c>
    </row>
    <row r="2352" spans="1:2" x14ac:dyDescent="0.25">
      <c r="A2352" t="s">
        <v>5088</v>
      </c>
      <c r="B2352" t="s">
        <v>5089</v>
      </c>
    </row>
    <row r="2353" spans="1:2" x14ac:dyDescent="0.25">
      <c r="A2353" t="s">
        <v>5090</v>
      </c>
      <c r="B2353" t="s">
        <v>5089</v>
      </c>
    </row>
    <row r="2354" spans="1:2" x14ac:dyDescent="0.25">
      <c r="A2354" t="s">
        <v>5091</v>
      </c>
      <c r="B2354" t="s">
        <v>5089</v>
      </c>
    </row>
    <row r="2355" spans="1:2" x14ac:dyDescent="0.25">
      <c r="A2355" t="s">
        <v>5092</v>
      </c>
      <c r="B2355" t="s">
        <v>5089</v>
      </c>
    </row>
    <row r="2356" spans="1:2" x14ac:dyDescent="0.25">
      <c r="A2356" t="s">
        <v>5093</v>
      </c>
      <c r="B2356" t="s">
        <v>5089</v>
      </c>
    </row>
    <row r="2357" spans="1:2" x14ac:dyDescent="0.25">
      <c r="A2357" t="s">
        <v>5094</v>
      </c>
      <c r="B2357" t="s">
        <v>5089</v>
      </c>
    </row>
    <row r="2358" spans="1:2" x14ac:dyDescent="0.25">
      <c r="A2358" t="s">
        <v>5095</v>
      </c>
      <c r="B2358" t="s">
        <v>5089</v>
      </c>
    </row>
    <row r="2359" spans="1:2" x14ac:dyDescent="0.25">
      <c r="A2359" t="s">
        <v>5096</v>
      </c>
      <c r="B2359" t="s">
        <v>5089</v>
      </c>
    </row>
    <row r="2360" spans="1:2" x14ac:dyDescent="0.25">
      <c r="A2360" t="s">
        <v>5097</v>
      </c>
      <c r="B2360" t="s">
        <v>5089</v>
      </c>
    </row>
    <row r="2361" spans="1:2" x14ac:dyDescent="0.25">
      <c r="A2361" t="s">
        <v>5098</v>
      </c>
      <c r="B2361" t="s">
        <v>5089</v>
      </c>
    </row>
    <row r="2362" spans="1:2" x14ac:dyDescent="0.25">
      <c r="A2362" t="s">
        <v>5099</v>
      </c>
      <c r="B2362" t="s">
        <v>5089</v>
      </c>
    </row>
    <row r="2363" spans="1:2" x14ac:dyDescent="0.25">
      <c r="A2363" t="s">
        <v>5100</v>
      </c>
      <c r="B2363" t="s">
        <v>5089</v>
      </c>
    </row>
    <row r="2364" spans="1:2" x14ac:dyDescent="0.25">
      <c r="A2364" t="s">
        <v>5101</v>
      </c>
      <c r="B2364" t="s">
        <v>5089</v>
      </c>
    </row>
    <row r="2365" spans="1:2" x14ac:dyDescent="0.25">
      <c r="A2365" t="s">
        <v>5102</v>
      </c>
      <c r="B2365" t="s">
        <v>5103</v>
      </c>
    </row>
    <row r="2366" spans="1:2" x14ac:dyDescent="0.25">
      <c r="A2366" t="s">
        <v>5104</v>
      </c>
      <c r="B2366" t="s">
        <v>5103</v>
      </c>
    </row>
    <row r="2367" spans="1:2" x14ac:dyDescent="0.25">
      <c r="A2367" t="s">
        <v>5105</v>
      </c>
      <c r="B2367" t="s">
        <v>5103</v>
      </c>
    </row>
    <row r="2368" spans="1:2" x14ac:dyDescent="0.25">
      <c r="A2368" t="s">
        <v>5106</v>
      </c>
      <c r="B2368" t="s">
        <v>5103</v>
      </c>
    </row>
    <row r="2369" spans="1:2" x14ac:dyDescent="0.25">
      <c r="A2369" t="s">
        <v>5107</v>
      </c>
      <c r="B2369" t="s">
        <v>5103</v>
      </c>
    </row>
    <row r="2370" spans="1:2" x14ac:dyDescent="0.25">
      <c r="A2370" t="s">
        <v>5108</v>
      </c>
      <c r="B2370" t="s">
        <v>5103</v>
      </c>
    </row>
    <row r="2371" spans="1:2" x14ac:dyDescent="0.25">
      <c r="A2371" t="s">
        <v>5109</v>
      </c>
      <c r="B2371" t="s">
        <v>3515</v>
      </c>
    </row>
    <row r="2372" spans="1:2" x14ac:dyDescent="0.25">
      <c r="A2372" t="s">
        <v>5110</v>
      </c>
      <c r="B2372" t="s">
        <v>3515</v>
      </c>
    </row>
    <row r="2373" spans="1:2" x14ac:dyDescent="0.25">
      <c r="A2373" t="s">
        <v>5111</v>
      </c>
      <c r="B2373" t="s">
        <v>3515</v>
      </c>
    </row>
    <row r="2374" spans="1:2" x14ac:dyDescent="0.25">
      <c r="A2374" t="s">
        <v>5112</v>
      </c>
      <c r="B2374" t="s">
        <v>3515</v>
      </c>
    </row>
    <row r="2375" spans="1:2" x14ac:dyDescent="0.25">
      <c r="A2375" t="s">
        <v>5113</v>
      </c>
      <c r="B2375" t="s">
        <v>3515</v>
      </c>
    </row>
    <row r="2376" spans="1:2" x14ac:dyDescent="0.25">
      <c r="A2376" t="s">
        <v>5114</v>
      </c>
      <c r="B2376" t="s">
        <v>3515</v>
      </c>
    </row>
    <row r="2377" spans="1:2" x14ac:dyDescent="0.25">
      <c r="A2377" t="s">
        <v>5115</v>
      </c>
      <c r="B2377" t="s">
        <v>3515</v>
      </c>
    </row>
    <row r="2378" spans="1:2" x14ac:dyDescent="0.25">
      <c r="A2378" t="s">
        <v>5116</v>
      </c>
      <c r="B2378" t="s">
        <v>3515</v>
      </c>
    </row>
    <row r="2379" spans="1:2" x14ac:dyDescent="0.25">
      <c r="A2379" t="s">
        <v>5117</v>
      </c>
      <c r="B2379" t="s">
        <v>3515</v>
      </c>
    </row>
    <row r="2380" spans="1:2" x14ac:dyDescent="0.25">
      <c r="A2380" t="s">
        <v>5118</v>
      </c>
      <c r="B2380" t="s">
        <v>3515</v>
      </c>
    </row>
    <row r="2381" spans="1:2" x14ac:dyDescent="0.25">
      <c r="A2381" t="s">
        <v>5119</v>
      </c>
      <c r="B2381" t="s">
        <v>5120</v>
      </c>
    </row>
    <row r="2382" spans="1:2" x14ac:dyDescent="0.25">
      <c r="A2382" t="s">
        <v>5121</v>
      </c>
      <c r="B2382" t="s">
        <v>5120</v>
      </c>
    </row>
    <row r="2383" spans="1:2" x14ac:dyDescent="0.25">
      <c r="A2383" t="s">
        <v>5122</v>
      </c>
      <c r="B2383" t="s">
        <v>5123</v>
      </c>
    </row>
    <row r="2384" spans="1:2" x14ac:dyDescent="0.25">
      <c r="A2384" t="s">
        <v>5124</v>
      </c>
      <c r="B2384" t="s">
        <v>5123</v>
      </c>
    </row>
    <row r="2385" spans="1:2" x14ac:dyDescent="0.25">
      <c r="A2385" t="s">
        <v>5125</v>
      </c>
      <c r="B2385" t="s">
        <v>5123</v>
      </c>
    </row>
    <row r="2386" spans="1:2" x14ac:dyDescent="0.25">
      <c r="A2386" t="s">
        <v>5126</v>
      </c>
      <c r="B2386" t="s">
        <v>5123</v>
      </c>
    </row>
    <row r="2387" spans="1:2" x14ac:dyDescent="0.25">
      <c r="A2387" t="s">
        <v>5127</v>
      </c>
      <c r="B2387" t="s">
        <v>5128</v>
      </c>
    </row>
    <row r="2388" spans="1:2" x14ac:dyDescent="0.25">
      <c r="A2388" t="s">
        <v>5129</v>
      </c>
      <c r="B2388" t="s">
        <v>5130</v>
      </c>
    </row>
    <row r="2389" spans="1:2" x14ac:dyDescent="0.25">
      <c r="A2389" t="s">
        <v>5131</v>
      </c>
      <c r="B2389" t="s">
        <v>5132</v>
      </c>
    </row>
    <row r="2390" spans="1:2" x14ac:dyDescent="0.25">
      <c r="A2390" t="s">
        <v>5133</v>
      </c>
      <c r="B2390" t="s">
        <v>5132</v>
      </c>
    </row>
    <row r="2391" spans="1:2" x14ac:dyDescent="0.25">
      <c r="A2391" t="s">
        <v>5134</v>
      </c>
      <c r="B2391" t="s">
        <v>5132</v>
      </c>
    </row>
    <row r="2392" spans="1:2" x14ac:dyDescent="0.25">
      <c r="A2392" t="s">
        <v>5135</v>
      </c>
      <c r="B2392" t="s">
        <v>5132</v>
      </c>
    </row>
    <row r="2393" spans="1:2" x14ac:dyDescent="0.25">
      <c r="A2393" t="s">
        <v>5136</v>
      </c>
      <c r="B2393" t="s">
        <v>5132</v>
      </c>
    </row>
    <row r="2394" spans="1:2" x14ac:dyDescent="0.25">
      <c r="A2394" t="s">
        <v>5137</v>
      </c>
      <c r="B2394" t="s">
        <v>5132</v>
      </c>
    </row>
    <row r="2395" spans="1:2" x14ac:dyDescent="0.25">
      <c r="A2395" t="s">
        <v>5138</v>
      </c>
      <c r="B2395" t="s">
        <v>5132</v>
      </c>
    </row>
    <row r="2396" spans="1:2" x14ac:dyDescent="0.25">
      <c r="A2396" t="s">
        <v>5139</v>
      </c>
      <c r="B2396" t="s">
        <v>5140</v>
      </c>
    </row>
    <row r="2397" spans="1:2" x14ac:dyDescent="0.25">
      <c r="A2397" t="s">
        <v>5141</v>
      </c>
      <c r="B2397" t="s">
        <v>5140</v>
      </c>
    </row>
    <row r="2398" spans="1:2" x14ac:dyDescent="0.25">
      <c r="A2398" t="s">
        <v>5142</v>
      </c>
      <c r="B2398" t="s">
        <v>5143</v>
      </c>
    </row>
    <row r="2399" spans="1:2" x14ac:dyDescent="0.25">
      <c r="A2399" t="s">
        <v>5144</v>
      </c>
      <c r="B2399" t="s">
        <v>5143</v>
      </c>
    </row>
    <row r="2400" spans="1:2" x14ac:dyDescent="0.25">
      <c r="A2400" t="s">
        <v>5145</v>
      </c>
      <c r="B2400" t="s">
        <v>5143</v>
      </c>
    </row>
    <row r="2401" spans="1:2" x14ac:dyDescent="0.25">
      <c r="A2401" t="s">
        <v>5146</v>
      </c>
      <c r="B2401" t="s">
        <v>5143</v>
      </c>
    </row>
    <row r="2402" spans="1:2" x14ac:dyDescent="0.25">
      <c r="A2402" t="s">
        <v>5147</v>
      </c>
      <c r="B2402" t="s">
        <v>5143</v>
      </c>
    </row>
    <row r="2403" spans="1:2" x14ac:dyDescent="0.25">
      <c r="A2403" t="s">
        <v>5148</v>
      </c>
      <c r="B2403" t="s">
        <v>5143</v>
      </c>
    </row>
    <row r="2404" spans="1:2" x14ac:dyDescent="0.25">
      <c r="A2404" t="s">
        <v>5149</v>
      </c>
      <c r="B2404" t="s">
        <v>5143</v>
      </c>
    </row>
    <row r="2405" spans="1:2" x14ac:dyDescent="0.25">
      <c r="A2405" t="s">
        <v>5150</v>
      </c>
      <c r="B2405" t="s">
        <v>5151</v>
      </c>
    </row>
    <row r="2406" spans="1:2" x14ac:dyDescent="0.25">
      <c r="A2406" t="s">
        <v>5152</v>
      </c>
      <c r="B2406" t="s">
        <v>5151</v>
      </c>
    </row>
    <row r="2407" spans="1:2" x14ac:dyDescent="0.25">
      <c r="A2407" t="s">
        <v>5153</v>
      </c>
      <c r="B2407" t="s">
        <v>5151</v>
      </c>
    </row>
    <row r="2408" spans="1:2" x14ac:dyDescent="0.25">
      <c r="A2408" t="s">
        <v>5154</v>
      </c>
      <c r="B2408" t="s">
        <v>5151</v>
      </c>
    </row>
    <row r="2409" spans="1:2" x14ac:dyDescent="0.25">
      <c r="A2409" t="s">
        <v>5155</v>
      </c>
      <c r="B2409" t="s">
        <v>5156</v>
      </c>
    </row>
    <row r="2410" spans="1:2" x14ac:dyDescent="0.25">
      <c r="A2410" t="s">
        <v>5157</v>
      </c>
      <c r="B2410" t="s">
        <v>5158</v>
      </c>
    </row>
    <row r="2411" spans="1:2" x14ac:dyDescent="0.25">
      <c r="A2411" t="s">
        <v>5159</v>
      </c>
      <c r="B2411" t="s">
        <v>5158</v>
      </c>
    </row>
    <row r="2412" spans="1:2" x14ac:dyDescent="0.25">
      <c r="A2412" t="s">
        <v>5160</v>
      </c>
      <c r="B2412" t="s">
        <v>5161</v>
      </c>
    </row>
    <row r="2413" spans="1:2" x14ac:dyDescent="0.25">
      <c r="A2413" t="s">
        <v>5162</v>
      </c>
      <c r="B2413" t="s">
        <v>5161</v>
      </c>
    </row>
    <row r="2414" spans="1:2" x14ac:dyDescent="0.25">
      <c r="A2414" t="s">
        <v>5163</v>
      </c>
      <c r="B2414" t="s">
        <v>5161</v>
      </c>
    </row>
    <row r="2415" spans="1:2" x14ac:dyDescent="0.25">
      <c r="A2415" t="s">
        <v>5164</v>
      </c>
      <c r="B2415" t="s">
        <v>5165</v>
      </c>
    </row>
    <row r="2416" spans="1:2" x14ac:dyDescent="0.25">
      <c r="A2416" t="s">
        <v>5166</v>
      </c>
      <c r="B2416" t="s">
        <v>5165</v>
      </c>
    </row>
    <row r="2417" spans="1:2" x14ac:dyDescent="0.25">
      <c r="A2417" t="s">
        <v>5167</v>
      </c>
      <c r="B2417" t="s">
        <v>5165</v>
      </c>
    </row>
    <row r="2418" spans="1:2" x14ac:dyDescent="0.25">
      <c r="A2418" t="s">
        <v>5168</v>
      </c>
      <c r="B2418" t="s">
        <v>5165</v>
      </c>
    </row>
    <row r="2419" spans="1:2" x14ac:dyDescent="0.25">
      <c r="A2419" t="s">
        <v>5169</v>
      </c>
      <c r="B2419" t="s">
        <v>5170</v>
      </c>
    </row>
    <row r="2420" spans="1:2" x14ac:dyDescent="0.25">
      <c r="A2420" t="s">
        <v>5171</v>
      </c>
      <c r="B2420" t="s">
        <v>5170</v>
      </c>
    </row>
    <row r="2421" spans="1:2" x14ac:dyDescent="0.25">
      <c r="A2421" t="s">
        <v>5172</v>
      </c>
      <c r="B2421" t="s">
        <v>5170</v>
      </c>
    </row>
    <row r="2422" spans="1:2" x14ac:dyDescent="0.25">
      <c r="A2422" t="s">
        <v>5173</v>
      </c>
      <c r="B2422" t="s">
        <v>5170</v>
      </c>
    </row>
    <row r="2423" spans="1:2" x14ac:dyDescent="0.25">
      <c r="A2423" t="s">
        <v>5174</v>
      </c>
      <c r="B2423" t="s">
        <v>5170</v>
      </c>
    </row>
    <row r="2424" spans="1:2" x14ac:dyDescent="0.25">
      <c r="A2424" t="s">
        <v>5175</v>
      </c>
      <c r="B2424" t="s">
        <v>5170</v>
      </c>
    </row>
    <row r="2425" spans="1:2" x14ac:dyDescent="0.25">
      <c r="A2425" t="s">
        <v>5176</v>
      </c>
      <c r="B2425" t="s">
        <v>5170</v>
      </c>
    </row>
    <row r="2426" spans="1:2" x14ac:dyDescent="0.25">
      <c r="A2426" t="s">
        <v>5177</v>
      </c>
      <c r="B2426" t="s">
        <v>5170</v>
      </c>
    </row>
    <row r="2427" spans="1:2" x14ac:dyDescent="0.25">
      <c r="A2427" t="s">
        <v>5178</v>
      </c>
      <c r="B2427" t="s">
        <v>5179</v>
      </c>
    </row>
    <row r="2428" spans="1:2" x14ac:dyDescent="0.25">
      <c r="A2428" t="s">
        <v>5180</v>
      </c>
      <c r="B2428" t="s">
        <v>5179</v>
      </c>
    </row>
    <row r="2429" spans="1:2" x14ac:dyDescent="0.25">
      <c r="A2429" t="s">
        <v>5181</v>
      </c>
      <c r="B2429" t="s">
        <v>5179</v>
      </c>
    </row>
    <row r="2430" spans="1:2" x14ac:dyDescent="0.25">
      <c r="A2430" t="s">
        <v>5182</v>
      </c>
      <c r="B2430" t="s">
        <v>5183</v>
      </c>
    </row>
    <row r="2431" spans="1:2" x14ac:dyDescent="0.25">
      <c r="A2431" t="s">
        <v>5184</v>
      </c>
      <c r="B2431" t="s">
        <v>5183</v>
      </c>
    </row>
    <row r="2432" spans="1:2" x14ac:dyDescent="0.25">
      <c r="A2432" t="s">
        <v>5185</v>
      </c>
      <c r="B2432" t="s">
        <v>5183</v>
      </c>
    </row>
    <row r="2433" spans="1:2" x14ac:dyDescent="0.25">
      <c r="A2433" t="s">
        <v>5186</v>
      </c>
      <c r="B2433" t="s">
        <v>5183</v>
      </c>
    </row>
    <row r="2434" spans="1:2" x14ac:dyDescent="0.25">
      <c r="A2434" t="s">
        <v>5187</v>
      </c>
      <c r="B2434" t="s">
        <v>5183</v>
      </c>
    </row>
    <row r="2435" spans="1:2" x14ac:dyDescent="0.25">
      <c r="A2435" t="s">
        <v>5188</v>
      </c>
      <c r="B2435" t="s">
        <v>5183</v>
      </c>
    </row>
    <row r="2436" spans="1:2" x14ac:dyDescent="0.25">
      <c r="A2436" t="s">
        <v>5189</v>
      </c>
      <c r="B2436" t="s">
        <v>5190</v>
      </c>
    </row>
    <row r="2437" spans="1:2" x14ac:dyDescent="0.25">
      <c r="A2437" t="s">
        <v>5191</v>
      </c>
      <c r="B2437" t="s">
        <v>5190</v>
      </c>
    </row>
    <row r="2438" spans="1:2" x14ac:dyDescent="0.25">
      <c r="A2438" t="s">
        <v>5192</v>
      </c>
      <c r="B2438" t="s">
        <v>5190</v>
      </c>
    </row>
    <row r="2439" spans="1:2" x14ac:dyDescent="0.25">
      <c r="A2439" t="s">
        <v>5193</v>
      </c>
      <c r="B2439" t="s">
        <v>5194</v>
      </c>
    </row>
    <row r="2440" spans="1:2" x14ac:dyDescent="0.25">
      <c r="A2440" t="s">
        <v>5195</v>
      </c>
      <c r="B2440" t="s">
        <v>5194</v>
      </c>
    </row>
    <row r="2441" spans="1:2" x14ac:dyDescent="0.25">
      <c r="A2441" t="s">
        <v>5196</v>
      </c>
      <c r="B2441" t="s">
        <v>5197</v>
      </c>
    </row>
    <row r="2442" spans="1:2" x14ac:dyDescent="0.25">
      <c r="A2442" t="s">
        <v>5198</v>
      </c>
      <c r="B2442" t="s">
        <v>5197</v>
      </c>
    </row>
    <row r="2443" spans="1:2" x14ac:dyDescent="0.25">
      <c r="A2443" t="s">
        <v>5199</v>
      </c>
      <c r="B2443" t="s">
        <v>5197</v>
      </c>
    </row>
    <row r="2444" spans="1:2" x14ac:dyDescent="0.25">
      <c r="A2444" t="s">
        <v>5200</v>
      </c>
      <c r="B2444" t="s">
        <v>5201</v>
      </c>
    </row>
    <row r="2445" spans="1:2" x14ac:dyDescent="0.25">
      <c r="A2445" t="s">
        <v>5202</v>
      </c>
      <c r="B2445" t="s">
        <v>5203</v>
      </c>
    </row>
    <row r="2446" spans="1:2" x14ac:dyDescent="0.25">
      <c r="A2446" t="s">
        <v>5204</v>
      </c>
      <c r="B2446" t="s">
        <v>5203</v>
      </c>
    </row>
    <row r="2447" spans="1:2" x14ac:dyDescent="0.25">
      <c r="A2447" t="s">
        <v>5205</v>
      </c>
      <c r="B2447" t="s">
        <v>5203</v>
      </c>
    </row>
    <row r="2448" spans="1:2" x14ac:dyDescent="0.25">
      <c r="A2448" t="s">
        <v>5206</v>
      </c>
      <c r="B2448" t="s">
        <v>5203</v>
      </c>
    </row>
    <row r="2449" spans="1:2" x14ac:dyDescent="0.25">
      <c r="A2449" t="s">
        <v>5207</v>
      </c>
      <c r="B2449" t="s">
        <v>5203</v>
      </c>
    </row>
    <row r="2450" spans="1:2" x14ac:dyDescent="0.25">
      <c r="A2450" t="s">
        <v>5208</v>
      </c>
      <c r="B2450" t="s">
        <v>5203</v>
      </c>
    </row>
    <row r="2451" spans="1:2" x14ac:dyDescent="0.25">
      <c r="A2451" t="s">
        <v>5209</v>
      </c>
      <c r="B2451" t="s">
        <v>5203</v>
      </c>
    </row>
    <row r="2452" spans="1:2" x14ac:dyDescent="0.25">
      <c r="A2452" t="s">
        <v>5210</v>
      </c>
      <c r="B2452" t="s">
        <v>5203</v>
      </c>
    </row>
    <row r="2453" spans="1:2" x14ac:dyDescent="0.25">
      <c r="A2453" t="s">
        <v>5211</v>
      </c>
      <c r="B2453" t="s">
        <v>5212</v>
      </c>
    </row>
    <row r="2454" spans="1:2" x14ac:dyDescent="0.25">
      <c r="A2454" t="s">
        <v>5213</v>
      </c>
      <c r="B2454" t="s">
        <v>5212</v>
      </c>
    </row>
    <row r="2455" spans="1:2" x14ac:dyDescent="0.25">
      <c r="A2455" t="s">
        <v>5214</v>
      </c>
      <c r="B2455" t="s">
        <v>5212</v>
      </c>
    </row>
    <row r="2456" spans="1:2" x14ac:dyDescent="0.25">
      <c r="A2456" t="s">
        <v>5215</v>
      </c>
      <c r="B2456" t="s">
        <v>5212</v>
      </c>
    </row>
    <row r="2457" spans="1:2" x14ac:dyDescent="0.25">
      <c r="A2457" t="s">
        <v>5216</v>
      </c>
      <c r="B2457" t="s">
        <v>5212</v>
      </c>
    </row>
    <row r="2458" spans="1:2" x14ac:dyDescent="0.25">
      <c r="A2458" t="s">
        <v>5217</v>
      </c>
      <c r="B2458" t="s">
        <v>5212</v>
      </c>
    </row>
    <row r="2459" spans="1:2" x14ac:dyDescent="0.25">
      <c r="A2459" t="s">
        <v>5218</v>
      </c>
      <c r="B2459" t="s">
        <v>5219</v>
      </c>
    </row>
    <row r="2460" spans="1:2" x14ac:dyDescent="0.25">
      <c r="A2460" t="s">
        <v>5220</v>
      </c>
      <c r="B2460" t="s">
        <v>5219</v>
      </c>
    </row>
    <row r="2461" spans="1:2" x14ac:dyDescent="0.25">
      <c r="A2461" t="s">
        <v>5221</v>
      </c>
      <c r="B2461" t="s">
        <v>5219</v>
      </c>
    </row>
    <row r="2462" spans="1:2" x14ac:dyDescent="0.25">
      <c r="A2462" t="s">
        <v>5222</v>
      </c>
      <c r="B2462" t="s">
        <v>5219</v>
      </c>
    </row>
    <row r="2463" spans="1:2" x14ac:dyDescent="0.25">
      <c r="A2463" t="s">
        <v>5223</v>
      </c>
      <c r="B2463" t="s">
        <v>5219</v>
      </c>
    </row>
    <row r="2464" spans="1:2" x14ac:dyDescent="0.25">
      <c r="A2464" t="s">
        <v>5224</v>
      </c>
      <c r="B2464" t="s">
        <v>5219</v>
      </c>
    </row>
    <row r="2465" spans="1:2" x14ac:dyDescent="0.25">
      <c r="A2465" t="s">
        <v>5225</v>
      </c>
      <c r="B2465" t="s">
        <v>5219</v>
      </c>
    </row>
    <row r="2466" spans="1:2" x14ac:dyDescent="0.25">
      <c r="A2466" t="s">
        <v>5226</v>
      </c>
      <c r="B2466" t="s">
        <v>5219</v>
      </c>
    </row>
    <row r="2467" spans="1:2" x14ac:dyDescent="0.25">
      <c r="A2467" t="s">
        <v>5227</v>
      </c>
      <c r="B2467" t="s">
        <v>5228</v>
      </c>
    </row>
    <row r="2468" spans="1:2" x14ac:dyDescent="0.25">
      <c r="A2468" t="s">
        <v>5229</v>
      </c>
      <c r="B2468" t="s">
        <v>5228</v>
      </c>
    </row>
    <row r="2469" spans="1:2" x14ac:dyDescent="0.25">
      <c r="A2469" t="s">
        <v>5230</v>
      </c>
      <c r="B2469" t="s">
        <v>5231</v>
      </c>
    </row>
    <row r="2470" spans="1:2" x14ac:dyDescent="0.25">
      <c r="A2470" t="s">
        <v>5232</v>
      </c>
      <c r="B2470" t="s">
        <v>5231</v>
      </c>
    </row>
    <row r="2471" spans="1:2" x14ac:dyDescent="0.25">
      <c r="A2471" t="s">
        <v>5233</v>
      </c>
      <c r="B2471" t="s">
        <v>5231</v>
      </c>
    </row>
    <row r="2472" spans="1:2" x14ac:dyDescent="0.25">
      <c r="A2472" t="s">
        <v>5234</v>
      </c>
      <c r="B2472" t="s">
        <v>5231</v>
      </c>
    </row>
    <row r="2473" spans="1:2" x14ac:dyDescent="0.25">
      <c r="A2473" t="s">
        <v>5235</v>
      </c>
      <c r="B2473" t="s">
        <v>5231</v>
      </c>
    </row>
    <row r="2474" spans="1:2" x14ac:dyDescent="0.25">
      <c r="A2474" t="s">
        <v>5236</v>
      </c>
      <c r="B2474" t="s">
        <v>5237</v>
      </c>
    </row>
    <row r="2475" spans="1:2" x14ac:dyDescent="0.25">
      <c r="A2475" t="s">
        <v>5238</v>
      </c>
      <c r="B2475" t="s">
        <v>5237</v>
      </c>
    </row>
    <row r="2476" spans="1:2" x14ac:dyDescent="0.25">
      <c r="A2476" t="s">
        <v>5239</v>
      </c>
      <c r="B2476" t="s">
        <v>5237</v>
      </c>
    </row>
    <row r="2477" spans="1:2" x14ac:dyDescent="0.25">
      <c r="A2477" t="s">
        <v>5240</v>
      </c>
      <c r="B2477" t="s">
        <v>5237</v>
      </c>
    </row>
    <row r="2478" spans="1:2" x14ac:dyDescent="0.25">
      <c r="A2478" t="s">
        <v>5241</v>
      </c>
      <c r="B2478" t="s">
        <v>5237</v>
      </c>
    </row>
    <row r="2479" spans="1:2" x14ac:dyDescent="0.25">
      <c r="A2479" t="s">
        <v>5242</v>
      </c>
      <c r="B2479" t="s">
        <v>5243</v>
      </c>
    </row>
    <row r="2480" spans="1:2" x14ac:dyDescent="0.25">
      <c r="A2480" t="s">
        <v>5244</v>
      </c>
      <c r="B2480" t="s">
        <v>5243</v>
      </c>
    </row>
    <row r="2481" spans="1:2" x14ac:dyDescent="0.25">
      <c r="A2481" t="s">
        <v>5245</v>
      </c>
      <c r="B2481" t="s">
        <v>5246</v>
      </c>
    </row>
    <row r="2482" spans="1:2" x14ac:dyDescent="0.25">
      <c r="A2482" t="s">
        <v>5247</v>
      </c>
      <c r="B2482" t="s">
        <v>5246</v>
      </c>
    </row>
    <row r="2483" spans="1:2" x14ac:dyDescent="0.25">
      <c r="A2483" t="s">
        <v>5248</v>
      </c>
      <c r="B2483" t="s">
        <v>5246</v>
      </c>
    </row>
    <row r="2484" spans="1:2" x14ac:dyDescent="0.25">
      <c r="A2484" t="s">
        <v>5249</v>
      </c>
      <c r="B2484" t="s">
        <v>5250</v>
      </c>
    </row>
    <row r="2485" spans="1:2" x14ac:dyDescent="0.25">
      <c r="A2485" t="s">
        <v>5251</v>
      </c>
      <c r="B2485" t="s">
        <v>5250</v>
      </c>
    </row>
    <row r="2486" spans="1:2" x14ac:dyDescent="0.25">
      <c r="A2486" t="s">
        <v>5252</v>
      </c>
      <c r="B2486" t="s">
        <v>5250</v>
      </c>
    </row>
    <row r="2487" spans="1:2" x14ac:dyDescent="0.25">
      <c r="A2487" t="s">
        <v>5253</v>
      </c>
      <c r="B2487" t="s">
        <v>5250</v>
      </c>
    </row>
    <row r="2488" spans="1:2" x14ac:dyDescent="0.25">
      <c r="A2488" t="s">
        <v>5254</v>
      </c>
      <c r="B2488" t="s">
        <v>5250</v>
      </c>
    </row>
    <row r="2489" spans="1:2" x14ac:dyDescent="0.25">
      <c r="A2489" t="s">
        <v>5255</v>
      </c>
      <c r="B2489" t="s">
        <v>5250</v>
      </c>
    </row>
    <row r="2490" spans="1:2" x14ac:dyDescent="0.25">
      <c r="A2490" t="s">
        <v>5256</v>
      </c>
      <c r="B2490" t="s">
        <v>5257</v>
      </c>
    </row>
    <row r="2491" spans="1:2" x14ac:dyDescent="0.25">
      <c r="A2491" t="s">
        <v>5258</v>
      </c>
      <c r="B2491" t="s">
        <v>5259</v>
      </c>
    </row>
    <row r="2492" spans="1:2" x14ac:dyDescent="0.25">
      <c r="A2492" t="s">
        <v>5260</v>
      </c>
      <c r="B2492" t="s">
        <v>5261</v>
      </c>
    </row>
    <row r="2493" spans="1:2" x14ac:dyDescent="0.25">
      <c r="A2493" t="s">
        <v>5262</v>
      </c>
      <c r="B2493" t="s">
        <v>5263</v>
      </c>
    </row>
    <row r="2494" spans="1:2" x14ac:dyDescent="0.25">
      <c r="A2494" t="s">
        <v>5264</v>
      </c>
      <c r="B2494" t="s">
        <v>5265</v>
      </c>
    </row>
    <row r="2495" spans="1:2" x14ac:dyDescent="0.25">
      <c r="A2495" t="s">
        <v>5266</v>
      </c>
      <c r="B2495" t="s">
        <v>5267</v>
      </c>
    </row>
    <row r="2496" spans="1:2" x14ac:dyDescent="0.25">
      <c r="A2496" t="s">
        <v>5268</v>
      </c>
      <c r="B2496" t="s">
        <v>5267</v>
      </c>
    </row>
    <row r="2497" spans="1:2" x14ac:dyDescent="0.25">
      <c r="A2497" t="s">
        <v>5269</v>
      </c>
      <c r="B2497" t="s">
        <v>5270</v>
      </c>
    </row>
    <row r="2498" spans="1:2" x14ac:dyDescent="0.25">
      <c r="A2498" t="s">
        <v>5271</v>
      </c>
      <c r="B2498" t="s">
        <v>5272</v>
      </c>
    </row>
    <row r="2499" spans="1:2" x14ac:dyDescent="0.25">
      <c r="A2499" t="s">
        <v>5273</v>
      </c>
      <c r="B2499" t="s">
        <v>5274</v>
      </c>
    </row>
    <row r="2500" spans="1:2" x14ac:dyDescent="0.25">
      <c r="A2500" t="s">
        <v>5275</v>
      </c>
      <c r="B2500" t="s">
        <v>5276</v>
      </c>
    </row>
    <row r="2501" spans="1:2" x14ac:dyDescent="0.25">
      <c r="A2501" t="s">
        <v>5277</v>
      </c>
      <c r="B2501" t="s">
        <v>5276</v>
      </c>
    </row>
    <row r="2502" spans="1:2" x14ac:dyDescent="0.25">
      <c r="A2502" t="s">
        <v>5278</v>
      </c>
      <c r="B2502" t="s">
        <v>5276</v>
      </c>
    </row>
    <row r="2503" spans="1:2" x14ac:dyDescent="0.25">
      <c r="A2503" t="s">
        <v>5279</v>
      </c>
      <c r="B2503" t="s">
        <v>5280</v>
      </c>
    </row>
    <row r="2504" spans="1:2" x14ac:dyDescent="0.25">
      <c r="A2504" t="s">
        <v>5281</v>
      </c>
      <c r="B2504" t="s">
        <v>5282</v>
      </c>
    </row>
    <row r="2505" spans="1:2" x14ac:dyDescent="0.25">
      <c r="A2505" t="s">
        <v>5283</v>
      </c>
      <c r="B2505" t="s">
        <v>5284</v>
      </c>
    </row>
    <row r="2506" spans="1:2" x14ac:dyDescent="0.25">
      <c r="A2506" t="s">
        <v>5285</v>
      </c>
      <c r="B2506" t="s">
        <v>5286</v>
      </c>
    </row>
    <row r="2507" spans="1:2" x14ac:dyDescent="0.25">
      <c r="A2507" t="s">
        <v>5287</v>
      </c>
      <c r="B2507" t="s">
        <v>5286</v>
      </c>
    </row>
    <row r="2508" spans="1:2" x14ac:dyDescent="0.25">
      <c r="A2508" t="s">
        <v>5288</v>
      </c>
      <c r="B2508" t="s">
        <v>5286</v>
      </c>
    </row>
    <row r="2509" spans="1:2" x14ac:dyDescent="0.25">
      <c r="A2509" t="s">
        <v>5289</v>
      </c>
      <c r="B2509" t="s">
        <v>5286</v>
      </c>
    </row>
    <row r="2510" spans="1:2" x14ac:dyDescent="0.25">
      <c r="A2510" t="s">
        <v>5290</v>
      </c>
      <c r="B2510" t="s">
        <v>5291</v>
      </c>
    </row>
    <row r="2511" spans="1:2" x14ac:dyDescent="0.25">
      <c r="A2511" t="s">
        <v>5292</v>
      </c>
      <c r="B2511" t="s">
        <v>5291</v>
      </c>
    </row>
    <row r="2512" spans="1:2" x14ac:dyDescent="0.25">
      <c r="A2512" t="s">
        <v>5293</v>
      </c>
      <c r="B2512" t="s">
        <v>5291</v>
      </c>
    </row>
    <row r="2513" spans="1:2" x14ac:dyDescent="0.25">
      <c r="A2513" t="s">
        <v>5294</v>
      </c>
      <c r="B2513" t="s">
        <v>5291</v>
      </c>
    </row>
    <row r="2514" spans="1:2" x14ac:dyDescent="0.25">
      <c r="A2514" t="s">
        <v>5295</v>
      </c>
      <c r="B2514" t="s">
        <v>5291</v>
      </c>
    </row>
    <row r="2515" spans="1:2" x14ac:dyDescent="0.25">
      <c r="A2515" t="s">
        <v>5296</v>
      </c>
      <c r="B2515" t="s">
        <v>5291</v>
      </c>
    </row>
    <row r="2516" spans="1:2" x14ac:dyDescent="0.25">
      <c r="A2516" t="s">
        <v>5297</v>
      </c>
      <c r="B2516" t="s">
        <v>5298</v>
      </c>
    </row>
    <row r="2517" spans="1:2" x14ac:dyDescent="0.25">
      <c r="A2517" t="s">
        <v>5299</v>
      </c>
      <c r="B2517" t="s">
        <v>5298</v>
      </c>
    </row>
    <row r="2518" spans="1:2" x14ac:dyDescent="0.25">
      <c r="A2518" t="s">
        <v>5300</v>
      </c>
      <c r="B2518" t="s">
        <v>5298</v>
      </c>
    </row>
    <row r="2519" spans="1:2" x14ac:dyDescent="0.25">
      <c r="A2519" t="s">
        <v>5301</v>
      </c>
      <c r="B2519" t="s">
        <v>5298</v>
      </c>
    </row>
    <row r="2520" spans="1:2" x14ac:dyDescent="0.25">
      <c r="A2520" t="s">
        <v>5302</v>
      </c>
      <c r="B2520" t="s">
        <v>5298</v>
      </c>
    </row>
    <row r="2521" spans="1:2" x14ac:dyDescent="0.25">
      <c r="A2521" t="s">
        <v>5303</v>
      </c>
      <c r="B2521" t="s">
        <v>5304</v>
      </c>
    </row>
    <row r="2522" spans="1:2" x14ac:dyDescent="0.25">
      <c r="A2522" t="s">
        <v>5305</v>
      </c>
      <c r="B2522" t="s">
        <v>5306</v>
      </c>
    </row>
    <row r="2523" spans="1:2" x14ac:dyDescent="0.25">
      <c r="A2523" t="s">
        <v>5307</v>
      </c>
      <c r="B2523" t="s">
        <v>5306</v>
      </c>
    </row>
    <row r="2524" spans="1:2" x14ac:dyDescent="0.25">
      <c r="A2524" t="s">
        <v>5308</v>
      </c>
      <c r="B2524" t="s">
        <v>5306</v>
      </c>
    </row>
    <row r="2525" spans="1:2" x14ac:dyDescent="0.25">
      <c r="A2525" t="s">
        <v>5309</v>
      </c>
      <c r="B2525" t="s">
        <v>5310</v>
      </c>
    </row>
    <row r="2526" spans="1:2" x14ac:dyDescent="0.25">
      <c r="A2526" t="s">
        <v>5311</v>
      </c>
      <c r="B2526" t="s">
        <v>5310</v>
      </c>
    </row>
    <row r="2527" spans="1:2" x14ac:dyDescent="0.25">
      <c r="A2527" t="s">
        <v>5312</v>
      </c>
      <c r="B2527" t="s">
        <v>5310</v>
      </c>
    </row>
    <row r="2528" spans="1:2" x14ac:dyDescent="0.25">
      <c r="A2528" t="s">
        <v>5313</v>
      </c>
      <c r="B2528" t="s">
        <v>5310</v>
      </c>
    </row>
    <row r="2529" spans="1:2" x14ac:dyDescent="0.25">
      <c r="A2529" t="s">
        <v>5314</v>
      </c>
      <c r="B2529" t="s">
        <v>5310</v>
      </c>
    </row>
    <row r="2530" spans="1:2" x14ac:dyDescent="0.25">
      <c r="A2530" t="s">
        <v>5315</v>
      </c>
      <c r="B2530" t="s">
        <v>5316</v>
      </c>
    </row>
    <row r="2531" spans="1:2" x14ac:dyDescent="0.25">
      <c r="A2531" t="s">
        <v>5317</v>
      </c>
      <c r="B2531" t="s">
        <v>5316</v>
      </c>
    </row>
    <row r="2532" spans="1:2" x14ac:dyDescent="0.25">
      <c r="A2532" t="s">
        <v>5318</v>
      </c>
      <c r="B2532" t="s">
        <v>5316</v>
      </c>
    </row>
    <row r="2533" spans="1:2" x14ac:dyDescent="0.25">
      <c r="A2533" t="s">
        <v>5319</v>
      </c>
      <c r="B2533" t="s">
        <v>5320</v>
      </c>
    </row>
    <row r="2534" spans="1:2" x14ac:dyDescent="0.25">
      <c r="A2534" t="s">
        <v>5321</v>
      </c>
      <c r="B2534" t="s">
        <v>5320</v>
      </c>
    </row>
    <row r="2535" spans="1:2" x14ac:dyDescent="0.25">
      <c r="A2535" t="s">
        <v>5322</v>
      </c>
      <c r="B2535" t="s">
        <v>5320</v>
      </c>
    </row>
    <row r="2536" spans="1:2" x14ac:dyDescent="0.25">
      <c r="A2536" t="s">
        <v>5323</v>
      </c>
      <c r="B2536" t="s">
        <v>5320</v>
      </c>
    </row>
    <row r="2537" spans="1:2" x14ac:dyDescent="0.25">
      <c r="A2537" t="s">
        <v>5324</v>
      </c>
      <c r="B2537" t="s">
        <v>5320</v>
      </c>
    </row>
    <row r="2538" spans="1:2" x14ac:dyDescent="0.25">
      <c r="A2538" t="s">
        <v>5325</v>
      </c>
      <c r="B2538" t="s">
        <v>5320</v>
      </c>
    </row>
    <row r="2539" spans="1:2" x14ac:dyDescent="0.25">
      <c r="A2539" t="s">
        <v>5326</v>
      </c>
      <c r="B2539" t="s">
        <v>5320</v>
      </c>
    </row>
    <row r="2540" spans="1:2" x14ac:dyDescent="0.25">
      <c r="A2540" t="s">
        <v>5327</v>
      </c>
      <c r="B2540" t="s">
        <v>5320</v>
      </c>
    </row>
    <row r="2541" spans="1:2" x14ac:dyDescent="0.25">
      <c r="A2541" t="s">
        <v>5328</v>
      </c>
      <c r="B2541" t="s">
        <v>5320</v>
      </c>
    </row>
    <row r="2542" spans="1:2" x14ac:dyDescent="0.25">
      <c r="A2542" t="s">
        <v>5329</v>
      </c>
      <c r="B2542" t="s">
        <v>5320</v>
      </c>
    </row>
    <row r="2543" spans="1:2" x14ac:dyDescent="0.25">
      <c r="A2543" t="s">
        <v>5330</v>
      </c>
      <c r="B2543" t="s">
        <v>5320</v>
      </c>
    </row>
    <row r="2544" spans="1:2" x14ac:dyDescent="0.25">
      <c r="A2544" t="s">
        <v>5331</v>
      </c>
      <c r="B2544" t="s">
        <v>5320</v>
      </c>
    </row>
    <row r="2545" spans="1:2" x14ac:dyDescent="0.25">
      <c r="A2545" t="s">
        <v>5332</v>
      </c>
      <c r="B2545" t="s">
        <v>5320</v>
      </c>
    </row>
    <row r="2546" spans="1:2" x14ac:dyDescent="0.25">
      <c r="A2546" t="s">
        <v>5333</v>
      </c>
      <c r="B2546" t="s">
        <v>5320</v>
      </c>
    </row>
    <row r="2547" spans="1:2" x14ac:dyDescent="0.25">
      <c r="A2547" t="s">
        <v>5334</v>
      </c>
      <c r="B2547" t="s">
        <v>5320</v>
      </c>
    </row>
    <row r="2548" spans="1:2" x14ac:dyDescent="0.25">
      <c r="A2548" t="s">
        <v>5335</v>
      </c>
      <c r="B2548" t="s">
        <v>5320</v>
      </c>
    </row>
    <row r="2549" spans="1:2" x14ac:dyDescent="0.25">
      <c r="A2549" t="s">
        <v>5336</v>
      </c>
      <c r="B2549" t="s">
        <v>5320</v>
      </c>
    </row>
    <row r="2550" spans="1:2" x14ac:dyDescent="0.25">
      <c r="A2550" t="s">
        <v>5337</v>
      </c>
      <c r="B2550" t="s">
        <v>5320</v>
      </c>
    </row>
    <row r="2551" spans="1:2" x14ac:dyDescent="0.25">
      <c r="A2551" t="s">
        <v>5338</v>
      </c>
      <c r="B2551" t="s">
        <v>5320</v>
      </c>
    </row>
    <row r="2552" spans="1:2" x14ac:dyDescent="0.25">
      <c r="A2552" t="s">
        <v>5339</v>
      </c>
      <c r="B2552" t="s">
        <v>5320</v>
      </c>
    </row>
    <row r="2553" spans="1:2" x14ac:dyDescent="0.25">
      <c r="A2553" t="s">
        <v>5340</v>
      </c>
      <c r="B2553" t="s">
        <v>5320</v>
      </c>
    </row>
    <row r="2554" spans="1:2" x14ac:dyDescent="0.25">
      <c r="A2554" t="s">
        <v>5341</v>
      </c>
      <c r="B2554" t="s">
        <v>5320</v>
      </c>
    </row>
    <row r="2555" spans="1:2" x14ac:dyDescent="0.25">
      <c r="A2555" t="s">
        <v>5342</v>
      </c>
      <c r="B2555" t="s">
        <v>5320</v>
      </c>
    </row>
    <row r="2556" spans="1:2" x14ac:dyDescent="0.25">
      <c r="A2556" t="s">
        <v>5343</v>
      </c>
      <c r="B2556" t="s">
        <v>5320</v>
      </c>
    </row>
    <row r="2557" spans="1:2" x14ac:dyDescent="0.25">
      <c r="A2557" t="s">
        <v>5344</v>
      </c>
      <c r="B2557" t="s">
        <v>5320</v>
      </c>
    </row>
    <row r="2558" spans="1:2" x14ac:dyDescent="0.25">
      <c r="A2558" t="s">
        <v>5345</v>
      </c>
      <c r="B2558" t="s">
        <v>5320</v>
      </c>
    </row>
    <row r="2559" spans="1:2" x14ac:dyDescent="0.25">
      <c r="A2559" t="s">
        <v>5346</v>
      </c>
      <c r="B2559" t="s">
        <v>5320</v>
      </c>
    </row>
    <row r="2560" spans="1:2" x14ac:dyDescent="0.25">
      <c r="A2560" t="s">
        <v>5347</v>
      </c>
      <c r="B2560" t="s">
        <v>5320</v>
      </c>
    </row>
    <row r="2561" spans="1:2" x14ac:dyDescent="0.25">
      <c r="A2561" t="s">
        <v>5348</v>
      </c>
      <c r="B2561" t="s">
        <v>5320</v>
      </c>
    </row>
    <row r="2562" spans="1:2" x14ac:dyDescent="0.25">
      <c r="A2562" t="s">
        <v>5349</v>
      </c>
      <c r="B2562" t="s">
        <v>5320</v>
      </c>
    </row>
    <row r="2563" spans="1:2" x14ac:dyDescent="0.25">
      <c r="A2563" t="s">
        <v>5350</v>
      </c>
      <c r="B2563" t="s">
        <v>5320</v>
      </c>
    </row>
    <row r="2564" spans="1:2" x14ac:dyDescent="0.25">
      <c r="A2564" t="s">
        <v>5351</v>
      </c>
      <c r="B2564" t="s">
        <v>5320</v>
      </c>
    </row>
    <row r="2565" spans="1:2" x14ac:dyDescent="0.25">
      <c r="A2565" t="s">
        <v>5352</v>
      </c>
      <c r="B2565" t="s">
        <v>5353</v>
      </c>
    </row>
    <row r="2566" spans="1:2" x14ac:dyDescent="0.25">
      <c r="A2566" t="s">
        <v>5354</v>
      </c>
      <c r="B2566" t="s">
        <v>5355</v>
      </c>
    </row>
    <row r="2567" spans="1:2" x14ac:dyDescent="0.25">
      <c r="A2567" t="s">
        <v>5356</v>
      </c>
      <c r="B2567" t="s">
        <v>2957</v>
      </c>
    </row>
    <row r="2568" spans="1:2" x14ac:dyDescent="0.25">
      <c r="A2568" t="s">
        <v>5357</v>
      </c>
      <c r="B2568" t="s">
        <v>5358</v>
      </c>
    </row>
    <row r="2569" spans="1:2" x14ac:dyDescent="0.25">
      <c r="A2569" t="s">
        <v>5359</v>
      </c>
      <c r="B2569" t="s">
        <v>5358</v>
      </c>
    </row>
    <row r="2570" spans="1:2" x14ac:dyDescent="0.25">
      <c r="A2570" t="s">
        <v>5360</v>
      </c>
      <c r="B2570" t="s">
        <v>5361</v>
      </c>
    </row>
    <row r="2571" spans="1:2" x14ac:dyDescent="0.25">
      <c r="A2571" t="s">
        <v>5362</v>
      </c>
      <c r="B2571" t="s">
        <v>5361</v>
      </c>
    </row>
    <row r="2572" spans="1:2" x14ac:dyDescent="0.25">
      <c r="A2572" t="s">
        <v>5363</v>
      </c>
      <c r="B2572" t="s">
        <v>5361</v>
      </c>
    </row>
    <row r="2573" spans="1:2" x14ac:dyDescent="0.25">
      <c r="A2573" t="s">
        <v>5364</v>
      </c>
      <c r="B2573" t="s">
        <v>5365</v>
      </c>
    </row>
    <row r="2574" spans="1:2" x14ac:dyDescent="0.25">
      <c r="A2574" t="s">
        <v>5366</v>
      </c>
      <c r="B2574" t="s">
        <v>5361</v>
      </c>
    </row>
    <row r="2575" spans="1:2" x14ac:dyDescent="0.25">
      <c r="A2575" t="s">
        <v>5367</v>
      </c>
      <c r="B2575" t="s">
        <v>5361</v>
      </c>
    </row>
    <row r="2576" spans="1:2" x14ac:dyDescent="0.25">
      <c r="A2576" t="s">
        <v>5368</v>
      </c>
      <c r="B2576" t="s">
        <v>5369</v>
      </c>
    </row>
    <row r="2577" spans="1:2" x14ac:dyDescent="0.25">
      <c r="A2577" t="s">
        <v>5370</v>
      </c>
      <c r="B2577" t="s">
        <v>5369</v>
      </c>
    </row>
    <row r="2578" spans="1:2" x14ac:dyDescent="0.25">
      <c r="A2578" t="s">
        <v>5371</v>
      </c>
      <c r="B2578" t="s">
        <v>5369</v>
      </c>
    </row>
    <row r="2579" spans="1:2" x14ac:dyDescent="0.25">
      <c r="A2579" t="s">
        <v>5372</v>
      </c>
      <c r="B2579" t="s">
        <v>5369</v>
      </c>
    </row>
    <row r="2580" spans="1:2" x14ac:dyDescent="0.25">
      <c r="A2580" t="s">
        <v>5373</v>
      </c>
      <c r="B2580" t="s">
        <v>5369</v>
      </c>
    </row>
    <row r="2581" spans="1:2" x14ac:dyDescent="0.25">
      <c r="A2581" t="s">
        <v>5374</v>
      </c>
      <c r="B2581" t="s">
        <v>5375</v>
      </c>
    </row>
    <row r="2582" spans="1:2" x14ac:dyDescent="0.25">
      <c r="A2582" t="s">
        <v>5376</v>
      </c>
      <c r="B2582" t="s">
        <v>5375</v>
      </c>
    </row>
    <row r="2583" spans="1:2" x14ac:dyDescent="0.25">
      <c r="A2583" t="s">
        <v>5377</v>
      </c>
      <c r="B2583" t="s">
        <v>5375</v>
      </c>
    </row>
    <row r="2584" spans="1:2" x14ac:dyDescent="0.25">
      <c r="A2584" t="s">
        <v>5378</v>
      </c>
      <c r="B2584" t="s">
        <v>5375</v>
      </c>
    </row>
    <row r="2585" spans="1:2" x14ac:dyDescent="0.25">
      <c r="A2585" t="s">
        <v>5379</v>
      </c>
      <c r="B2585" t="s">
        <v>5375</v>
      </c>
    </row>
    <row r="2586" spans="1:2" x14ac:dyDescent="0.25">
      <c r="A2586" t="s">
        <v>5380</v>
      </c>
      <c r="B2586" t="s">
        <v>5375</v>
      </c>
    </row>
    <row r="2587" spans="1:2" x14ac:dyDescent="0.25">
      <c r="A2587" t="s">
        <v>5381</v>
      </c>
      <c r="B2587" t="s">
        <v>4092</v>
      </c>
    </row>
    <row r="2588" spans="1:2" x14ac:dyDescent="0.25">
      <c r="A2588" t="s">
        <v>5382</v>
      </c>
      <c r="B2588" t="s">
        <v>4092</v>
      </c>
    </row>
    <row r="2589" spans="1:2" x14ac:dyDescent="0.25">
      <c r="A2589" t="s">
        <v>5383</v>
      </c>
      <c r="B2589" t="s">
        <v>5384</v>
      </c>
    </row>
    <row r="2590" spans="1:2" x14ac:dyDescent="0.25">
      <c r="A2590" t="s">
        <v>5385</v>
      </c>
      <c r="B2590" t="s">
        <v>4094</v>
      </c>
    </row>
    <row r="2591" spans="1:2" x14ac:dyDescent="0.25">
      <c r="A2591" t="s">
        <v>5386</v>
      </c>
      <c r="B2591" t="s">
        <v>5387</v>
      </c>
    </row>
    <row r="2592" spans="1:2" x14ac:dyDescent="0.25">
      <c r="A2592" t="s">
        <v>5388</v>
      </c>
      <c r="B2592" t="s">
        <v>5387</v>
      </c>
    </row>
    <row r="2593" spans="1:2" x14ac:dyDescent="0.25">
      <c r="A2593" t="s">
        <v>5389</v>
      </c>
      <c r="B2593" t="s">
        <v>5387</v>
      </c>
    </row>
    <row r="2594" spans="1:2" x14ac:dyDescent="0.25">
      <c r="A2594" t="s">
        <v>5390</v>
      </c>
      <c r="B2594" t="s">
        <v>5387</v>
      </c>
    </row>
    <row r="2595" spans="1:2" x14ac:dyDescent="0.25">
      <c r="A2595" t="s">
        <v>5391</v>
      </c>
      <c r="B2595" t="s">
        <v>5387</v>
      </c>
    </row>
    <row r="2596" spans="1:2" x14ac:dyDescent="0.25">
      <c r="A2596" t="s">
        <v>5392</v>
      </c>
      <c r="B2596" t="s">
        <v>5387</v>
      </c>
    </row>
    <row r="2597" spans="1:2" x14ac:dyDescent="0.25">
      <c r="A2597" t="s">
        <v>5393</v>
      </c>
      <c r="B2597" t="s">
        <v>5387</v>
      </c>
    </row>
    <row r="2598" spans="1:2" x14ac:dyDescent="0.25">
      <c r="A2598" t="s">
        <v>5394</v>
      </c>
      <c r="B2598" t="s">
        <v>5387</v>
      </c>
    </row>
    <row r="2599" spans="1:2" x14ac:dyDescent="0.25">
      <c r="A2599" t="s">
        <v>5395</v>
      </c>
      <c r="B2599" t="s">
        <v>5387</v>
      </c>
    </row>
    <row r="2600" spans="1:2" x14ac:dyDescent="0.25">
      <c r="A2600" t="s">
        <v>5396</v>
      </c>
      <c r="B2600" t="s">
        <v>5397</v>
      </c>
    </row>
    <row r="2601" spans="1:2" x14ac:dyDescent="0.25">
      <c r="A2601" t="s">
        <v>5398</v>
      </c>
      <c r="B2601" t="s">
        <v>5397</v>
      </c>
    </row>
    <row r="2602" spans="1:2" x14ac:dyDescent="0.25">
      <c r="A2602" t="s">
        <v>5399</v>
      </c>
      <c r="B2602" t="s">
        <v>5397</v>
      </c>
    </row>
    <row r="2603" spans="1:2" x14ac:dyDescent="0.25">
      <c r="A2603" t="s">
        <v>5400</v>
      </c>
      <c r="B2603" t="s">
        <v>5397</v>
      </c>
    </row>
    <row r="2604" spans="1:2" x14ac:dyDescent="0.25">
      <c r="A2604" t="s">
        <v>5401</v>
      </c>
      <c r="B2604" t="s">
        <v>5402</v>
      </c>
    </row>
    <row r="2605" spans="1:2" x14ac:dyDescent="0.25">
      <c r="A2605" t="s">
        <v>5403</v>
      </c>
      <c r="B2605" t="s">
        <v>5402</v>
      </c>
    </row>
    <row r="2606" spans="1:2" x14ac:dyDescent="0.25">
      <c r="A2606" t="s">
        <v>5404</v>
      </c>
      <c r="B2606" t="s">
        <v>5405</v>
      </c>
    </row>
    <row r="2607" spans="1:2" x14ac:dyDescent="0.25">
      <c r="A2607" t="s">
        <v>5406</v>
      </c>
      <c r="B2607" t="s">
        <v>5405</v>
      </c>
    </row>
    <row r="2608" spans="1:2" x14ac:dyDescent="0.25">
      <c r="A2608" t="s">
        <v>5407</v>
      </c>
      <c r="B2608" t="s">
        <v>5405</v>
      </c>
    </row>
    <row r="2609" spans="1:2" x14ac:dyDescent="0.25">
      <c r="A2609" t="s">
        <v>5408</v>
      </c>
      <c r="B2609" t="s">
        <v>5405</v>
      </c>
    </row>
    <row r="2610" spans="1:2" x14ac:dyDescent="0.25">
      <c r="A2610" t="s">
        <v>5409</v>
      </c>
      <c r="B2610" t="s">
        <v>5405</v>
      </c>
    </row>
    <row r="2611" spans="1:2" x14ac:dyDescent="0.25">
      <c r="A2611" t="s">
        <v>5410</v>
      </c>
      <c r="B2611" t="s">
        <v>5405</v>
      </c>
    </row>
    <row r="2612" spans="1:2" x14ac:dyDescent="0.25">
      <c r="A2612" t="s">
        <v>5411</v>
      </c>
      <c r="B2612" t="s">
        <v>5405</v>
      </c>
    </row>
    <row r="2613" spans="1:2" x14ac:dyDescent="0.25">
      <c r="A2613" t="s">
        <v>5412</v>
      </c>
      <c r="B2613" t="s">
        <v>5405</v>
      </c>
    </row>
    <row r="2614" spans="1:2" x14ac:dyDescent="0.25">
      <c r="A2614" t="s">
        <v>5413</v>
      </c>
      <c r="B2614" t="s">
        <v>5405</v>
      </c>
    </row>
    <row r="2615" spans="1:2" x14ac:dyDescent="0.25">
      <c r="A2615" t="s">
        <v>5414</v>
      </c>
      <c r="B2615" t="s">
        <v>5405</v>
      </c>
    </row>
    <row r="2616" spans="1:2" x14ac:dyDescent="0.25">
      <c r="A2616" t="s">
        <v>5415</v>
      </c>
      <c r="B2616" t="s">
        <v>5405</v>
      </c>
    </row>
    <row r="2617" spans="1:2" x14ac:dyDescent="0.25">
      <c r="A2617" t="s">
        <v>5416</v>
      </c>
      <c r="B2617" t="s">
        <v>5417</v>
      </c>
    </row>
    <row r="2618" spans="1:2" x14ac:dyDescent="0.25">
      <c r="A2618" t="s">
        <v>5418</v>
      </c>
      <c r="B2618" t="s">
        <v>5417</v>
      </c>
    </row>
    <row r="2619" spans="1:2" x14ac:dyDescent="0.25">
      <c r="A2619" t="s">
        <v>5419</v>
      </c>
      <c r="B2619" t="s">
        <v>5420</v>
      </c>
    </row>
    <row r="2620" spans="1:2" x14ac:dyDescent="0.25">
      <c r="A2620" t="s">
        <v>5421</v>
      </c>
      <c r="B2620" t="s">
        <v>5420</v>
      </c>
    </row>
    <row r="2621" spans="1:2" x14ac:dyDescent="0.25">
      <c r="A2621" t="s">
        <v>5422</v>
      </c>
      <c r="B2621" t="s">
        <v>5420</v>
      </c>
    </row>
    <row r="2622" spans="1:2" x14ac:dyDescent="0.25">
      <c r="A2622" t="s">
        <v>5423</v>
      </c>
      <c r="B2622" t="s">
        <v>5420</v>
      </c>
    </row>
    <row r="2623" spans="1:2" x14ac:dyDescent="0.25">
      <c r="A2623" t="s">
        <v>5424</v>
      </c>
      <c r="B2623" t="s">
        <v>5420</v>
      </c>
    </row>
    <row r="2624" spans="1:2" x14ac:dyDescent="0.25">
      <c r="A2624" t="s">
        <v>5425</v>
      </c>
      <c r="B2624" t="s">
        <v>5420</v>
      </c>
    </row>
    <row r="2625" spans="1:2" x14ac:dyDescent="0.25">
      <c r="A2625" t="s">
        <v>5426</v>
      </c>
      <c r="B2625" t="s">
        <v>5420</v>
      </c>
    </row>
    <row r="2626" spans="1:2" x14ac:dyDescent="0.25">
      <c r="A2626" t="s">
        <v>5427</v>
      </c>
      <c r="B2626" t="s">
        <v>5420</v>
      </c>
    </row>
    <row r="2627" spans="1:2" x14ac:dyDescent="0.25">
      <c r="A2627" t="s">
        <v>5428</v>
      </c>
      <c r="B2627" t="s">
        <v>5420</v>
      </c>
    </row>
    <row r="2628" spans="1:2" x14ac:dyDescent="0.25">
      <c r="A2628" t="s">
        <v>5429</v>
      </c>
      <c r="B2628" t="s">
        <v>5420</v>
      </c>
    </row>
    <row r="2629" spans="1:2" x14ac:dyDescent="0.25">
      <c r="A2629" t="s">
        <v>5430</v>
      </c>
      <c r="B2629" t="s">
        <v>5420</v>
      </c>
    </row>
    <row r="2630" spans="1:2" x14ac:dyDescent="0.25">
      <c r="A2630" t="s">
        <v>5431</v>
      </c>
      <c r="B2630" t="s">
        <v>5420</v>
      </c>
    </row>
    <row r="2631" spans="1:2" x14ac:dyDescent="0.25">
      <c r="A2631" t="s">
        <v>5432</v>
      </c>
      <c r="B2631" t="s">
        <v>5420</v>
      </c>
    </row>
    <row r="2632" spans="1:2" x14ac:dyDescent="0.25">
      <c r="A2632" t="s">
        <v>5433</v>
      </c>
      <c r="B2632" t="s">
        <v>5420</v>
      </c>
    </row>
    <row r="2633" spans="1:2" x14ac:dyDescent="0.25">
      <c r="A2633" t="s">
        <v>5434</v>
      </c>
      <c r="B2633" t="s">
        <v>5420</v>
      </c>
    </row>
    <row r="2634" spans="1:2" x14ac:dyDescent="0.25">
      <c r="A2634" t="s">
        <v>5435</v>
      </c>
      <c r="B2634" t="s">
        <v>5420</v>
      </c>
    </row>
    <row r="2635" spans="1:2" x14ac:dyDescent="0.25">
      <c r="A2635" t="s">
        <v>5436</v>
      </c>
      <c r="B2635" t="s">
        <v>5420</v>
      </c>
    </row>
    <row r="2636" spans="1:2" x14ac:dyDescent="0.25">
      <c r="A2636" t="s">
        <v>5437</v>
      </c>
      <c r="B2636" t="s">
        <v>5438</v>
      </c>
    </row>
    <row r="2637" spans="1:2" x14ac:dyDescent="0.25">
      <c r="A2637" t="s">
        <v>5439</v>
      </c>
      <c r="B2637" t="s">
        <v>5440</v>
      </c>
    </row>
    <row r="2638" spans="1:2" x14ac:dyDescent="0.25">
      <c r="A2638" t="s">
        <v>5441</v>
      </c>
      <c r="B2638" t="s">
        <v>5440</v>
      </c>
    </row>
    <row r="2639" spans="1:2" x14ac:dyDescent="0.25">
      <c r="A2639" t="s">
        <v>5442</v>
      </c>
      <c r="B2639" t="s">
        <v>5443</v>
      </c>
    </row>
    <row r="2640" spans="1:2" x14ac:dyDescent="0.25">
      <c r="A2640" t="s">
        <v>5444</v>
      </c>
      <c r="B2640" t="s">
        <v>5443</v>
      </c>
    </row>
    <row r="2641" spans="1:2" x14ac:dyDescent="0.25">
      <c r="A2641" t="s">
        <v>5445</v>
      </c>
      <c r="B2641" t="s">
        <v>5443</v>
      </c>
    </row>
    <row r="2642" spans="1:2" x14ac:dyDescent="0.25">
      <c r="A2642" t="s">
        <v>5446</v>
      </c>
      <c r="B2642" t="s">
        <v>5443</v>
      </c>
    </row>
    <row r="2643" spans="1:2" x14ac:dyDescent="0.25">
      <c r="A2643" t="s">
        <v>5447</v>
      </c>
      <c r="B2643" t="s">
        <v>5448</v>
      </c>
    </row>
    <row r="2644" spans="1:2" x14ac:dyDescent="0.25">
      <c r="A2644" t="s">
        <v>5449</v>
      </c>
      <c r="B2644" t="s">
        <v>5450</v>
      </c>
    </row>
    <row r="2645" spans="1:2" x14ac:dyDescent="0.25">
      <c r="A2645" t="s">
        <v>5451</v>
      </c>
      <c r="B2645" t="s">
        <v>5450</v>
      </c>
    </row>
    <row r="2646" spans="1:2" x14ac:dyDescent="0.25">
      <c r="A2646" t="s">
        <v>5452</v>
      </c>
      <c r="B2646" t="s">
        <v>5450</v>
      </c>
    </row>
    <row r="2647" spans="1:2" x14ac:dyDescent="0.25">
      <c r="A2647" t="s">
        <v>5453</v>
      </c>
      <c r="B2647" t="s">
        <v>5450</v>
      </c>
    </row>
    <row r="2648" spans="1:2" x14ac:dyDescent="0.25">
      <c r="A2648" t="s">
        <v>5454</v>
      </c>
      <c r="B2648" t="s">
        <v>5455</v>
      </c>
    </row>
    <row r="2649" spans="1:2" x14ac:dyDescent="0.25">
      <c r="A2649" t="s">
        <v>5456</v>
      </c>
      <c r="B2649" t="s">
        <v>5455</v>
      </c>
    </row>
    <row r="2650" spans="1:2" x14ac:dyDescent="0.25">
      <c r="A2650" t="s">
        <v>5457</v>
      </c>
      <c r="B2650" t="s">
        <v>5455</v>
      </c>
    </row>
    <row r="2651" spans="1:2" x14ac:dyDescent="0.25">
      <c r="A2651" t="s">
        <v>5458</v>
      </c>
      <c r="B2651" t="s">
        <v>5455</v>
      </c>
    </row>
    <row r="2652" spans="1:2" x14ac:dyDescent="0.25">
      <c r="A2652" t="s">
        <v>5459</v>
      </c>
      <c r="B2652" t="s">
        <v>5460</v>
      </c>
    </row>
    <row r="2653" spans="1:2" x14ac:dyDescent="0.25">
      <c r="A2653" t="s">
        <v>5461</v>
      </c>
      <c r="B2653" t="s">
        <v>5460</v>
      </c>
    </row>
    <row r="2654" spans="1:2" x14ac:dyDescent="0.25">
      <c r="A2654" t="s">
        <v>5462</v>
      </c>
      <c r="B2654" t="s">
        <v>5463</v>
      </c>
    </row>
    <row r="2655" spans="1:2" x14ac:dyDescent="0.25">
      <c r="A2655" t="s">
        <v>5464</v>
      </c>
      <c r="B2655" t="s">
        <v>5465</v>
      </c>
    </row>
    <row r="2656" spans="1:2" x14ac:dyDescent="0.25">
      <c r="A2656" t="s">
        <v>5466</v>
      </c>
      <c r="B2656" t="s">
        <v>5467</v>
      </c>
    </row>
    <row r="2657" spans="1:2" x14ac:dyDescent="0.25">
      <c r="A2657" t="s">
        <v>5468</v>
      </c>
      <c r="B2657" t="s">
        <v>5467</v>
      </c>
    </row>
    <row r="2658" spans="1:2" x14ac:dyDescent="0.25">
      <c r="A2658" t="s">
        <v>5469</v>
      </c>
      <c r="B2658" t="s">
        <v>5467</v>
      </c>
    </row>
    <row r="2659" spans="1:2" x14ac:dyDescent="0.25">
      <c r="A2659" t="s">
        <v>5470</v>
      </c>
      <c r="B2659" t="s">
        <v>5467</v>
      </c>
    </row>
    <row r="2660" spans="1:2" x14ac:dyDescent="0.25">
      <c r="A2660" t="s">
        <v>5471</v>
      </c>
      <c r="B2660" t="s">
        <v>5472</v>
      </c>
    </row>
    <row r="2661" spans="1:2" x14ac:dyDescent="0.25">
      <c r="A2661" t="s">
        <v>5473</v>
      </c>
      <c r="B2661" t="s">
        <v>5472</v>
      </c>
    </row>
    <row r="2662" spans="1:2" x14ac:dyDescent="0.25">
      <c r="A2662" t="s">
        <v>5474</v>
      </c>
      <c r="B2662" t="s">
        <v>5475</v>
      </c>
    </row>
    <row r="2663" spans="1:2" x14ac:dyDescent="0.25">
      <c r="A2663" t="s">
        <v>5476</v>
      </c>
      <c r="B2663" t="s">
        <v>5475</v>
      </c>
    </row>
    <row r="2664" spans="1:2" x14ac:dyDescent="0.25">
      <c r="A2664" t="s">
        <v>5477</v>
      </c>
      <c r="B2664" t="s">
        <v>5478</v>
      </c>
    </row>
    <row r="2665" spans="1:2" x14ac:dyDescent="0.25">
      <c r="A2665" t="s">
        <v>5479</v>
      </c>
      <c r="B2665" t="s">
        <v>5480</v>
      </c>
    </row>
    <row r="2666" spans="1:2" x14ac:dyDescent="0.25">
      <c r="A2666" t="s">
        <v>5481</v>
      </c>
      <c r="B2666" t="s">
        <v>5480</v>
      </c>
    </row>
    <row r="2667" spans="1:2" x14ac:dyDescent="0.25">
      <c r="A2667" t="s">
        <v>5482</v>
      </c>
      <c r="B2667" t="s">
        <v>5480</v>
      </c>
    </row>
    <row r="2668" spans="1:2" x14ac:dyDescent="0.25">
      <c r="A2668" t="s">
        <v>5483</v>
      </c>
      <c r="B2668" t="s">
        <v>5480</v>
      </c>
    </row>
    <row r="2669" spans="1:2" x14ac:dyDescent="0.25">
      <c r="A2669" t="s">
        <v>5484</v>
      </c>
      <c r="B2669" t="s">
        <v>5480</v>
      </c>
    </row>
    <row r="2670" spans="1:2" x14ac:dyDescent="0.25">
      <c r="A2670" t="s">
        <v>5485</v>
      </c>
      <c r="B2670" t="s">
        <v>3895</v>
      </c>
    </row>
    <row r="2671" spans="1:2" x14ac:dyDescent="0.25">
      <c r="A2671" t="s">
        <v>5486</v>
      </c>
      <c r="B2671" t="s">
        <v>5487</v>
      </c>
    </row>
    <row r="2672" spans="1:2" x14ac:dyDescent="0.25">
      <c r="A2672" t="s">
        <v>5488</v>
      </c>
      <c r="B2672" t="s">
        <v>5487</v>
      </c>
    </row>
    <row r="2673" spans="1:2" x14ac:dyDescent="0.25">
      <c r="A2673" t="s">
        <v>5489</v>
      </c>
      <c r="B2673" t="s">
        <v>5487</v>
      </c>
    </row>
    <row r="2674" spans="1:2" x14ac:dyDescent="0.25">
      <c r="A2674" t="s">
        <v>5490</v>
      </c>
      <c r="B2674" t="s">
        <v>5487</v>
      </c>
    </row>
    <row r="2675" spans="1:2" x14ac:dyDescent="0.25">
      <c r="A2675" t="s">
        <v>5491</v>
      </c>
      <c r="B2675" t="s">
        <v>5487</v>
      </c>
    </row>
    <row r="2676" spans="1:2" x14ac:dyDescent="0.25">
      <c r="A2676" t="s">
        <v>5492</v>
      </c>
      <c r="B2676" t="s">
        <v>5493</v>
      </c>
    </row>
    <row r="2677" spans="1:2" x14ac:dyDescent="0.25">
      <c r="A2677" t="s">
        <v>5494</v>
      </c>
      <c r="B2677" t="s">
        <v>5493</v>
      </c>
    </row>
    <row r="2678" spans="1:2" x14ac:dyDescent="0.25">
      <c r="A2678" t="s">
        <v>5495</v>
      </c>
      <c r="B2678" t="s">
        <v>5496</v>
      </c>
    </row>
    <row r="2679" spans="1:2" x14ac:dyDescent="0.25">
      <c r="A2679" t="s">
        <v>5497</v>
      </c>
      <c r="B2679" t="s">
        <v>5496</v>
      </c>
    </row>
    <row r="2680" spans="1:2" x14ac:dyDescent="0.25">
      <c r="A2680" t="s">
        <v>5498</v>
      </c>
      <c r="B2680" t="s">
        <v>5496</v>
      </c>
    </row>
    <row r="2681" spans="1:2" x14ac:dyDescent="0.25">
      <c r="A2681" t="s">
        <v>5499</v>
      </c>
      <c r="B2681" t="s">
        <v>5500</v>
      </c>
    </row>
    <row r="2682" spans="1:2" x14ac:dyDescent="0.25">
      <c r="A2682" t="s">
        <v>5501</v>
      </c>
      <c r="B2682" t="s">
        <v>5500</v>
      </c>
    </row>
    <row r="2683" spans="1:2" x14ac:dyDescent="0.25">
      <c r="A2683" t="s">
        <v>5502</v>
      </c>
      <c r="B2683" t="s">
        <v>5503</v>
      </c>
    </row>
    <row r="2684" spans="1:2" x14ac:dyDescent="0.25">
      <c r="A2684" t="s">
        <v>5504</v>
      </c>
      <c r="B2684" t="s">
        <v>5503</v>
      </c>
    </row>
    <row r="2685" spans="1:2" x14ac:dyDescent="0.25">
      <c r="A2685" t="s">
        <v>5505</v>
      </c>
      <c r="B2685" t="s">
        <v>5503</v>
      </c>
    </row>
    <row r="2686" spans="1:2" x14ac:dyDescent="0.25">
      <c r="A2686" t="s">
        <v>5506</v>
      </c>
      <c r="B2686" t="s">
        <v>5503</v>
      </c>
    </row>
    <row r="2687" spans="1:2" x14ac:dyDescent="0.25">
      <c r="A2687" t="s">
        <v>5507</v>
      </c>
      <c r="B2687" t="s">
        <v>5503</v>
      </c>
    </row>
    <row r="2688" spans="1:2" x14ac:dyDescent="0.25">
      <c r="A2688" t="s">
        <v>5508</v>
      </c>
      <c r="B2688" t="s">
        <v>5503</v>
      </c>
    </row>
    <row r="2689" spans="1:2" x14ac:dyDescent="0.25">
      <c r="A2689" t="s">
        <v>5509</v>
      </c>
      <c r="B2689" t="s">
        <v>5503</v>
      </c>
    </row>
    <row r="2690" spans="1:2" x14ac:dyDescent="0.25">
      <c r="A2690" t="s">
        <v>5510</v>
      </c>
      <c r="B2690" t="s">
        <v>5503</v>
      </c>
    </row>
    <row r="2691" spans="1:2" x14ac:dyDescent="0.25">
      <c r="A2691" t="s">
        <v>5511</v>
      </c>
      <c r="B2691" t="s">
        <v>5503</v>
      </c>
    </row>
    <row r="2692" spans="1:2" x14ac:dyDescent="0.25">
      <c r="A2692" t="s">
        <v>5512</v>
      </c>
      <c r="B2692" t="s">
        <v>5503</v>
      </c>
    </row>
    <row r="2693" spans="1:2" x14ac:dyDescent="0.25">
      <c r="A2693" t="s">
        <v>5513</v>
      </c>
      <c r="B2693" t="s">
        <v>5503</v>
      </c>
    </row>
    <row r="2694" spans="1:2" x14ac:dyDescent="0.25">
      <c r="A2694" t="s">
        <v>5514</v>
      </c>
      <c r="B2694" t="s">
        <v>5503</v>
      </c>
    </row>
    <row r="2695" spans="1:2" x14ac:dyDescent="0.25">
      <c r="A2695" t="s">
        <v>5515</v>
      </c>
      <c r="B2695" t="s">
        <v>5503</v>
      </c>
    </row>
    <row r="2696" spans="1:2" x14ac:dyDescent="0.25">
      <c r="A2696" t="s">
        <v>5516</v>
      </c>
      <c r="B2696" t="s">
        <v>5503</v>
      </c>
    </row>
    <row r="2697" spans="1:2" x14ac:dyDescent="0.25">
      <c r="A2697" t="s">
        <v>5517</v>
      </c>
      <c r="B2697" t="s">
        <v>5503</v>
      </c>
    </row>
    <row r="2698" spans="1:2" x14ac:dyDescent="0.25">
      <c r="A2698" t="s">
        <v>5518</v>
      </c>
      <c r="B2698" t="s">
        <v>5503</v>
      </c>
    </row>
    <row r="2699" spans="1:2" x14ac:dyDescent="0.25">
      <c r="A2699" t="s">
        <v>5519</v>
      </c>
      <c r="B2699" t="s">
        <v>5503</v>
      </c>
    </row>
    <row r="2700" spans="1:2" x14ac:dyDescent="0.25">
      <c r="A2700" t="s">
        <v>5520</v>
      </c>
      <c r="B2700" t="s">
        <v>5503</v>
      </c>
    </row>
    <row r="2701" spans="1:2" x14ac:dyDescent="0.25">
      <c r="A2701" t="s">
        <v>5521</v>
      </c>
      <c r="B2701" t="s">
        <v>5503</v>
      </c>
    </row>
    <row r="2702" spans="1:2" x14ac:dyDescent="0.25">
      <c r="A2702" t="s">
        <v>5522</v>
      </c>
      <c r="B2702" t="s">
        <v>5503</v>
      </c>
    </row>
    <row r="2703" spans="1:2" x14ac:dyDescent="0.25">
      <c r="A2703" t="s">
        <v>5523</v>
      </c>
      <c r="B2703" t="s">
        <v>5503</v>
      </c>
    </row>
    <row r="2704" spans="1:2" x14ac:dyDescent="0.25">
      <c r="A2704" t="s">
        <v>5524</v>
      </c>
      <c r="B2704" t="s">
        <v>5503</v>
      </c>
    </row>
    <row r="2705" spans="1:2" x14ac:dyDescent="0.25">
      <c r="A2705" t="s">
        <v>5525</v>
      </c>
      <c r="B2705" t="s">
        <v>5503</v>
      </c>
    </row>
    <row r="2706" spans="1:2" x14ac:dyDescent="0.25">
      <c r="A2706" t="s">
        <v>5526</v>
      </c>
      <c r="B2706" t="s">
        <v>5503</v>
      </c>
    </row>
    <row r="2707" spans="1:2" x14ac:dyDescent="0.25">
      <c r="A2707" t="s">
        <v>5527</v>
      </c>
      <c r="B2707" t="s">
        <v>5503</v>
      </c>
    </row>
    <row r="2708" spans="1:2" x14ac:dyDescent="0.25">
      <c r="A2708" t="s">
        <v>5528</v>
      </c>
      <c r="B2708" t="s">
        <v>5503</v>
      </c>
    </row>
    <row r="2709" spans="1:2" x14ac:dyDescent="0.25">
      <c r="A2709" t="s">
        <v>5529</v>
      </c>
      <c r="B2709" t="s">
        <v>5503</v>
      </c>
    </row>
    <row r="2710" spans="1:2" x14ac:dyDescent="0.25">
      <c r="A2710" t="s">
        <v>5530</v>
      </c>
      <c r="B2710" t="s">
        <v>5503</v>
      </c>
    </row>
    <row r="2711" spans="1:2" x14ac:dyDescent="0.25">
      <c r="A2711" t="s">
        <v>5531</v>
      </c>
      <c r="B2711" t="s">
        <v>5503</v>
      </c>
    </row>
    <row r="2712" spans="1:2" x14ac:dyDescent="0.25">
      <c r="A2712" t="s">
        <v>5532</v>
      </c>
      <c r="B2712" t="s">
        <v>5533</v>
      </c>
    </row>
    <row r="2713" spans="1:2" x14ac:dyDescent="0.25">
      <c r="A2713" t="s">
        <v>5534</v>
      </c>
      <c r="B2713" t="s">
        <v>5535</v>
      </c>
    </row>
    <row r="2714" spans="1:2" x14ac:dyDescent="0.25">
      <c r="A2714" t="s">
        <v>5536</v>
      </c>
      <c r="B2714" t="s">
        <v>5537</v>
      </c>
    </row>
    <row r="2715" spans="1:2" x14ac:dyDescent="0.25">
      <c r="A2715" t="s">
        <v>5538</v>
      </c>
      <c r="B2715" t="s">
        <v>5539</v>
      </c>
    </row>
    <row r="2716" spans="1:2" x14ac:dyDescent="0.25">
      <c r="A2716" t="s">
        <v>5540</v>
      </c>
      <c r="B2716" t="s">
        <v>5539</v>
      </c>
    </row>
    <row r="2717" spans="1:2" x14ac:dyDescent="0.25">
      <c r="A2717" t="s">
        <v>5541</v>
      </c>
      <c r="B2717" t="s">
        <v>5542</v>
      </c>
    </row>
    <row r="2718" spans="1:2" x14ac:dyDescent="0.25">
      <c r="A2718" t="s">
        <v>5543</v>
      </c>
      <c r="B2718" t="s">
        <v>5542</v>
      </c>
    </row>
    <row r="2719" spans="1:2" x14ac:dyDescent="0.25">
      <c r="A2719" t="s">
        <v>5544</v>
      </c>
      <c r="B2719" t="s">
        <v>5545</v>
      </c>
    </row>
    <row r="2720" spans="1:2" x14ac:dyDescent="0.25">
      <c r="A2720" t="s">
        <v>5546</v>
      </c>
      <c r="B2720" t="s">
        <v>5545</v>
      </c>
    </row>
    <row r="2721" spans="1:2" x14ac:dyDescent="0.25">
      <c r="A2721" t="s">
        <v>5547</v>
      </c>
      <c r="B2721" t="s">
        <v>5548</v>
      </c>
    </row>
    <row r="2722" spans="1:2" x14ac:dyDescent="0.25">
      <c r="A2722" t="s">
        <v>5549</v>
      </c>
      <c r="B2722" t="s">
        <v>5548</v>
      </c>
    </row>
    <row r="2723" spans="1:2" x14ac:dyDescent="0.25">
      <c r="A2723" t="s">
        <v>5550</v>
      </c>
      <c r="B2723" t="s">
        <v>5548</v>
      </c>
    </row>
    <row r="2724" spans="1:2" x14ac:dyDescent="0.25">
      <c r="A2724" t="s">
        <v>5551</v>
      </c>
      <c r="B2724" t="s">
        <v>5548</v>
      </c>
    </row>
    <row r="2725" spans="1:2" x14ac:dyDescent="0.25">
      <c r="A2725" t="s">
        <v>5552</v>
      </c>
      <c r="B2725" t="s">
        <v>5548</v>
      </c>
    </row>
    <row r="2726" spans="1:2" x14ac:dyDescent="0.25">
      <c r="A2726" t="s">
        <v>5553</v>
      </c>
      <c r="B2726" t="s">
        <v>5548</v>
      </c>
    </row>
    <row r="2727" spans="1:2" x14ac:dyDescent="0.25">
      <c r="A2727" t="s">
        <v>5554</v>
      </c>
      <c r="B2727" t="s">
        <v>5555</v>
      </c>
    </row>
    <row r="2728" spans="1:2" x14ac:dyDescent="0.25">
      <c r="A2728" t="s">
        <v>5556</v>
      </c>
      <c r="B2728" t="s">
        <v>5555</v>
      </c>
    </row>
    <row r="2729" spans="1:2" x14ac:dyDescent="0.25">
      <c r="A2729" t="s">
        <v>5557</v>
      </c>
      <c r="B2729" t="s">
        <v>5555</v>
      </c>
    </row>
    <row r="2730" spans="1:2" x14ac:dyDescent="0.25">
      <c r="A2730" t="s">
        <v>5558</v>
      </c>
      <c r="B2730" t="s">
        <v>5555</v>
      </c>
    </row>
    <row r="2731" spans="1:2" x14ac:dyDescent="0.25">
      <c r="A2731" t="s">
        <v>5559</v>
      </c>
      <c r="B2731" t="s">
        <v>5555</v>
      </c>
    </row>
    <row r="2732" spans="1:2" x14ac:dyDescent="0.25">
      <c r="A2732" t="s">
        <v>5560</v>
      </c>
      <c r="B2732" t="s">
        <v>5555</v>
      </c>
    </row>
    <row r="2733" spans="1:2" x14ac:dyDescent="0.25">
      <c r="A2733" t="s">
        <v>5561</v>
      </c>
      <c r="B2733" t="s">
        <v>5555</v>
      </c>
    </row>
    <row r="2734" spans="1:2" x14ac:dyDescent="0.25">
      <c r="A2734" t="s">
        <v>5562</v>
      </c>
      <c r="B2734" t="s">
        <v>5555</v>
      </c>
    </row>
    <row r="2735" spans="1:2" x14ac:dyDescent="0.25">
      <c r="A2735" t="s">
        <v>5563</v>
      </c>
      <c r="B2735" t="s">
        <v>5555</v>
      </c>
    </row>
    <row r="2736" spans="1:2" x14ac:dyDescent="0.25">
      <c r="A2736" t="s">
        <v>5564</v>
      </c>
      <c r="B2736" t="s">
        <v>5555</v>
      </c>
    </row>
    <row r="2737" spans="1:2" x14ac:dyDescent="0.25">
      <c r="A2737" t="s">
        <v>5565</v>
      </c>
      <c r="B2737" t="s">
        <v>5555</v>
      </c>
    </row>
    <row r="2738" spans="1:2" x14ac:dyDescent="0.25">
      <c r="A2738" t="s">
        <v>5566</v>
      </c>
      <c r="B2738" t="s">
        <v>5555</v>
      </c>
    </row>
    <row r="2739" spans="1:2" x14ac:dyDescent="0.25">
      <c r="A2739" t="s">
        <v>5567</v>
      </c>
      <c r="B2739" t="s">
        <v>5555</v>
      </c>
    </row>
    <row r="2740" spans="1:2" x14ac:dyDescent="0.25">
      <c r="A2740" t="s">
        <v>5568</v>
      </c>
      <c r="B2740" t="s">
        <v>5555</v>
      </c>
    </row>
    <row r="2741" spans="1:2" x14ac:dyDescent="0.25">
      <c r="A2741" t="s">
        <v>5569</v>
      </c>
      <c r="B2741" t="s">
        <v>5555</v>
      </c>
    </row>
    <row r="2742" spans="1:2" x14ac:dyDescent="0.25">
      <c r="A2742" t="s">
        <v>5570</v>
      </c>
      <c r="B2742" t="s">
        <v>5555</v>
      </c>
    </row>
    <row r="2743" spans="1:2" x14ac:dyDescent="0.25">
      <c r="A2743" t="s">
        <v>5571</v>
      </c>
      <c r="B2743" t="s">
        <v>5572</v>
      </c>
    </row>
    <row r="2744" spans="1:2" x14ac:dyDescent="0.25">
      <c r="A2744" t="s">
        <v>5573</v>
      </c>
      <c r="B2744" t="s">
        <v>5572</v>
      </c>
    </row>
    <row r="2745" spans="1:2" x14ac:dyDescent="0.25">
      <c r="A2745" t="s">
        <v>5574</v>
      </c>
      <c r="B2745" t="s">
        <v>5572</v>
      </c>
    </row>
    <row r="2746" spans="1:2" x14ac:dyDescent="0.25">
      <c r="A2746" t="s">
        <v>5575</v>
      </c>
      <c r="B2746" t="s">
        <v>5572</v>
      </c>
    </row>
    <row r="2747" spans="1:2" x14ac:dyDescent="0.25">
      <c r="A2747" t="s">
        <v>5576</v>
      </c>
      <c r="B2747" t="s">
        <v>5572</v>
      </c>
    </row>
    <row r="2748" spans="1:2" x14ac:dyDescent="0.25">
      <c r="A2748" t="s">
        <v>5577</v>
      </c>
      <c r="B2748" t="s">
        <v>5578</v>
      </c>
    </row>
    <row r="2749" spans="1:2" x14ac:dyDescent="0.25">
      <c r="A2749" t="s">
        <v>5579</v>
      </c>
      <c r="B2749" t="s">
        <v>5578</v>
      </c>
    </row>
    <row r="2750" spans="1:2" x14ac:dyDescent="0.25">
      <c r="A2750" t="s">
        <v>5580</v>
      </c>
      <c r="B2750" t="s">
        <v>5578</v>
      </c>
    </row>
    <row r="2751" spans="1:2" x14ac:dyDescent="0.25">
      <c r="A2751" t="s">
        <v>5581</v>
      </c>
      <c r="B2751" t="s">
        <v>5582</v>
      </c>
    </row>
    <row r="2752" spans="1:2" x14ac:dyDescent="0.25">
      <c r="A2752" t="s">
        <v>5583</v>
      </c>
      <c r="B2752" t="s">
        <v>5584</v>
      </c>
    </row>
    <row r="2753" spans="1:2" x14ac:dyDescent="0.25">
      <c r="A2753" t="s">
        <v>5585</v>
      </c>
      <c r="B2753" t="s">
        <v>5584</v>
      </c>
    </row>
    <row r="2754" spans="1:2" x14ac:dyDescent="0.25">
      <c r="A2754" t="s">
        <v>5586</v>
      </c>
      <c r="B2754" t="s">
        <v>5584</v>
      </c>
    </row>
    <row r="2755" spans="1:2" x14ac:dyDescent="0.25">
      <c r="A2755" t="s">
        <v>5587</v>
      </c>
      <c r="B2755" t="s">
        <v>5584</v>
      </c>
    </row>
    <row r="2756" spans="1:2" x14ac:dyDescent="0.25">
      <c r="A2756" t="s">
        <v>5588</v>
      </c>
      <c r="B2756" t="s">
        <v>5584</v>
      </c>
    </row>
    <row r="2757" spans="1:2" x14ac:dyDescent="0.25">
      <c r="A2757" t="s">
        <v>5589</v>
      </c>
      <c r="B2757" t="s">
        <v>5584</v>
      </c>
    </row>
    <row r="2758" spans="1:2" x14ac:dyDescent="0.25">
      <c r="A2758" t="s">
        <v>5590</v>
      </c>
      <c r="B2758" t="s">
        <v>5591</v>
      </c>
    </row>
    <row r="2759" spans="1:2" x14ac:dyDescent="0.25">
      <c r="A2759" t="s">
        <v>5592</v>
      </c>
      <c r="B2759" t="s">
        <v>4101</v>
      </c>
    </row>
    <row r="2760" spans="1:2" x14ac:dyDescent="0.25">
      <c r="A2760" t="s">
        <v>5593</v>
      </c>
      <c r="B2760" t="s">
        <v>4101</v>
      </c>
    </row>
    <row r="2761" spans="1:2" x14ac:dyDescent="0.25">
      <c r="A2761" t="s">
        <v>5594</v>
      </c>
      <c r="B2761" t="s">
        <v>4101</v>
      </c>
    </row>
    <row r="2762" spans="1:2" x14ac:dyDescent="0.25">
      <c r="A2762" t="s">
        <v>5595</v>
      </c>
      <c r="B2762" t="s">
        <v>4101</v>
      </c>
    </row>
    <row r="2763" spans="1:2" x14ac:dyDescent="0.25">
      <c r="A2763" t="s">
        <v>5596</v>
      </c>
      <c r="B2763" t="s">
        <v>4101</v>
      </c>
    </row>
    <row r="2764" spans="1:2" x14ac:dyDescent="0.25">
      <c r="A2764" t="s">
        <v>5597</v>
      </c>
      <c r="B2764" t="s">
        <v>4101</v>
      </c>
    </row>
    <row r="2765" spans="1:2" x14ac:dyDescent="0.25">
      <c r="A2765" t="s">
        <v>5598</v>
      </c>
      <c r="B2765" t="s">
        <v>4101</v>
      </c>
    </row>
    <row r="2766" spans="1:2" x14ac:dyDescent="0.25">
      <c r="A2766" t="s">
        <v>5599</v>
      </c>
      <c r="B2766" t="s">
        <v>4101</v>
      </c>
    </row>
    <row r="2767" spans="1:2" x14ac:dyDescent="0.25">
      <c r="A2767" t="s">
        <v>5600</v>
      </c>
      <c r="B2767" t="s">
        <v>4101</v>
      </c>
    </row>
    <row r="2768" spans="1:2" x14ac:dyDescent="0.25">
      <c r="A2768" t="s">
        <v>5601</v>
      </c>
      <c r="B2768" t="s">
        <v>4101</v>
      </c>
    </row>
    <row r="2769" spans="1:2" x14ac:dyDescent="0.25">
      <c r="A2769" t="s">
        <v>5602</v>
      </c>
      <c r="B2769" t="s">
        <v>5603</v>
      </c>
    </row>
    <row r="2770" spans="1:2" x14ac:dyDescent="0.25">
      <c r="A2770" t="s">
        <v>5604</v>
      </c>
      <c r="B2770" t="s">
        <v>5603</v>
      </c>
    </row>
    <row r="2771" spans="1:2" x14ac:dyDescent="0.25">
      <c r="A2771" t="s">
        <v>5605</v>
      </c>
      <c r="B2771" t="s">
        <v>5603</v>
      </c>
    </row>
    <row r="2772" spans="1:2" x14ac:dyDescent="0.25">
      <c r="A2772" t="s">
        <v>5606</v>
      </c>
      <c r="B2772" t="s">
        <v>5603</v>
      </c>
    </row>
    <row r="2773" spans="1:2" x14ac:dyDescent="0.25">
      <c r="A2773" t="s">
        <v>5607</v>
      </c>
      <c r="B2773" t="s">
        <v>5603</v>
      </c>
    </row>
    <row r="2774" spans="1:2" x14ac:dyDescent="0.25">
      <c r="A2774" t="s">
        <v>5608</v>
      </c>
      <c r="B2774" t="s">
        <v>5603</v>
      </c>
    </row>
    <row r="2775" spans="1:2" x14ac:dyDescent="0.25">
      <c r="A2775" t="s">
        <v>5609</v>
      </c>
      <c r="B2775" t="s">
        <v>5603</v>
      </c>
    </row>
    <row r="2776" spans="1:2" x14ac:dyDescent="0.25">
      <c r="A2776" t="s">
        <v>5610</v>
      </c>
      <c r="B2776" t="s">
        <v>5611</v>
      </c>
    </row>
    <row r="2777" spans="1:2" x14ac:dyDescent="0.25">
      <c r="A2777" t="s">
        <v>5612</v>
      </c>
      <c r="B2777" t="s">
        <v>5611</v>
      </c>
    </row>
    <row r="2778" spans="1:2" x14ac:dyDescent="0.25">
      <c r="A2778" t="s">
        <v>5613</v>
      </c>
      <c r="B2778" t="s">
        <v>5611</v>
      </c>
    </row>
    <row r="2779" spans="1:2" x14ac:dyDescent="0.25">
      <c r="A2779" t="s">
        <v>5614</v>
      </c>
      <c r="B2779" t="s">
        <v>5611</v>
      </c>
    </row>
    <row r="2780" spans="1:2" x14ac:dyDescent="0.25">
      <c r="A2780" t="s">
        <v>5615</v>
      </c>
      <c r="B2780" t="s">
        <v>5611</v>
      </c>
    </row>
    <row r="2781" spans="1:2" x14ac:dyDescent="0.25">
      <c r="A2781" t="s">
        <v>5616</v>
      </c>
      <c r="B2781" t="s">
        <v>5611</v>
      </c>
    </row>
    <row r="2782" spans="1:2" x14ac:dyDescent="0.25">
      <c r="A2782" t="s">
        <v>5617</v>
      </c>
      <c r="B2782" t="s">
        <v>5618</v>
      </c>
    </row>
    <row r="2783" spans="1:2" x14ac:dyDescent="0.25">
      <c r="A2783" t="s">
        <v>5619</v>
      </c>
      <c r="B2783" t="s">
        <v>5618</v>
      </c>
    </row>
    <row r="2784" spans="1:2" x14ac:dyDescent="0.25">
      <c r="A2784" t="s">
        <v>5620</v>
      </c>
      <c r="B2784" t="s">
        <v>5618</v>
      </c>
    </row>
    <row r="2785" spans="1:2" x14ac:dyDescent="0.25">
      <c r="A2785" t="s">
        <v>5621</v>
      </c>
      <c r="B2785" t="s">
        <v>5618</v>
      </c>
    </row>
    <row r="2786" spans="1:2" x14ac:dyDescent="0.25">
      <c r="A2786" t="s">
        <v>5622</v>
      </c>
      <c r="B2786" t="s">
        <v>5618</v>
      </c>
    </row>
    <row r="2787" spans="1:2" x14ac:dyDescent="0.25">
      <c r="A2787" t="s">
        <v>5623</v>
      </c>
      <c r="B2787" t="s">
        <v>5618</v>
      </c>
    </row>
    <row r="2788" spans="1:2" x14ac:dyDescent="0.25">
      <c r="A2788" t="s">
        <v>5624</v>
      </c>
      <c r="B2788" t="s">
        <v>5618</v>
      </c>
    </row>
    <row r="2789" spans="1:2" x14ac:dyDescent="0.25">
      <c r="A2789" t="s">
        <v>5625</v>
      </c>
      <c r="B2789" t="s">
        <v>5618</v>
      </c>
    </row>
    <row r="2790" spans="1:2" x14ac:dyDescent="0.25">
      <c r="A2790" t="s">
        <v>5626</v>
      </c>
      <c r="B2790" t="s">
        <v>5618</v>
      </c>
    </row>
    <row r="2791" spans="1:2" x14ac:dyDescent="0.25">
      <c r="A2791" t="s">
        <v>5627</v>
      </c>
      <c r="B2791" t="s">
        <v>5618</v>
      </c>
    </row>
    <row r="2792" spans="1:2" x14ac:dyDescent="0.25">
      <c r="A2792" t="s">
        <v>5628</v>
      </c>
      <c r="B2792" t="s">
        <v>5618</v>
      </c>
    </row>
    <row r="2793" spans="1:2" x14ac:dyDescent="0.25">
      <c r="A2793" t="s">
        <v>5629</v>
      </c>
      <c r="B2793" t="s">
        <v>5618</v>
      </c>
    </row>
    <row r="2794" spans="1:2" x14ac:dyDescent="0.25">
      <c r="A2794" t="s">
        <v>5630</v>
      </c>
      <c r="B2794" t="s">
        <v>5618</v>
      </c>
    </row>
    <row r="2795" spans="1:2" x14ac:dyDescent="0.25">
      <c r="A2795" t="s">
        <v>5631</v>
      </c>
      <c r="B2795" t="s">
        <v>5618</v>
      </c>
    </row>
    <row r="2796" spans="1:2" x14ac:dyDescent="0.25">
      <c r="A2796" t="s">
        <v>5632</v>
      </c>
      <c r="B2796" t="s">
        <v>5618</v>
      </c>
    </row>
    <row r="2797" spans="1:2" x14ac:dyDescent="0.25">
      <c r="A2797" t="s">
        <v>5633</v>
      </c>
      <c r="B2797" t="s">
        <v>5618</v>
      </c>
    </row>
    <row r="2798" spans="1:2" x14ac:dyDescent="0.25">
      <c r="A2798" t="s">
        <v>5634</v>
      </c>
      <c r="B2798" t="s">
        <v>5618</v>
      </c>
    </row>
    <row r="2799" spans="1:2" x14ac:dyDescent="0.25">
      <c r="A2799" t="s">
        <v>5635</v>
      </c>
      <c r="B2799" t="s">
        <v>5618</v>
      </c>
    </row>
    <row r="2800" spans="1:2" x14ac:dyDescent="0.25">
      <c r="A2800" t="s">
        <v>5636</v>
      </c>
      <c r="B2800" t="s">
        <v>5618</v>
      </c>
    </row>
    <row r="2801" spans="1:2" x14ac:dyDescent="0.25">
      <c r="A2801" t="s">
        <v>5637</v>
      </c>
      <c r="B2801" t="s">
        <v>5638</v>
      </c>
    </row>
    <row r="2802" spans="1:2" x14ac:dyDescent="0.25">
      <c r="A2802" t="s">
        <v>5639</v>
      </c>
      <c r="B2802" t="s">
        <v>5638</v>
      </c>
    </row>
    <row r="2803" spans="1:2" x14ac:dyDescent="0.25">
      <c r="A2803" t="s">
        <v>5640</v>
      </c>
      <c r="B2803" t="s">
        <v>5641</v>
      </c>
    </row>
    <row r="2804" spans="1:2" x14ac:dyDescent="0.25">
      <c r="A2804" t="s">
        <v>5642</v>
      </c>
      <c r="B2804" t="s">
        <v>5641</v>
      </c>
    </row>
    <row r="2805" spans="1:2" x14ac:dyDescent="0.25">
      <c r="A2805" t="s">
        <v>5643</v>
      </c>
      <c r="B2805" t="s">
        <v>5641</v>
      </c>
    </row>
    <row r="2806" spans="1:2" x14ac:dyDescent="0.25">
      <c r="A2806" t="s">
        <v>5644</v>
      </c>
      <c r="B2806" t="s">
        <v>5645</v>
      </c>
    </row>
    <row r="2807" spans="1:2" x14ac:dyDescent="0.25">
      <c r="A2807" t="s">
        <v>5646</v>
      </c>
      <c r="B2807" t="s">
        <v>5645</v>
      </c>
    </row>
    <row r="2808" spans="1:2" x14ac:dyDescent="0.25">
      <c r="A2808" t="s">
        <v>5647</v>
      </c>
      <c r="B2808" t="s">
        <v>5645</v>
      </c>
    </row>
    <row r="2809" spans="1:2" x14ac:dyDescent="0.25">
      <c r="A2809" t="s">
        <v>5648</v>
      </c>
      <c r="B2809" t="s">
        <v>5645</v>
      </c>
    </row>
    <row r="2810" spans="1:2" x14ac:dyDescent="0.25">
      <c r="A2810" t="s">
        <v>5649</v>
      </c>
      <c r="B2810" t="s">
        <v>5650</v>
      </c>
    </row>
    <row r="2811" spans="1:2" x14ac:dyDescent="0.25">
      <c r="A2811" t="s">
        <v>5651</v>
      </c>
      <c r="B2811" t="s">
        <v>5652</v>
      </c>
    </row>
    <row r="2812" spans="1:2" x14ac:dyDescent="0.25">
      <c r="A2812" t="s">
        <v>5653</v>
      </c>
      <c r="B2812" t="s">
        <v>5654</v>
      </c>
    </row>
    <row r="2813" spans="1:2" x14ac:dyDescent="0.25">
      <c r="A2813" t="s">
        <v>5655</v>
      </c>
      <c r="B2813" t="s">
        <v>5654</v>
      </c>
    </row>
    <row r="2814" spans="1:2" x14ac:dyDescent="0.25">
      <c r="A2814" t="s">
        <v>5656</v>
      </c>
      <c r="B2814" t="s">
        <v>5654</v>
      </c>
    </row>
    <row r="2815" spans="1:2" x14ac:dyDescent="0.25">
      <c r="A2815" t="s">
        <v>5657</v>
      </c>
      <c r="B2815" t="s">
        <v>5654</v>
      </c>
    </row>
    <row r="2816" spans="1:2" x14ac:dyDescent="0.25">
      <c r="A2816" t="s">
        <v>5658</v>
      </c>
      <c r="B2816" t="s">
        <v>5654</v>
      </c>
    </row>
    <row r="2817" spans="1:2" x14ac:dyDescent="0.25">
      <c r="A2817" t="s">
        <v>5659</v>
      </c>
      <c r="B2817" t="s">
        <v>5660</v>
      </c>
    </row>
    <row r="2818" spans="1:2" x14ac:dyDescent="0.25">
      <c r="A2818" t="s">
        <v>5661</v>
      </c>
      <c r="B2818" t="s">
        <v>5660</v>
      </c>
    </row>
    <row r="2819" spans="1:2" x14ac:dyDescent="0.25">
      <c r="A2819" t="s">
        <v>5662</v>
      </c>
      <c r="B2819" t="s">
        <v>5660</v>
      </c>
    </row>
    <row r="2820" spans="1:2" x14ac:dyDescent="0.25">
      <c r="A2820" t="s">
        <v>5663</v>
      </c>
      <c r="B2820" t="s">
        <v>5660</v>
      </c>
    </row>
    <row r="2821" spans="1:2" x14ac:dyDescent="0.25">
      <c r="A2821" t="s">
        <v>5664</v>
      </c>
      <c r="B2821" t="s">
        <v>5665</v>
      </c>
    </row>
    <row r="2822" spans="1:2" x14ac:dyDescent="0.25">
      <c r="A2822" t="s">
        <v>5666</v>
      </c>
      <c r="B2822" t="s">
        <v>5667</v>
      </c>
    </row>
    <row r="2823" spans="1:2" x14ac:dyDescent="0.25">
      <c r="A2823" t="s">
        <v>5668</v>
      </c>
      <c r="B2823" t="s">
        <v>5667</v>
      </c>
    </row>
    <row r="2824" spans="1:2" x14ac:dyDescent="0.25">
      <c r="A2824" t="s">
        <v>5669</v>
      </c>
      <c r="B2824" t="s">
        <v>5667</v>
      </c>
    </row>
    <row r="2825" spans="1:2" x14ac:dyDescent="0.25">
      <c r="A2825" t="s">
        <v>5670</v>
      </c>
      <c r="B2825" t="s">
        <v>5667</v>
      </c>
    </row>
    <row r="2826" spans="1:2" x14ac:dyDescent="0.25">
      <c r="A2826" t="s">
        <v>5671</v>
      </c>
      <c r="B2826" t="s">
        <v>5667</v>
      </c>
    </row>
    <row r="2827" spans="1:2" x14ac:dyDescent="0.25">
      <c r="A2827" t="s">
        <v>5672</v>
      </c>
      <c r="B2827" t="s">
        <v>5667</v>
      </c>
    </row>
    <row r="2828" spans="1:2" x14ac:dyDescent="0.25">
      <c r="A2828" t="s">
        <v>5673</v>
      </c>
      <c r="B2828" t="s">
        <v>5674</v>
      </c>
    </row>
    <row r="2829" spans="1:2" x14ac:dyDescent="0.25">
      <c r="A2829" t="s">
        <v>5675</v>
      </c>
      <c r="B2829" t="s">
        <v>5674</v>
      </c>
    </row>
    <row r="2830" spans="1:2" x14ac:dyDescent="0.25">
      <c r="A2830" t="s">
        <v>5676</v>
      </c>
      <c r="B2830" t="s">
        <v>5677</v>
      </c>
    </row>
    <row r="2831" spans="1:2" x14ac:dyDescent="0.25">
      <c r="A2831" t="s">
        <v>5678</v>
      </c>
      <c r="B2831" t="s">
        <v>5677</v>
      </c>
    </row>
    <row r="2832" spans="1:2" x14ac:dyDescent="0.25">
      <c r="A2832" t="s">
        <v>5679</v>
      </c>
      <c r="B2832" t="s">
        <v>5680</v>
      </c>
    </row>
    <row r="2833" spans="1:2" x14ac:dyDescent="0.25">
      <c r="A2833" t="s">
        <v>5681</v>
      </c>
      <c r="B2833" t="s">
        <v>5680</v>
      </c>
    </row>
    <row r="2834" spans="1:2" x14ac:dyDescent="0.25">
      <c r="A2834" t="s">
        <v>5682</v>
      </c>
      <c r="B2834" t="s">
        <v>5680</v>
      </c>
    </row>
    <row r="2835" spans="1:2" x14ac:dyDescent="0.25">
      <c r="A2835" t="s">
        <v>5683</v>
      </c>
      <c r="B2835" t="s">
        <v>5684</v>
      </c>
    </row>
    <row r="2836" spans="1:2" x14ac:dyDescent="0.25">
      <c r="A2836" t="s">
        <v>5685</v>
      </c>
      <c r="B2836" t="s">
        <v>5684</v>
      </c>
    </row>
    <row r="2837" spans="1:2" x14ac:dyDescent="0.25">
      <c r="A2837" t="s">
        <v>5686</v>
      </c>
      <c r="B2837" t="s">
        <v>5684</v>
      </c>
    </row>
    <row r="2838" spans="1:2" x14ac:dyDescent="0.25">
      <c r="A2838" t="s">
        <v>5687</v>
      </c>
      <c r="B2838" t="s">
        <v>5684</v>
      </c>
    </row>
    <row r="2839" spans="1:2" x14ac:dyDescent="0.25">
      <c r="A2839" t="s">
        <v>5688</v>
      </c>
      <c r="B2839" t="s">
        <v>5684</v>
      </c>
    </row>
    <row r="2840" spans="1:2" x14ac:dyDescent="0.25">
      <c r="A2840" t="s">
        <v>5689</v>
      </c>
      <c r="B2840" t="s">
        <v>5684</v>
      </c>
    </row>
    <row r="2841" spans="1:2" x14ac:dyDescent="0.25">
      <c r="A2841" t="s">
        <v>5690</v>
      </c>
      <c r="B2841" t="s">
        <v>5684</v>
      </c>
    </row>
    <row r="2842" spans="1:2" x14ac:dyDescent="0.25">
      <c r="A2842" t="s">
        <v>5691</v>
      </c>
      <c r="B2842" t="s">
        <v>5684</v>
      </c>
    </row>
    <row r="2843" spans="1:2" x14ac:dyDescent="0.25">
      <c r="A2843" t="s">
        <v>5692</v>
      </c>
      <c r="B2843" t="s">
        <v>5684</v>
      </c>
    </row>
    <row r="2844" spans="1:2" x14ac:dyDescent="0.25">
      <c r="A2844" t="s">
        <v>5693</v>
      </c>
      <c r="B2844" t="s">
        <v>5684</v>
      </c>
    </row>
    <row r="2845" spans="1:2" x14ac:dyDescent="0.25">
      <c r="A2845" t="s">
        <v>5694</v>
      </c>
      <c r="B2845" t="s">
        <v>5684</v>
      </c>
    </row>
    <row r="2846" spans="1:2" x14ac:dyDescent="0.25">
      <c r="A2846" t="s">
        <v>5695</v>
      </c>
      <c r="B2846" t="s">
        <v>1541</v>
      </c>
    </row>
    <row r="2847" spans="1:2" x14ac:dyDescent="0.25">
      <c r="A2847" t="s">
        <v>5696</v>
      </c>
      <c r="B2847" t="s">
        <v>5697</v>
      </c>
    </row>
    <row r="2848" spans="1:2" x14ac:dyDescent="0.25">
      <c r="A2848" t="s">
        <v>5698</v>
      </c>
      <c r="B2848" t="s">
        <v>5699</v>
      </c>
    </row>
    <row r="2849" spans="1:2" x14ac:dyDescent="0.25">
      <c r="A2849" t="s">
        <v>5700</v>
      </c>
      <c r="B2849" t="s">
        <v>5701</v>
      </c>
    </row>
    <row r="2850" spans="1:2" x14ac:dyDescent="0.25">
      <c r="A2850" t="s">
        <v>5702</v>
      </c>
      <c r="B2850" t="s">
        <v>5703</v>
      </c>
    </row>
    <row r="2851" spans="1:2" x14ac:dyDescent="0.25">
      <c r="A2851" t="s">
        <v>5704</v>
      </c>
      <c r="B2851" t="s">
        <v>5705</v>
      </c>
    </row>
    <row r="2852" spans="1:2" x14ac:dyDescent="0.25">
      <c r="A2852" t="s">
        <v>5706</v>
      </c>
      <c r="B2852" t="s">
        <v>5705</v>
      </c>
    </row>
    <row r="2853" spans="1:2" x14ac:dyDescent="0.25">
      <c r="A2853" t="s">
        <v>5707</v>
      </c>
      <c r="B2853" t="s">
        <v>5708</v>
      </c>
    </row>
    <row r="2854" spans="1:2" x14ac:dyDescent="0.25">
      <c r="A2854" t="s">
        <v>5709</v>
      </c>
      <c r="B2854" t="s">
        <v>5708</v>
      </c>
    </row>
    <row r="2855" spans="1:2" x14ac:dyDescent="0.25">
      <c r="A2855" t="s">
        <v>5710</v>
      </c>
      <c r="B2855" t="s">
        <v>5708</v>
      </c>
    </row>
    <row r="2856" spans="1:2" x14ac:dyDescent="0.25">
      <c r="A2856" t="s">
        <v>5711</v>
      </c>
      <c r="B2856" t="s">
        <v>5708</v>
      </c>
    </row>
    <row r="2857" spans="1:2" x14ac:dyDescent="0.25">
      <c r="A2857" t="s">
        <v>5712</v>
      </c>
      <c r="B2857" t="s">
        <v>5708</v>
      </c>
    </row>
    <row r="2858" spans="1:2" x14ac:dyDescent="0.25">
      <c r="A2858" t="s">
        <v>5713</v>
      </c>
      <c r="B2858" t="s">
        <v>5708</v>
      </c>
    </row>
    <row r="2859" spans="1:2" x14ac:dyDescent="0.25">
      <c r="A2859" t="s">
        <v>5714</v>
      </c>
      <c r="B2859" t="s">
        <v>5708</v>
      </c>
    </row>
    <row r="2860" spans="1:2" x14ac:dyDescent="0.25">
      <c r="A2860" t="s">
        <v>5715</v>
      </c>
      <c r="B2860" t="s">
        <v>5708</v>
      </c>
    </row>
    <row r="2861" spans="1:2" x14ac:dyDescent="0.25">
      <c r="A2861" t="s">
        <v>5716</v>
      </c>
      <c r="B2861" t="s">
        <v>5708</v>
      </c>
    </row>
    <row r="2862" spans="1:2" x14ac:dyDescent="0.25">
      <c r="A2862" t="s">
        <v>5717</v>
      </c>
      <c r="B2862" t="s">
        <v>5708</v>
      </c>
    </row>
    <row r="2863" spans="1:2" x14ac:dyDescent="0.25">
      <c r="A2863" t="s">
        <v>5718</v>
      </c>
      <c r="B2863" t="s">
        <v>5708</v>
      </c>
    </row>
    <row r="2864" spans="1:2" x14ac:dyDescent="0.25">
      <c r="A2864" t="s">
        <v>5719</v>
      </c>
      <c r="B2864" t="s">
        <v>5720</v>
      </c>
    </row>
    <row r="2865" spans="1:2" x14ac:dyDescent="0.25">
      <c r="A2865" t="s">
        <v>5721</v>
      </c>
      <c r="B2865" t="s">
        <v>5720</v>
      </c>
    </row>
    <row r="2866" spans="1:2" x14ac:dyDescent="0.25">
      <c r="A2866" t="s">
        <v>5722</v>
      </c>
      <c r="B2866" t="s">
        <v>5720</v>
      </c>
    </row>
    <row r="2867" spans="1:2" x14ac:dyDescent="0.25">
      <c r="A2867" t="s">
        <v>5723</v>
      </c>
      <c r="B2867" t="s">
        <v>5724</v>
      </c>
    </row>
    <row r="2868" spans="1:2" x14ac:dyDescent="0.25">
      <c r="A2868" t="s">
        <v>5725</v>
      </c>
      <c r="B2868" t="s">
        <v>5726</v>
      </c>
    </row>
    <row r="2869" spans="1:2" x14ac:dyDescent="0.25">
      <c r="A2869" t="s">
        <v>5727</v>
      </c>
      <c r="B2869" t="s">
        <v>5728</v>
      </c>
    </row>
    <row r="2870" spans="1:2" x14ac:dyDescent="0.25">
      <c r="A2870" t="s">
        <v>5729</v>
      </c>
      <c r="B2870" t="s">
        <v>5728</v>
      </c>
    </row>
    <row r="2871" spans="1:2" x14ac:dyDescent="0.25">
      <c r="A2871" t="s">
        <v>5730</v>
      </c>
      <c r="B2871" t="s">
        <v>5731</v>
      </c>
    </row>
    <row r="2872" spans="1:2" x14ac:dyDescent="0.25">
      <c r="A2872" t="s">
        <v>5732</v>
      </c>
      <c r="B2872" t="s">
        <v>5733</v>
      </c>
    </row>
    <row r="2873" spans="1:2" x14ac:dyDescent="0.25">
      <c r="A2873" t="s">
        <v>5734</v>
      </c>
      <c r="B2873" t="s">
        <v>5735</v>
      </c>
    </row>
    <row r="2874" spans="1:2" x14ac:dyDescent="0.25">
      <c r="A2874" t="s">
        <v>5736</v>
      </c>
      <c r="B2874" t="s">
        <v>5735</v>
      </c>
    </row>
    <row r="2875" spans="1:2" x14ac:dyDescent="0.25">
      <c r="A2875" t="s">
        <v>5737</v>
      </c>
      <c r="B2875" t="s">
        <v>5274</v>
      </c>
    </row>
    <row r="2876" spans="1:2" x14ac:dyDescent="0.25">
      <c r="A2876" t="s">
        <v>5738</v>
      </c>
      <c r="B2876" t="s">
        <v>5739</v>
      </c>
    </row>
    <row r="2877" spans="1:2" x14ac:dyDescent="0.25">
      <c r="A2877" t="s">
        <v>5740</v>
      </c>
      <c r="B2877" t="s">
        <v>5739</v>
      </c>
    </row>
    <row r="2878" spans="1:2" x14ac:dyDescent="0.25">
      <c r="A2878" t="s">
        <v>5741</v>
      </c>
      <c r="B2878" t="s">
        <v>5739</v>
      </c>
    </row>
    <row r="2879" spans="1:2" x14ac:dyDescent="0.25">
      <c r="A2879" t="s">
        <v>5742</v>
      </c>
      <c r="B2879" t="s">
        <v>5743</v>
      </c>
    </row>
    <row r="2880" spans="1:2" x14ac:dyDescent="0.25">
      <c r="A2880" t="s">
        <v>5744</v>
      </c>
      <c r="B2880" t="s">
        <v>5743</v>
      </c>
    </row>
    <row r="2881" spans="1:2" x14ac:dyDescent="0.25">
      <c r="A2881" t="s">
        <v>5745</v>
      </c>
      <c r="B2881" t="s">
        <v>5743</v>
      </c>
    </row>
    <row r="2882" spans="1:2" x14ac:dyDescent="0.25">
      <c r="A2882" t="s">
        <v>5746</v>
      </c>
      <c r="B2882" t="s">
        <v>5743</v>
      </c>
    </row>
    <row r="2883" spans="1:2" x14ac:dyDescent="0.25">
      <c r="A2883" t="s">
        <v>5747</v>
      </c>
      <c r="B2883" t="s">
        <v>5743</v>
      </c>
    </row>
    <row r="2884" spans="1:2" x14ac:dyDescent="0.25">
      <c r="A2884" t="s">
        <v>5748</v>
      </c>
      <c r="B2884" t="s">
        <v>5743</v>
      </c>
    </row>
    <row r="2885" spans="1:2" x14ac:dyDescent="0.25">
      <c r="A2885" t="s">
        <v>5749</v>
      </c>
      <c r="B2885" t="s">
        <v>5465</v>
      </c>
    </row>
    <row r="2886" spans="1:2" x14ac:dyDescent="0.25">
      <c r="A2886" t="s">
        <v>5750</v>
      </c>
      <c r="B2886" t="s">
        <v>2434</v>
      </c>
    </row>
    <row r="2887" spans="1:2" x14ac:dyDescent="0.25">
      <c r="A2887" t="s">
        <v>5751</v>
      </c>
      <c r="B2887" t="s">
        <v>2434</v>
      </c>
    </row>
    <row r="2888" spans="1:2" x14ac:dyDescent="0.25">
      <c r="A2888" t="s">
        <v>5752</v>
      </c>
      <c r="B2888" t="s">
        <v>2434</v>
      </c>
    </row>
    <row r="2889" spans="1:2" x14ac:dyDescent="0.25">
      <c r="A2889" t="s">
        <v>5753</v>
      </c>
      <c r="B2889" t="s">
        <v>2434</v>
      </c>
    </row>
    <row r="2890" spans="1:2" x14ac:dyDescent="0.25">
      <c r="A2890" t="s">
        <v>5754</v>
      </c>
      <c r="B2890" t="s">
        <v>5755</v>
      </c>
    </row>
    <row r="2891" spans="1:2" x14ac:dyDescent="0.25">
      <c r="A2891" t="s">
        <v>5756</v>
      </c>
      <c r="B2891" t="s">
        <v>5755</v>
      </c>
    </row>
    <row r="2892" spans="1:2" x14ac:dyDescent="0.25">
      <c r="A2892" t="s">
        <v>5757</v>
      </c>
      <c r="B2892" t="s">
        <v>5758</v>
      </c>
    </row>
    <row r="2893" spans="1:2" x14ac:dyDescent="0.25">
      <c r="A2893" t="s">
        <v>5759</v>
      </c>
      <c r="B2893" t="s">
        <v>5758</v>
      </c>
    </row>
    <row r="2894" spans="1:2" x14ac:dyDescent="0.25">
      <c r="A2894" t="s">
        <v>5760</v>
      </c>
      <c r="B2894" t="s">
        <v>5758</v>
      </c>
    </row>
    <row r="2895" spans="1:2" x14ac:dyDescent="0.25">
      <c r="A2895" t="s">
        <v>5761</v>
      </c>
      <c r="B2895" t="s">
        <v>5758</v>
      </c>
    </row>
    <row r="2896" spans="1:2" x14ac:dyDescent="0.25">
      <c r="A2896" t="s">
        <v>5762</v>
      </c>
      <c r="B2896" t="s">
        <v>5758</v>
      </c>
    </row>
    <row r="2897" spans="1:2" x14ac:dyDescent="0.25">
      <c r="A2897" t="s">
        <v>5763</v>
      </c>
      <c r="B2897" t="s">
        <v>5758</v>
      </c>
    </row>
    <row r="2898" spans="1:2" x14ac:dyDescent="0.25">
      <c r="A2898" t="s">
        <v>5764</v>
      </c>
      <c r="B2898" t="s">
        <v>5758</v>
      </c>
    </row>
    <row r="2899" spans="1:2" x14ac:dyDescent="0.25">
      <c r="A2899" t="s">
        <v>5765</v>
      </c>
      <c r="B2899" t="s">
        <v>5766</v>
      </c>
    </row>
    <row r="2900" spans="1:2" x14ac:dyDescent="0.25">
      <c r="A2900" t="s">
        <v>5767</v>
      </c>
      <c r="B2900" t="s">
        <v>5766</v>
      </c>
    </row>
    <row r="2901" spans="1:2" x14ac:dyDescent="0.25">
      <c r="A2901" t="s">
        <v>5768</v>
      </c>
      <c r="B2901" t="s">
        <v>5766</v>
      </c>
    </row>
    <row r="2902" spans="1:2" x14ac:dyDescent="0.25">
      <c r="A2902" t="s">
        <v>5769</v>
      </c>
      <c r="B2902" t="s">
        <v>5770</v>
      </c>
    </row>
    <row r="2903" spans="1:2" x14ac:dyDescent="0.25">
      <c r="A2903" t="s">
        <v>5771</v>
      </c>
      <c r="B2903" t="s">
        <v>5770</v>
      </c>
    </row>
    <row r="2904" spans="1:2" x14ac:dyDescent="0.25">
      <c r="A2904" t="s">
        <v>5772</v>
      </c>
      <c r="B2904" t="s">
        <v>5773</v>
      </c>
    </row>
    <row r="2905" spans="1:2" x14ac:dyDescent="0.25">
      <c r="A2905" t="s">
        <v>5774</v>
      </c>
      <c r="B2905" t="s">
        <v>5773</v>
      </c>
    </row>
    <row r="2906" spans="1:2" x14ac:dyDescent="0.25">
      <c r="A2906" t="s">
        <v>5775</v>
      </c>
      <c r="B2906" t="s">
        <v>5773</v>
      </c>
    </row>
    <row r="2907" spans="1:2" x14ac:dyDescent="0.25">
      <c r="A2907" t="s">
        <v>5776</v>
      </c>
      <c r="B2907" t="s">
        <v>5773</v>
      </c>
    </row>
    <row r="2908" spans="1:2" x14ac:dyDescent="0.25">
      <c r="A2908" t="s">
        <v>5777</v>
      </c>
      <c r="B2908" t="s">
        <v>5773</v>
      </c>
    </row>
    <row r="2909" spans="1:2" x14ac:dyDescent="0.25">
      <c r="A2909" t="s">
        <v>5778</v>
      </c>
      <c r="B2909" t="s">
        <v>5773</v>
      </c>
    </row>
    <row r="2910" spans="1:2" x14ac:dyDescent="0.25">
      <c r="A2910" t="s">
        <v>5779</v>
      </c>
      <c r="B2910" t="s">
        <v>5773</v>
      </c>
    </row>
    <row r="2911" spans="1:2" x14ac:dyDescent="0.25">
      <c r="A2911" t="s">
        <v>5780</v>
      </c>
      <c r="B2911" t="s">
        <v>5773</v>
      </c>
    </row>
    <row r="2912" spans="1:2" x14ac:dyDescent="0.25">
      <c r="A2912" t="s">
        <v>5781</v>
      </c>
      <c r="B2912" t="s">
        <v>5773</v>
      </c>
    </row>
    <row r="2913" spans="1:2" x14ac:dyDescent="0.25">
      <c r="A2913" t="s">
        <v>5782</v>
      </c>
      <c r="B2913" t="s">
        <v>5773</v>
      </c>
    </row>
    <row r="2914" spans="1:2" x14ac:dyDescent="0.25">
      <c r="A2914" t="s">
        <v>5783</v>
      </c>
      <c r="B2914" t="s">
        <v>5773</v>
      </c>
    </row>
    <row r="2915" spans="1:2" x14ac:dyDescent="0.25">
      <c r="A2915" t="s">
        <v>5784</v>
      </c>
      <c r="B2915" t="s">
        <v>5773</v>
      </c>
    </row>
    <row r="2916" spans="1:2" x14ac:dyDescent="0.25">
      <c r="A2916" t="s">
        <v>5785</v>
      </c>
      <c r="B2916" t="s">
        <v>5773</v>
      </c>
    </row>
    <row r="2917" spans="1:2" x14ac:dyDescent="0.25">
      <c r="A2917" t="s">
        <v>5786</v>
      </c>
      <c r="B2917" t="s">
        <v>5773</v>
      </c>
    </row>
    <row r="2918" spans="1:2" x14ac:dyDescent="0.25">
      <c r="A2918" t="s">
        <v>5787</v>
      </c>
      <c r="B2918" t="s">
        <v>5773</v>
      </c>
    </row>
    <row r="2919" spans="1:2" x14ac:dyDescent="0.25">
      <c r="A2919" t="s">
        <v>5788</v>
      </c>
      <c r="B2919" t="s">
        <v>5773</v>
      </c>
    </row>
    <row r="2920" spans="1:2" x14ac:dyDescent="0.25">
      <c r="A2920" t="s">
        <v>5789</v>
      </c>
      <c r="B2920" t="s">
        <v>5773</v>
      </c>
    </row>
    <row r="2921" spans="1:2" x14ac:dyDescent="0.25">
      <c r="A2921" t="s">
        <v>5790</v>
      </c>
      <c r="B2921" t="s">
        <v>5773</v>
      </c>
    </row>
    <row r="2922" spans="1:2" x14ac:dyDescent="0.25">
      <c r="A2922" t="s">
        <v>5791</v>
      </c>
      <c r="B2922" t="s">
        <v>5773</v>
      </c>
    </row>
    <row r="2923" spans="1:2" x14ac:dyDescent="0.25">
      <c r="A2923" t="s">
        <v>5792</v>
      </c>
      <c r="B2923" t="s">
        <v>5773</v>
      </c>
    </row>
    <row r="2924" spans="1:2" x14ac:dyDescent="0.25">
      <c r="A2924" t="s">
        <v>5793</v>
      </c>
      <c r="B2924" t="s">
        <v>5773</v>
      </c>
    </row>
    <row r="2925" spans="1:2" x14ac:dyDescent="0.25">
      <c r="A2925" t="s">
        <v>5794</v>
      </c>
      <c r="B2925" t="s">
        <v>5773</v>
      </c>
    </row>
    <row r="2926" spans="1:2" x14ac:dyDescent="0.25">
      <c r="A2926" t="s">
        <v>5795</v>
      </c>
      <c r="B2926" t="s">
        <v>5773</v>
      </c>
    </row>
    <row r="2927" spans="1:2" x14ac:dyDescent="0.25">
      <c r="A2927" t="s">
        <v>5796</v>
      </c>
      <c r="B2927" t="s">
        <v>5773</v>
      </c>
    </row>
    <row r="2928" spans="1:2" x14ac:dyDescent="0.25">
      <c r="A2928" t="s">
        <v>5797</v>
      </c>
      <c r="B2928" t="s">
        <v>5773</v>
      </c>
    </row>
    <row r="2929" spans="1:2" x14ac:dyDescent="0.25">
      <c r="A2929" t="s">
        <v>5798</v>
      </c>
      <c r="B2929" t="s">
        <v>5773</v>
      </c>
    </row>
    <row r="2930" spans="1:2" x14ac:dyDescent="0.25">
      <c r="A2930" t="s">
        <v>5799</v>
      </c>
      <c r="B2930" t="s">
        <v>5800</v>
      </c>
    </row>
    <row r="2931" spans="1:2" x14ac:dyDescent="0.25">
      <c r="A2931" t="s">
        <v>5801</v>
      </c>
      <c r="B2931" t="s">
        <v>5800</v>
      </c>
    </row>
    <row r="2932" spans="1:2" x14ac:dyDescent="0.25">
      <c r="A2932" t="s">
        <v>5802</v>
      </c>
      <c r="B2932" t="s">
        <v>5800</v>
      </c>
    </row>
    <row r="2933" spans="1:2" x14ac:dyDescent="0.25">
      <c r="A2933" t="s">
        <v>5803</v>
      </c>
      <c r="B2933" t="s">
        <v>5800</v>
      </c>
    </row>
    <row r="2934" spans="1:2" x14ac:dyDescent="0.25">
      <c r="A2934" t="s">
        <v>5804</v>
      </c>
      <c r="B2934" t="s">
        <v>5800</v>
      </c>
    </row>
    <row r="2935" spans="1:2" x14ac:dyDescent="0.25">
      <c r="A2935" t="s">
        <v>5805</v>
      </c>
      <c r="B2935" t="s">
        <v>5800</v>
      </c>
    </row>
    <row r="2936" spans="1:2" x14ac:dyDescent="0.25">
      <c r="A2936" t="s">
        <v>5806</v>
      </c>
      <c r="B2936" t="s">
        <v>5800</v>
      </c>
    </row>
    <row r="2937" spans="1:2" x14ac:dyDescent="0.25">
      <c r="A2937" t="s">
        <v>5807</v>
      </c>
      <c r="B2937" t="s">
        <v>5800</v>
      </c>
    </row>
    <row r="2938" spans="1:2" x14ac:dyDescent="0.25">
      <c r="A2938" t="s">
        <v>5808</v>
      </c>
      <c r="B2938" t="s">
        <v>5800</v>
      </c>
    </row>
    <row r="2939" spans="1:2" x14ac:dyDescent="0.25">
      <c r="A2939" t="s">
        <v>5809</v>
      </c>
      <c r="B2939" t="s">
        <v>5800</v>
      </c>
    </row>
    <row r="2940" spans="1:2" x14ac:dyDescent="0.25">
      <c r="A2940" t="s">
        <v>5810</v>
      </c>
      <c r="B2940" t="s">
        <v>5800</v>
      </c>
    </row>
    <row r="2941" spans="1:2" x14ac:dyDescent="0.25">
      <c r="A2941" t="s">
        <v>5811</v>
      </c>
      <c r="B2941" t="s">
        <v>5800</v>
      </c>
    </row>
    <row r="2942" spans="1:2" x14ac:dyDescent="0.25">
      <c r="A2942" t="s">
        <v>5812</v>
      </c>
      <c r="B2942" t="s">
        <v>5800</v>
      </c>
    </row>
    <row r="2943" spans="1:2" x14ac:dyDescent="0.25">
      <c r="A2943" t="s">
        <v>5813</v>
      </c>
      <c r="B2943" t="s">
        <v>5800</v>
      </c>
    </row>
    <row r="2944" spans="1:2" x14ac:dyDescent="0.25">
      <c r="A2944" t="s">
        <v>5814</v>
      </c>
      <c r="B2944" t="s">
        <v>5800</v>
      </c>
    </row>
    <row r="2945" spans="1:2" x14ac:dyDescent="0.25">
      <c r="A2945" t="s">
        <v>5815</v>
      </c>
      <c r="B2945" t="s">
        <v>5800</v>
      </c>
    </row>
    <row r="2946" spans="1:2" x14ac:dyDescent="0.25">
      <c r="A2946" t="s">
        <v>5816</v>
      </c>
      <c r="B2946" t="s">
        <v>5800</v>
      </c>
    </row>
    <row r="2947" spans="1:2" x14ac:dyDescent="0.25">
      <c r="A2947" t="s">
        <v>5817</v>
      </c>
      <c r="B2947" t="s">
        <v>5800</v>
      </c>
    </row>
    <row r="2948" spans="1:2" x14ac:dyDescent="0.25">
      <c r="A2948" t="s">
        <v>5818</v>
      </c>
      <c r="B2948" t="s">
        <v>5800</v>
      </c>
    </row>
    <row r="2949" spans="1:2" x14ac:dyDescent="0.25">
      <c r="A2949" t="s">
        <v>5819</v>
      </c>
      <c r="B2949" t="s">
        <v>5800</v>
      </c>
    </row>
    <row r="2950" spans="1:2" x14ac:dyDescent="0.25">
      <c r="A2950" t="s">
        <v>5820</v>
      </c>
      <c r="B2950" t="s">
        <v>5800</v>
      </c>
    </row>
    <row r="2951" spans="1:2" x14ac:dyDescent="0.25">
      <c r="A2951" t="s">
        <v>5821</v>
      </c>
      <c r="B2951" t="s">
        <v>5822</v>
      </c>
    </row>
    <row r="2952" spans="1:2" x14ac:dyDescent="0.25">
      <c r="A2952" t="s">
        <v>5823</v>
      </c>
      <c r="B2952" t="s">
        <v>5824</v>
      </c>
    </row>
    <row r="2953" spans="1:2" x14ac:dyDescent="0.25">
      <c r="A2953" t="s">
        <v>5825</v>
      </c>
      <c r="B2953" t="s">
        <v>5824</v>
      </c>
    </row>
    <row r="2954" spans="1:2" x14ac:dyDescent="0.25">
      <c r="A2954" t="s">
        <v>5826</v>
      </c>
      <c r="B2954" t="s">
        <v>5824</v>
      </c>
    </row>
    <row r="2955" spans="1:2" x14ac:dyDescent="0.25">
      <c r="A2955" t="s">
        <v>5827</v>
      </c>
      <c r="B2955" t="s">
        <v>5824</v>
      </c>
    </row>
    <row r="2956" spans="1:2" x14ac:dyDescent="0.25">
      <c r="A2956" t="s">
        <v>5828</v>
      </c>
      <c r="B2956" t="s">
        <v>5829</v>
      </c>
    </row>
    <row r="2957" spans="1:2" x14ac:dyDescent="0.25">
      <c r="A2957" t="s">
        <v>5830</v>
      </c>
      <c r="B2957" t="s">
        <v>5829</v>
      </c>
    </row>
    <row r="2958" spans="1:2" x14ac:dyDescent="0.25">
      <c r="A2958" t="s">
        <v>5831</v>
      </c>
      <c r="B2958" t="s">
        <v>5829</v>
      </c>
    </row>
    <row r="2959" spans="1:2" x14ac:dyDescent="0.25">
      <c r="A2959" t="s">
        <v>5832</v>
      </c>
      <c r="B2959" t="s">
        <v>5829</v>
      </c>
    </row>
    <row r="2960" spans="1:2" x14ac:dyDescent="0.25">
      <c r="A2960" t="s">
        <v>5833</v>
      </c>
      <c r="B2960" t="s">
        <v>5829</v>
      </c>
    </row>
    <row r="2961" spans="1:2" x14ac:dyDescent="0.25">
      <c r="A2961" t="s">
        <v>5834</v>
      </c>
      <c r="B2961" t="s">
        <v>5829</v>
      </c>
    </row>
    <row r="2962" spans="1:2" x14ac:dyDescent="0.25">
      <c r="A2962" t="s">
        <v>5835</v>
      </c>
      <c r="B2962" t="s">
        <v>5829</v>
      </c>
    </row>
    <row r="2963" spans="1:2" x14ac:dyDescent="0.25">
      <c r="A2963" t="s">
        <v>5836</v>
      </c>
      <c r="B2963" t="s">
        <v>5829</v>
      </c>
    </row>
    <row r="2964" spans="1:2" x14ac:dyDescent="0.25">
      <c r="A2964" t="s">
        <v>5837</v>
      </c>
      <c r="B2964" t="s">
        <v>5829</v>
      </c>
    </row>
    <row r="2965" spans="1:2" x14ac:dyDescent="0.25">
      <c r="A2965" t="s">
        <v>5838</v>
      </c>
      <c r="B2965" t="s">
        <v>5839</v>
      </c>
    </row>
    <row r="2966" spans="1:2" x14ac:dyDescent="0.25">
      <c r="A2966" t="s">
        <v>5840</v>
      </c>
      <c r="B2966" t="s">
        <v>5839</v>
      </c>
    </row>
    <row r="2967" spans="1:2" x14ac:dyDescent="0.25">
      <c r="A2967" t="s">
        <v>5841</v>
      </c>
      <c r="B2967" t="s">
        <v>5839</v>
      </c>
    </row>
    <row r="2968" spans="1:2" x14ac:dyDescent="0.25">
      <c r="A2968" t="s">
        <v>5842</v>
      </c>
      <c r="B2968" t="s">
        <v>5843</v>
      </c>
    </row>
    <row r="2969" spans="1:2" x14ac:dyDescent="0.25">
      <c r="A2969" t="s">
        <v>5844</v>
      </c>
      <c r="B2969" t="s">
        <v>5845</v>
      </c>
    </row>
    <row r="2970" spans="1:2" x14ac:dyDescent="0.25">
      <c r="A2970" t="s">
        <v>5846</v>
      </c>
      <c r="B2970" t="s">
        <v>5845</v>
      </c>
    </row>
    <row r="2971" spans="1:2" x14ac:dyDescent="0.25">
      <c r="A2971" t="s">
        <v>5847</v>
      </c>
      <c r="B2971" t="s">
        <v>5848</v>
      </c>
    </row>
    <row r="2972" spans="1:2" x14ac:dyDescent="0.25">
      <c r="A2972" t="s">
        <v>5849</v>
      </c>
      <c r="B2972" t="s">
        <v>5848</v>
      </c>
    </row>
    <row r="2973" spans="1:2" x14ac:dyDescent="0.25">
      <c r="A2973" t="s">
        <v>5850</v>
      </c>
      <c r="B2973" t="s">
        <v>5848</v>
      </c>
    </row>
    <row r="2974" spans="1:2" x14ac:dyDescent="0.25">
      <c r="A2974" t="s">
        <v>5851</v>
      </c>
      <c r="B2974" t="s">
        <v>5848</v>
      </c>
    </row>
    <row r="2975" spans="1:2" x14ac:dyDescent="0.25">
      <c r="A2975" t="s">
        <v>5852</v>
      </c>
      <c r="B2975" t="s">
        <v>5848</v>
      </c>
    </row>
    <row r="2976" spans="1:2" x14ac:dyDescent="0.25">
      <c r="A2976" t="s">
        <v>5853</v>
      </c>
      <c r="B2976" t="s">
        <v>5848</v>
      </c>
    </row>
    <row r="2977" spans="1:2" x14ac:dyDescent="0.25">
      <c r="A2977" t="s">
        <v>5854</v>
      </c>
      <c r="B2977" t="s">
        <v>5848</v>
      </c>
    </row>
    <row r="2978" spans="1:2" x14ac:dyDescent="0.25">
      <c r="A2978" t="s">
        <v>5855</v>
      </c>
      <c r="B2978" t="s">
        <v>5856</v>
      </c>
    </row>
    <row r="2979" spans="1:2" x14ac:dyDescent="0.25">
      <c r="A2979" t="s">
        <v>5857</v>
      </c>
      <c r="B2979" t="s">
        <v>5856</v>
      </c>
    </row>
    <row r="2980" spans="1:2" x14ac:dyDescent="0.25">
      <c r="A2980" t="s">
        <v>5858</v>
      </c>
      <c r="B2980" t="s">
        <v>5856</v>
      </c>
    </row>
    <row r="2981" spans="1:2" x14ac:dyDescent="0.25">
      <c r="A2981" t="s">
        <v>5859</v>
      </c>
      <c r="B2981" t="s">
        <v>5856</v>
      </c>
    </row>
    <row r="2982" spans="1:2" x14ac:dyDescent="0.25">
      <c r="A2982" t="s">
        <v>5860</v>
      </c>
      <c r="B2982" t="s">
        <v>5856</v>
      </c>
    </row>
    <row r="2983" spans="1:2" x14ac:dyDescent="0.25">
      <c r="A2983" t="s">
        <v>5861</v>
      </c>
      <c r="B2983" t="s">
        <v>5856</v>
      </c>
    </row>
    <row r="2984" spans="1:2" x14ac:dyDescent="0.25">
      <c r="A2984" t="s">
        <v>5862</v>
      </c>
      <c r="B2984" t="s">
        <v>5856</v>
      </c>
    </row>
    <row r="2985" spans="1:2" x14ac:dyDescent="0.25">
      <c r="A2985" t="s">
        <v>5863</v>
      </c>
      <c r="B2985" t="s">
        <v>5856</v>
      </c>
    </row>
    <row r="2986" spans="1:2" x14ac:dyDescent="0.25">
      <c r="A2986" t="s">
        <v>5864</v>
      </c>
      <c r="B2986" t="s">
        <v>5856</v>
      </c>
    </row>
    <row r="2987" spans="1:2" x14ac:dyDescent="0.25">
      <c r="A2987" t="s">
        <v>5865</v>
      </c>
      <c r="B2987" t="s">
        <v>5856</v>
      </c>
    </row>
    <row r="2988" spans="1:2" x14ac:dyDescent="0.25">
      <c r="A2988" t="s">
        <v>5866</v>
      </c>
      <c r="B2988" t="s">
        <v>5856</v>
      </c>
    </row>
    <row r="2989" spans="1:2" x14ac:dyDescent="0.25">
      <c r="A2989" t="s">
        <v>5867</v>
      </c>
      <c r="B2989" t="s">
        <v>5856</v>
      </c>
    </row>
    <row r="2990" spans="1:2" x14ac:dyDescent="0.25">
      <c r="A2990" t="s">
        <v>5868</v>
      </c>
      <c r="B2990" t="s">
        <v>5856</v>
      </c>
    </row>
    <row r="2991" spans="1:2" x14ac:dyDescent="0.25">
      <c r="A2991" t="s">
        <v>5869</v>
      </c>
      <c r="B2991" t="s">
        <v>5856</v>
      </c>
    </row>
    <row r="2992" spans="1:2" x14ac:dyDescent="0.25">
      <c r="A2992" t="s">
        <v>5870</v>
      </c>
      <c r="B2992" t="s">
        <v>5871</v>
      </c>
    </row>
    <row r="2993" spans="1:2" x14ac:dyDescent="0.25">
      <c r="A2993" t="s">
        <v>5872</v>
      </c>
      <c r="B2993" t="s">
        <v>5871</v>
      </c>
    </row>
    <row r="2994" spans="1:2" x14ac:dyDescent="0.25">
      <c r="A2994" t="s">
        <v>5873</v>
      </c>
      <c r="B2994" t="s">
        <v>5871</v>
      </c>
    </row>
    <row r="2995" spans="1:2" x14ac:dyDescent="0.25">
      <c r="A2995" t="s">
        <v>5874</v>
      </c>
      <c r="B2995" t="s">
        <v>5871</v>
      </c>
    </row>
    <row r="2996" spans="1:2" x14ac:dyDescent="0.25">
      <c r="A2996" t="s">
        <v>5875</v>
      </c>
      <c r="B2996" t="s">
        <v>5876</v>
      </c>
    </row>
    <row r="2997" spans="1:2" x14ac:dyDescent="0.25">
      <c r="A2997" t="s">
        <v>5877</v>
      </c>
      <c r="B2997" t="s">
        <v>5876</v>
      </c>
    </row>
    <row r="2998" spans="1:2" x14ac:dyDescent="0.25">
      <c r="A2998" t="s">
        <v>5878</v>
      </c>
      <c r="B2998" t="s">
        <v>5879</v>
      </c>
    </row>
    <row r="2999" spans="1:2" x14ac:dyDescent="0.25">
      <c r="A2999" t="s">
        <v>5880</v>
      </c>
      <c r="B2999" t="s">
        <v>5879</v>
      </c>
    </row>
    <row r="3000" spans="1:2" x14ac:dyDescent="0.25">
      <c r="A3000" t="s">
        <v>5881</v>
      </c>
      <c r="B3000" t="s">
        <v>5879</v>
      </c>
    </row>
    <row r="3001" spans="1:2" x14ac:dyDescent="0.25">
      <c r="A3001" t="s">
        <v>5882</v>
      </c>
      <c r="B3001" t="s">
        <v>5879</v>
      </c>
    </row>
    <row r="3002" spans="1:2" x14ac:dyDescent="0.25">
      <c r="A3002" t="s">
        <v>5883</v>
      </c>
      <c r="B3002" t="s">
        <v>5884</v>
      </c>
    </row>
    <row r="3003" spans="1:2" x14ac:dyDescent="0.25">
      <c r="A3003" t="s">
        <v>5885</v>
      </c>
      <c r="B3003" t="s">
        <v>5884</v>
      </c>
    </row>
    <row r="3004" spans="1:2" x14ac:dyDescent="0.25">
      <c r="A3004" t="s">
        <v>5886</v>
      </c>
      <c r="B3004" t="s">
        <v>5884</v>
      </c>
    </row>
    <row r="3005" spans="1:2" x14ac:dyDescent="0.25">
      <c r="A3005" t="s">
        <v>5887</v>
      </c>
      <c r="B3005" t="s">
        <v>5884</v>
      </c>
    </row>
    <row r="3006" spans="1:2" x14ac:dyDescent="0.25">
      <c r="A3006" t="s">
        <v>5888</v>
      </c>
      <c r="B3006" t="s">
        <v>5884</v>
      </c>
    </row>
    <row r="3007" spans="1:2" x14ac:dyDescent="0.25">
      <c r="A3007" t="s">
        <v>5889</v>
      </c>
      <c r="B3007" t="s">
        <v>5884</v>
      </c>
    </row>
    <row r="3008" spans="1:2" x14ac:dyDescent="0.25">
      <c r="A3008" t="s">
        <v>5890</v>
      </c>
      <c r="B3008" t="s">
        <v>5884</v>
      </c>
    </row>
    <row r="3009" spans="1:2" x14ac:dyDescent="0.25">
      <c r="A3009" t="s">
        <v>5891</v>
      </c>
      <c r="B3009" t="s">
        <v>5892</v>
      </c>
    </row>
    <row r="3010" spans="1:2" x14ac:dyDescent="0.25">
      <c r="A3010" t="s">
        <v>5893</v>
      </c>
      <c r="B3010" t="s">
        <v>5892</v>
      </c>
    </row>
    <row r="3011" spans="1:2" x14ac:dyDescent="0.25">
      <c r="A3011" t="s">
        <v>5894</v>
      </c>
      <c r="B3011" t="s">
        <v>5892</v>
      </c>
    </row>
    <row r="3012" spans="1:2" x14ac:dyDescent="0.25">
      <c r="A3012" t="s">
        <v>5895</v>
      </c>
      <c r="B3012" t="s">
        <v>5896</v>
      </c>
    </row>
    <row r="3013" spans="1:2" x14ac:dyDescent="0.25">
      <c r="A3013" t="s">
        <v>5897</v>
      </c>
      <c r="B3013" t="s">
        <v>5896</v>
      </c>
    </row>
    <row r="3014" spans="1:2" x14ac:dyDescent="0.25">
      <c r="A3014" t="s">
        <v>5898</v>
      </c>
      <c r="B3014" t="s">
        <v>5899</v>
      </c>
    </row>
    <row r="3015" spans="1:2" x14ac:dyDescent="0.25">
      <c r="A3015" t="s">
        <v>5900</v>
      </c>
      <c r="B3015" t="s">
        <v>5899</v>
      </c>
    </row>
    <row r="3016" spans="1:2" x14ac:dyDescent="0.25">
      <c r="A3016" t="s">
        <v>5901</v>
      </c>
      <c r="B3016" t="s">
        <v>5899</v>
      </c>
    </row>
    <row r="3017" spans="1:2" x14ac:dyDescent="0.25">
      <c r="A3017" t="s">
        <v>5902</v>
      </c>
      <c r="B3017" t="s">
        <v>5899</v>
      </c>
    </row>
    <row r="3018" spans="1:2" x14ac:dyDescent="0.25">
      <c r="A3018" t="s">
        <v>5903</v>
      </c>
      <c r="B3018" t="s">
        <v>5899</v>
      </c>
    </row>
    <row r="3019" spans="1:2" x14ac:dyDescent="0.25">
      <c r="A3019" t="s">
        <v>5904</v>
      </c>
      <c r="B3019" t="s">
        <v>5899</v>
      </c>
    </row>
    <row r="3020" spans="1:2" x14ac:dyDescent="0.25">
      <c r="A3020" t="s">
        <v>5905</v>
      </c>
      <c r="B3020" t="s">
        <v>5899</v>
      </c>
    </row>
    <row r="3021" spans="1:2" x14ac:dyDescent="0.25">
      <c r="A3021" t="s">
        <v>5906</v>
      </c>
      <c r="B3021" t="s">
        <v>5899</v>
      </c>
    </row>
    <row r="3022" spans="1:2" x14ac:dyDescent="0.25">
      <c r="A3022" t="s">
        <v>5907</v>
      </c>
      <c r="B3022" t="s">
        <v>5908</v>
      </c>
    </row>
    <row r="3023" spans="1:2" x14ac:dyDescent="0.25">
      <c r="A3023" t="s">
        <v>5909</v>
      </c>
      <c r="B3023" t="s">
        <v>5908</v>
      </c>
    </row>
    <row r="3024" spans="1:2" x14ac:dyDescent="0.25">
      <c r="A3024" t="s">
        <v>5910</v>
      </c>
      <c r="B3024" t="s">
        <v>5911</v>
      </c>
    </row>
    <row r="3025" spans="1:2" x14ac:dyDescent="0.25">
      <c r="A3025" t="s">
        <v>5912</v>
      </c>
      <c r="B3025" t="s">
        <v>5911</v>
      </c>
    </row>
    <row r="3026" spans="1:2" x14ac:dyDescent="0.25">
      <c r="A3026" t="s">
        <v>5913</v>
      </c>
      <c r="B3026" t="s">
        <v>5911</v>
      </c>
    </row>
    <row r="3027" spans="1:2" x14ac:dyDescent="0.25">
      <c r="A3027" t="s">
        <v>5914</v>
      </c>
      <c r="B3027" t="s">
        <v>5915</v>
      </c>
    </row>
    <row r="3028" spans="1:2" x14ac:dyDescent="0.25">
      <c r="A3028" t="s">
        <v>5916</v>
      </c>
      <c r="B3028" t="s">
        <v>5915</v>
      </c>
    </row>
    <row r="3029" spans="1:2" x14ac:dyDescent="0.25">
      <c r="A3029" t="s">
        <v>5917</v>
      </c>
      <c r="B3029" t="s">
        <v>5918</v>
      </c>
    </row>
    <row r="3030" spans="1:2" x14ac:dyDescent="0.25">
      <c r="A3030" t="s">
        <v>5919</v>
      </c>
      <c r="B3030" t="s">
        <v>5918</v>
      </c>
    </row>
    <row r="3031" spans="1:2" x14ac:dyDescent="0.25">
      <c r="A3031" t="s">
        <v>5920</v>
      </c>
      <c r="B3031" t="s">
        <v>5918</v>
      </c>
    </row>
    <row r="3032" spans="1:2" x14ac:dyDescent="0.25">
      <c r="A3032" t="s">
        <v>5921</v>
      </c>
      <c r="B3032" t="s">
        <v>5918</v>
      </c>
    </row>
    <row r="3033" spans="1:2" x14ac:dyDescent="0.25">
      <c r="A3033" t="s">
        <v>5922</v>
      </c>
      <c r="B3033" t="s">
        <v>5918</v>
      </c>
    </row>
    <row r="3034" spans="1:2" x14ac:dyDescent="0.25">
      <c r="A3034" t="s">
        <v>5923</v>
      </c>
      <c r="B3034" t="s">
        <v>5918</v>
      </c>
    </row>
    <row r="3035" spans="1:2" x14ac:dyDescent="0.25">
      <c r="A3035" t="s">
        <v>5924</v>
      </c>
      <c r="B3035" t="s">
        <v>5925</v>
      </c>
    </row>
    <row r="3036" spans="1:2" x14ac:dyDescent="0.25">
      <c r="A3036" t="s">
        <v>5926</v>
      </c>
      <c r="B3036" t="s">
        <v>5925</v>
      </c>
    </row>
    <row r="3037" spans="1:2" x14ac:dyDescent="0.25">
      <c r="A3037" t="s">
        <v>5927</v>
      </c>
      <c r="B3037" t="s">
        <v>5928</v>
      </c>
    </row>
    <row r="3038" spans="1:2" x14ac:dyDescent="0.25">
      <c r="A3038" t="s">
        <v>5929</v>
      </c>
      <c r="B3038" t="s">
        <v>5925</v>
      </c>
    </row>
    <row r="3039" spans="1:2" x14ac:dyDescent="0.25">
      <c r="A3039" t="s">
        <v>5930</v>
      </c>
      <c r="B3039" t="s">
        <v>5925</v>
      </c>
    </row>
    <row r="3040" spans="1:2" x14ac:dyDescent="0.25">
      <c r="A3040" t="s">
        <v>5931</v>
      </c>
      <c r="B3040" t="s">
        <v>5925</v>
      </c>
    </row>
    <row r="3041" spans="1:2" x14ac:dyDescent="0.25">
      <c r="A3041" t="s">
        <v>5932</v>
      </c>
      <c r="B3041" t="s">
        <v>5925</v>
      </c>
    </row>
    <row r="3042" spans="1:2" x14ac:dyDescent="0.25">
      <c r="A3042" t="s">
        <v>5933</v>
      </c>
      <c r="B3042" t="s">
        <v>5925</v>
      </c>
    </row>
    <row r="3043" spans="1:2" x14ac:dyDescent="0.25">
      <c r="A3043" t="s">
        <v>5934</v>
      </c>
      <c r="B3043" t="s">
        <v>5935</v>
      </c>
    </row>
    <row r="3044" spans="1:2" x14ac:dyDescent="0.25">
      <c r="A3044" t="s">
        <v>5936</v>
      </c>
      <c r="B3044" t="s">
        <v>5937</v>
      </c>
    </row>
    <row r="3045" spans="1:2" x14ac:dyDescent="0.25">
      <c r="A3045" t="s">
        <v>5938</v>
      </c>
      <c r="B3045" t="s">
        <v>5939</v>
      </c>
    </row>
    <row r="3046" spans="1:2" x14ac:dyDescent="0.25">
      <c r="A3046" t="s">
        <v>5940</v>
      </c>
      <c r="B3046" t="s">
        <v>5941</v>
      </c>
    </row>
    <row r="3047" spans="1:2" x14ac:dyDescent="0.25">
      <c r="A3047" t="s">
        <v>5942</v>
      </c>
      <c r="B3047" t="s">
        <v>5941</v>
      </c>
    </row>
    <row r="3048" spans="1:2" x14ac:dyDescent="0.25">
      <c r="A3048" t="s">
        <v>5943</v>
      </c>
      <c r="B3048" t="s">
        <v>5941</v>
      </c>
    </row>
    <row r="3049" spans="1:2" x14ac:dyDescent="0.25">
      <c r="A3049" t="s">
        <v>5944</v>
      </c>
      <c r="B3049" t="s">
        <v>5941</v>
      </c>
    </row>
    <row r="3050" spans="1:2" x14ac:dyDescent="0.25">
      <c r="A3050" t="s">
        <v>5945</v>
      </c>
      <c r="B3050" t="s">
        <v>5941</v>
      </c>
    </row>
    <row r="3051" spans="1:2" x14ac:dyDescent="0.25">
      <c r="A3051" t="s">
        <v>5946</v>
      </c>
      <c r="B3051" t="s">
        <v>5947</v>
      </c>
    </row>
    <row r="3052" spans="1:2" x14ac:dyDescent="0.25">
      <c r="A3052" t="s">
        <v>5948</v>
      </c>
      <c r="B3052" t="s">
        <v>5949</v>
      </c>
    </row>
    <row r="3053" spans="1:2" x14ac:dyDescent="0.25">
      <c r="A3053" t="s">
        <v>5950</v>
      </c>
      <c r="B3053" t="s">
        <v>5949</v>
      </c>
    </row>
    <row r="3054" spans="1:2" x14ac:dyDescent="0.25">
      <c r="A3054" t="s">
        <v>5951</v>
      </c>
      <c r="B3054" t="s">
        <v>5949</v>
      </c>
    </row>
    <row r="3055" spans="1:2" x14ac:dyDescent="0.25">
      <c r="A3055" t="s">
        <v>5952</v>
      </c>
      <c r="B3055" t="s">
        <v>5949</v>
      </c>
    </row>
    <row r="3056" spans="1:2" x14ac:dyDescent="0.25">
      <c r="A3056" t="s">
        <v>5953</v>
      </c>
      <c r="B3056" t="s">
        <v>5949</v>
      </c>
    </row>
    <row r="3057" spans="1:2" x14ac:dyDescent="0.25">
      <c r="A3057" t="s">
        <v>5954</v>
      </c>
      <c r="B3057" t="s">
        <v>5949</v>
      </c>
    </row>
    <row r="3058" spans="1:2" x14ac:dyDescent="0.25">
      <c r="A3058" t="s">
        <v>5955</v>
      </c>
      <c r="B3058" t="s">
        <v>5956</v>
      </c>
    </row>
    <row r="3059" spans="1:2" x14ac:dyDescent="0.25">
      <c r="A3059" t="s">
        <v>5957</v>
      </c>
      <c r="B3059" t="s">
        <v>5956</v>
      </c>
    </row>
    <row r="3060" spans="1:2" x14ac:dyDescent="0.25">
      <c r="A3060" t="s">
        <v>5958</v>
      </c>
      <c r="B3060" t="s">
        <v>5956</v>
      </c>
    </row>
    <row r="3061" spans="1:2" x14ac:dyDescent="0.25">
      <c r="A3061" t="s">
        <v>5959</v>
      </c>
      <c r="B3061" t="s">
        <v>5956</v>
      </c>
    </row>
    <row r="3062" spans="1:2" x14ac:dyDescent="0.25">
      <c r="A3062" t="s">
        <v>5960</v>
      </c>
      <c r="B3062" t="s">
        <v>5956</v>
      </c>
    </row>
    <row r="3063" spans="1:2" x14ac:dyDescent="0.25">
      <c r="A3063" t="s">
        <v>5961</v>
      </c>
      <c r="B3063" t="s">
        <v>5956</v>
      </c>
    </row>
    <row r="3064" spans="1:2" x14ac:dyDescent="0.25">
      <c r="A3064" t="s">
        <v>5962</v>
      </c>
      <c r="B3064" t="s">
        <v>5956</v>
      </c>
    </row>
    <row r="3065" spans="1:2" x14ac:dyDescent="0.25">
      <c r="A3065" t="s">
        <v>5963</v>
      </c>
      <c r="B3065" t="s">
        <v>5956</v>
      </c>
    </row>
    <row r="3066" spans="1:2" x14ac:dyDescent="0.25">
      <c r="A3066" t="s">
        <v>5964</v>
      </c>
      <c r="B3066" t="s">
        <v>5956</v>
      </c>
    </row>
    <row r="3067" spans="1:2" x14ac:dyDescent="0.25">
      <c r="A3067" t="s">
        <v>5965</v>
      </c>
      <c r="B3067" t="s">
        <v>5966</v>
      </c>
    </row>
    <row r="3068" spans="1:2" x14ac:dyDescent="0.25">
      <c r="A3068" t="s">
        <v>5967</v>
      </c>
      <c r="B3068" t="s">
        <v>5966</v>
      </c>
    </row>
    <row r="3069" spans="1:2" x14ac:dyDescent="0.25">
      <c r="A3069" t="s">
        <v>5968</v>
      </c>
      <c r="B3069" t="s">
        <v>5966</v>
      </c>
    </row>
    <row r="3070" spans="1:2" x14ac:dyDescent="0.25">
      <c r="A3070" t="s">
        <v>5969</v>
      </c>
      <c r="B3070" t="s">
        <v>5970</v>
      </c>
    </row>
    <row r="3071" spans="1:2" x14ac:dyDescent="0.25">
      <c r="A3071" t="s">
        <v>5971</v>
      </c>
      <c r="B3071" t="s">
        <v>5970</v>
      </c>
    </row>
    <row r="3072" spans="1:2" x14ac:dyDescent="0.25">
      <c r="A3072" t="s">
        <v>5972</v>
      </c>
      <c r="B3072" t="s">
        <v>5970</v>
      </c>
    </row>
    <row r="3073" spans="1:2" x14ac:dyDescent="0.25">
      <c r="A3073" t="s">
        <v>5973</v>
      </c>
      <c r="B3073" t="s">
        <v>5970</v>
      </c>
    </row>
    <row r="3074" spans="1:2" x14ac:dyDescent="0.25">
      <c r="A3074" t="s">
        <v>5974</v>
      </c>
      <c r="B3074" t="s">
        <v>5975</v>
      </c>
    </row>
    <row r="3075" spans="1:2" x14ac:dyDescent="0.25">
      <c r="A3075" t="s">
        <v>5976</v>
      </c>
      <c r="B3075" t="s">
        <v>5975</v>
      </c>
    </row>
    <row r="3076" spans="1:2" x14ac:dyDescent="0.25">
      <c r="A3076" t="s">
        <v>5977</v>
      </c>
      <c r="B3076" t="s">
        <v>5975</v>
      </c>
    </row>
    <row r="3077" spans="1:2" x14ac:dyDescent="0.25">
      <c r="A3077" t="s">
        <v>5978</v>
      </c>
      <c r="B3077" t="s">
        <v>5975</v>
      </c>
    </row>
    <row r="3078" spans="1:2" x14ac:dyDescent="0.25">
      <c r="A3078" t="s">
        <v>5979</v>
      </c>
      <c r="B3078" t="s">
        <v>5975</v>
      </c>
    </row>
    <row r="3079" spans="1:2" x14ac:dyDescent="0.25">
      <c r="A3079" t="s">
        <v>5980</v>
      </c>
      <c r="B3079" t="s">
        <v>5975</v>
      </c>
    </row>
    <row r="3080" spans="1:2" x14ac:dyDescent="0.25">
      <c r="A3080" t="s">
        <v>5981</v>
      </c>
      <c r="B3080" t="s">
        <v>5975</v>
      </c>
    </row>
    <row r="3081" spans="1:2" x14ac:dyDescent="0.25">
      <c r="A3081" t="s">
        <v>5982</v>
      </c>
      <c r="B3081" t="s">
        <v>5983</v>
      </c>
    </row>
    <row r="3082" spans="1:2" x14ac:dyDescent="0.25">
      <c r="A3082" t="s">
        <v>5984</v>
      </c>
      <c r="B3082" t="s">
        <v>5983</v>
      </c>
    </row>
    <row r="3083" spans="1:2" x14ac:dyDescent="0.25">
      <c r="A3083" t="s">
        <v>5985</v>
      </c>
      <c r="B3083" t="s">
        <v>5983</v>
      </c>
    </row>
    <row r="3084" spans="1:2" x14ac:dyDescent="0.25">
      <c r="A3084" t="s">
        <v>5986</v>
      </c>
      <c r="B3084" t="s">
        <v>5983</v>
      </c>
    </row>
    <row r="3085" spans="1:2" x14ac:dyDescent="0.25">
      <c r="A3085" t="s">
        <v>5987</v>
      </c>
      <c r="B3085" t="s">
        <v>5983</v>
      </c>
    </row>
    <row r="3086" spans="1:2" x14ac:dyDescent="0.25">
      <c r="A3086" t="s">
        <v>5988</v>
      </c>
      <c r="B3086" t="s">
        <v>5983</v>
      </c>
    </row>
    <row r="3087" spans="1:2" x14ac:dyDescent="0.25">
      <c r="A3087" t="s">
        <v>5989</v>
      </c>
      <c r="B3087" t="s">
        <v>5983</v>
      </c>
    </row>
    <row r="3088" spans="1:2" x14ac:dyDescent="0.25">
      <c r="A3088" t="s">
        <v>5990</v>
      </c>
      <c r="B3088" t="s">
        <v>5983</v>
      </c>
    </row>
    <row r="3089" spans="1:2" x14ac:dyDescent="0.25">
      <c r="A3089" t="s">
        <v>5991</v>
      </c>
      <c r="B3089" t="s">
        <v>5983</v>
      </c>
    </row>
    <row r="3090" spans="1:2" x14ac:dyDescent="0.25">
      <c r="A3090" t="s">
        <v>5992</v>
      </c>
      <c r="B3090" t="s">
        <v>5983</v>
      </c>
    </row>
    <row r="3091" spans="1:2" x14ac:dyDescent="0.25">
      <c r="A3091" t="s">
        <v>5993</v>
      </c>
      <c r="B3091" t="s">
        <v>5994</v>
      </c>
    </row>
    <row r="3092" spans="1:2" x14ac:dyDescent="0.25">
      <c r="A3092" t="s">
        <v>5995</v>
      </c>
      <c r="B3092" t="s">
        <v>5994</v>
      </c>
    </row>
    <row r="3093" spans="1:2" x14ac:dyDescent="0.25">
      <c r="A3093" t="s">
        <v>5996</v>
      </c>
      <c r="B3093" t="s">
        <v>5997</v>
      </c>
    </row>
    <row r="3094" spans="1:2" x14ac:dyDescent="0.25">
      <c r="A3094" t="s">
        <v>5998</v>
      </c>
      <c r="B3094" t="s">
        <v>5997</v>
      </c>
    </row>
    <row r="3095" spans="1:2" x14ac:dyDescent="0.25">
      <c r="A3095" t="s">
        <v>5999</v>
      </c>
      <c r="B3095" t="s">
        <v>5997</v>
      </c>
    </row>
    <row r="3096" spans="1:2" x14ac:dyDescent="0.25">
      <c r="A3096" t="s">
        <v>6000</v>
      </c>
      <c r="B3096" t="s">
        <v>5997</v>
      </c>
    </row>
    <row r="3097" spans="1:2" x14ac:dyDescent="0.25">
      <c r="A3097" t="s">
        <v>6001</v>
      </c>
      <c r="B3097" t="s">
        <v>6002</v>
      </c>
    </row>
    <row r="3098" spans="1:2" x14ac:dyDescent="0.25">
      <c r="A3098" t="s">
        <v>6003</v>
      </c>
      <c r="B3098" t="s">
        <v>6002</v>
      </c>
    </row>
    <row r="3099" spans="1:2" x14ac:dyDescent="0.25">
      <c r="A3099" t="s">
        <v>6004</v>
      </c>
      <c r="B3099" t="s">
        <v>6002</v>
      </c>
    </row>
    <row r="3100" spans="1:2" x14ac:dyDescent="0.25">
      <c r="A3100" t="s">
        <v>6005</v>
      </c>
      <c r="B3100" t="s">
        <v>6006</v>
      </c>
    </row>
    <row r="3101" spans="1:2" x14ac:dyDescent="0.25">
      <c r="A3101" t="s">
        <v>6007</v>
      </c>
      <c r="B3101" t="s">
        <v>6008</v>
      </c>
    </row>
    <row r="3102" spans="1:2" x14ac:dyDescent="0.25">
      <c r="A3102" t="s">
        <v>6009</v>
      </c>
      <c r="B3102" t="s">
        <v>6008</v>
      </c>
    </row>
    <row r="3103" spans="1:2" x14ac:dyDescent="0.25">
      <c r="A3103" t="s">
        <v>6010</v>
      </c>
      <c r="B3103" t="s">
        <v>6008</v>
      </c>
    </row>
    <row r="3104" spans="1:2" x14ac:dyDescent="0.25">
      <c r="A3104" t="s">
        <v>6011</v>
      </c>
      <c r="B3104" t="s">
        <v>6008</v>
      </c>
    </row>
    <row r="3105" spans="1:2" x14ac:dyDescent="0.25">
      <c r="A3105" t="s">
        <v>6012</v>
      </c>
      <c r="B3105" t="s">
        <v>6008</v>
      </c>
    </row>
    <row r="3106" spans="1:2" x14ac:dyDescent="0.25">
      <c r="A3106" t="s">
        <v>6013</v>
      </c>
      <c r="B3106" t="s">
        <v>6008</v>
      </c>
    </row>
    <row r="3107" spans="1:2" x14ac:dyDescent="0.25">
      <c r="A3107" t="s">
        <v>6014</v>
      </c>
      <c r="B3107" t="s">
        <v>6008</v>
      </c>
    </row>
    <row r="3108" spans="1:2" x14ac:dyDescent="0.25">
      <c r="A3108" t="s">
        <v>6015</v>
      </c>
      <c r="B3108" t="s">
        <v>6008</v>
      </c>
    </row>
    <row r="3109" spans="1:2" x14ac:dyDescent="0.25">
      <c r="A3109" t="s">
        <v>6016</v>
      </c>
      <c r="B3109" t="s">
        <v>6008</v>
      </c>
    </row>
    <row r="3110" spans="1:2" x14ac:dyDescent="0.25">
      <c r="A3110" t="s">
        <v>6017</v>
      </c>
      <c r="B3110" t="s">
        <v>6008</v>
      </c>
    </row>
    <row r="3111" spans="1:2" x14ac:dyDescent="0.25">
      <c r="A3111" t="s">
        <v>6018</v>
      </c>
      <c r="B3111" t="s">
        <v>6008</v>
      </c>
    </row>
    <row r="3112" spans="1:2" x14ac:dyDescent="0.25">
      <c r="A3112" t="s">
        <v>6019</v>
      </c>
      <c r="B3112" t="s">
        <v>6008</v>
      </c>
    </row>
    <row r="3113" spans="1:2" x14ac:dyDescent="0.25">
      <c r="A3113" t="s">
        <v>6020</v>
      </c>
      <c r="B3113" t="s">
        <v>6008</v>
      </c>
    </row>
    <row r="3114" spans="1:2" x14ac:dyDescent="0.25">
      <c r="A3114" t="s">
        <v>6021</v>
      </c>
      <c r="B3114" t="s">
        <v>6008</v>
      </c>
    </row>
    <row r="3115" spans="1:2" x14ac:dyDescent="0.25">
      <c r="A3115" t="s">
        <v>6022</v>
      </c>
      <c r="B3115" t="s">
        <v>6008</v>
      </c>
    </row>
    <row r="3116" spans="1:2" x14ac:dyDescent="0.25">
      <c r="A3116" t="s">
        <v>6023</v>
      </c>
      <c r="B3116" t="s">
        <v>6024</v>
      </c>
    </row>
    <row r="3117" spans="1:2" x14ac:dyDescent="0.25">
      <c r="A3117" t="s">
        <v>6025</v>
      </c>
      <c r="B3117" t="s">
        <v>6026</v>
      </c>
    </row>
    <row r="3118" spans="1:2" x14ac:dyDescent="0.25">
      <c r="A3118" t="s">
        <v>6027</v>
      </c>
      <c r="B3118" t="s">
        <v>6026</v>
      </c>
    </row>
    <row r="3119" spans="1:2" x14ac:dyDescent="0.25">
      <c r="A3119" t="s">
        <v>6028</v>
      </c>
      <c r="B3119" t="s">
        <v>6026</v>
      </c>
    </row>
    <row r="3120" spans="1:2" x14ac:dyDescent="0.25">
      <c r="A3120" t="s">
        <v>6029</v>
      </c>
      <c r="B3120" t="s">
        <v>6026</v>
      </c>
    </row>
    <row r="3121" spans="1:2" x14ac:dyDescent="0.25">
      <c r="A3121" t="s">
        <v>6030</v>
      </c>
      <c r="B3121" t="s">
        <v>6031</v>
      </c>
    </row>
    <row r="3122" spans="1:2" x14ac:dyDescent="0.25">
      <c r="A3122" t="s">
        <v>6032</v>
      </c>
      <c r="B3122" t="s">
        <v>6033</v>
      </c>
    </row>
    <row r="3123" spans="1:2" x14ac:dyDescent="0.25">
      <c r="A3123" t="s">
        <v>6034</v>
      </c>
      <c r="B3123" t="s">
        <v>6033</v>
      </c>
    </row>
    <row r="3124" spans="1:2" x14ac:dyDescent="0.25">
      <c r="A3124" t="s">
        <v>6035</v>
      </c>
      <c r="B3124" t="s">
        <v>6036</v>
      </c>
    </row>
    <row r="3125" spans="1:2" x14ac:dyDescent="0.25">
      <c r="A3125" t="s">
        <v>6037</v>
      </c>
      <c r="B3125" t="s">
        <v>6036</v>
      </c>
    </row>
    <row r="3126" spans="1:2" x14ac:dyDescent="0.25">
      <c r="A3126" t="s">
        <v>6038</v>
      </c>
      <c r="B3126" t="s">
        <v>6036</v>
      </c>
    </row>
    <row r="3127" spans="1:2" x14ac:dyDescent="0.25">
      <c r="A3127" t="s">
        <v>6039</v>
      </c>
      <c r="B3127" t="s">
        <v>6040</v>
      </c>
    </row>
    <row r="3128" spans="1:2" x14ac:dyDescent="0.25">
      <c r="A3128" t="s">
        <v>6041</v>
      </c>
      <c r="B3128" t="s">
        <v>6042</v>
      </c>
    </row>
    <row r="3129" spans="1:2" x14ac:dyDescent="0.25">
      <c r="A3129" t="s">
        <v>6043</v>
      </c>
      <c r="B3129" t="s">
        <v>6042</v>
      </c>
    </row>
    <row r="3130" spans="1:2" x14ac:dyDescent="0.25">
      <c r="A3130" t="s">
        <v>6044</v>
      </c>
      <c r="B3130" t="s">
        <v>6042</v>
      </c>
    </row>
    <row r="3131" spans="1:2" x14ac:dyDescent="0.25">
      <c r="A3131" t="s">
        <v>6045</v>
      </c>
      <c r="B3131" t="s">
        <v>6042</v>
      </c>
    </row>
    <row r="3132" spans="1:2" x14ac:dyDescent="0.25">
      <c r="A3132" t="s">
        <v>6046</v>
      </c>
      <c r="B3132" t="s">
        <v>6047</v>
      </c>
    </row>
    <row r="3133" spans="1:2" x14ac:dyDescent="0.25">
      <c r="A3133" t="s">
        <v>6048</v>
      </c>
      <c r="B3133" t="s">
        <v>6049</v>
      </c>
    </row>
    <row r="3134" spans="1:2" x14ac:dyDescent="0.25">
      <c r="A3134" t="s">
        <v>6050</v>
      </c>
      <c r="B3134" t="s">
        <v>6051</v>
      </c>
    </row>
    <row r="3135" spans="1:2" x14ac:dyDescent="0.25">
      <c r="A3135" t="s">
        <v>6052</v>
      </c>
      <c r="B3135" t="s">
        <v>6053</v>
      </c>
    </row>
    <row r="3136" spans="1:2" x14ac:dyDescent="0.25">
      <c r="A3136" t="s">
        <v>6054</v>
      </c>
      <c r="B3136" t="s">
        <v>6053</v>
      </c>
    </row>
    <row r="3137" spans="1:2" x14ac:dyDescent="0.25">
      <c r="A3137" t="s">
        <v>6055</v>
      </c>
      <c r="B3137" t="s">
        <v>6053</v>
      </c>
    </row>
    <row r="3138" spans="1:2" x14ac:dyDescent="0.25">
      <c r="A3138" t="s">
        <v>6056</v>
      </c>
      <c r="B3138" t="s">
        <v>6057</v>
      </c>
    </row>
    <row r="3139" spans="1:2" x14ac:dyDescent="0.25">
      <c r="A3139" t="s">
        <v>6058</v>
      </c>
      <c r="B3139" t="s">
        <v>6024</v>
      </c>
    </row>
    <row r="3140" spans="1:2" x14ac:dyDescent="0.25">
      <c r="A3140" t="s">
        <v>6059</v>
      </c>
      <c r="B3140" t="s">
        <v>6060</v>
      </c>
    </row>
    <row r="3141" spans="1:2" x14ac:dyDescent="0.25">
      <c r="A3141" t="s">
        <v>6061</v>
      </c>
      <c r="B3141" t="s">
        <v>6062</v>
      </c>
    </row>
    <row r="3142" spans="1:2" x14ac:dyDescent="0.25">
      <c r="A3142" t="s">
        <v>6063</v>
      </c>
      <c r="B3142" t="s">
        <v>6064</v>
      </c>
    </row>
    <row r="3143" spans="1:2" x14ac:dyDescent="0.25">
      <c r="A3143" t="s">
        <v>6065</v>
      </c>
      <c r="B3143" t="s">
        <v>6066</v>
      </c>
    </row>
    <row r="3144" spans="1:2" x14ac:dyDescent="0.25">
      <c r="A3144" t="s">
        <v>6067</v>
      </c>
      <c r="B3144" t="s">
        <v>6066</v>
      </c>
    </row>
    <row r="3145" spans="1:2" x14ac:dyDescent="0.25">
      <c r="A3145" t="s">
        <v>6068</v>
      </c>
      <c r="B3145" t="s">
        <v>6066</v>
      </c>
    </row>
    <row r="3146" spans="1:2" x14ac:dyDescent="0.25">
      <c r="A3146" t="s">
        <v>6069</v>
      </c>
      <c r="B3146" t="s">
        <v>6066</v>
      </c>
    </row>
    <row r="3147" spans="1:2" x14ac:dyDescent="0.25">
      <c r="A3147" t="s">
        <v>6070</v>
      </c>
      <c r="B3147" t="s">
        <v>6040</v>
      </c>
    </row>
    <row r="3148" spans="1:2" x14ac:dyDescent="0.25">
      <c r="A3148" t="s">
        <v>6071</v>
      </c>
      <c r="B3148" t="s">
        <v>6072</v>
      </c>
    </row>
    <row r="3149" spans="1:2" x14ac:dyDescent="0.25">
      <c r="A3149" t="s">
        <v>6073</v>
      </c>
      <c r="B3149" t="s">
        <v>6074</v>
      </c>
    </row>
    <row r="3150" spans="1:2" x14ac:dyDescent="0.25">
      <c r="A3150" t="s">
        <v>6075</v>
      </c>
      <c r="B3150" t="s">
        <v>6074</v>
      </c>
    </row>
    <row r="3151" spans="1:2" x14ac:dyDescent="0.25">
      <c r="A3151" t="s">
        <v>6076</v>
      </c>
      <c r="B3151" t="s">
        <v>6074</v>
      </c>
    </row>
    <row r="3152" spans="1:2" x14ac:dyDescent="0.25">
      <c r="A3152" t="s">
        <v>6077</v>
      </c>
      <c r="B3152" t="s">
        <v>6074</v>
      </c>
    </row>
    <row r="3153" spans="1:2" x14ac:dyDescent="0.25">
      <c r="A3153" t="s">
        <v>6078</v>
      </c>
      <c r="B3153" t="s">
        <v>6074</v>
      </c>
    </row>
    <row r="3154" spans="1:2" x14ac:dyDescent="0.25">
      <c r="A3154" t="s">
        <v>6079</v>
      </c>
      <c r="B3154" t="s">
        <v>6080</v>
      </c>
    </row>
    <row r="3155" spans="1:2" x14ac:dyDescent="0.25">
      <c r="A3155" t="s">
        <v>6081</v>
      </c>
      <c r="B3155" t="s">
        <v>6080</v>
      </c>
    </row>
    <row r="3156" spans="1:2" x14ac:dyDescent="0.25">
      <c r="A3156" t="s">
        <v>6082</v>
      </c>
      <c r="B3156" t="s">
        <v>6080</v>
      </c>
    </row>
    <row r="3157" spans="1:2" x14ac:dyDescent="0.25">
      <c r="A3157" t="s">
        <v>6083</v>
      </c>
      <c r="B3157" t="s">
        <v>6080</v>
      </c>
    </row>
    <row r="3158" spans="1:2" x14ac:dyDescent="0.25">
      <c r="A3158" t="s">
        <v>6084</v>
      </c>
      <c r="B3158" t="s">
        <v>6080</v>
      </c>
    </row>
    <row r="3159" spans="1:2" x14ac:dyDescent="0.25">
      <c r="A3159" t="s">
        <v>6085</v>
      </c>
      <c r="B3159" t="s">
        <v>6086</v>
      </c>
    </row>
    <row r="3160" spans="1:2" x14ac:dyDescent="0.25">
      <c r="A3160" t="s">
        <v>6087</v>
      </c>
      <c r="B3160" t="s">
        <v>6086</v>
      </c>
    </row>
    <row r="3161" spans="1:2" x14ac:dyDescent="0.25">
      <c r="A3161" t="s">
        <v>6088</v>
      </c>
      <c r="B3161" t="s">
        <v>6086</v>
      </c>
    </row>
    <row r="3162" spans="1:2" x14ac:dyDescent="0.25">
      <c r="A3162" t="s">
        <v>6089</v>
      </c>
      <c r="B3162" t="s">
        <v>6090</v>
      </c>
    </row>
    <row r="3163" spans="1:2" x14ac:dyDescent="0.25">
      <c r="A3163" t="s">
        <v>6091</v>
      </c>
      <c r="B3163" t="s">
        <v>6090</v>
      </c>
    </row>
    <row r="3164" spans="1:2" x14ac:dyDescent="0.25">
      <c r="A3164" t="s">
        <v>6092</v>
      </c>
      <c r="B3164" t="s">
        <v>6093</v>
      </c>
    </row>
    <row r="3165" spans="1:2" x14ac:dyDescent="0.25">
      <c r="A3165" t="s">
        <v>6094</v>
      </c>
      <c r="B3165" t="s">
        <v>6095</v>
      </c>
    </row>
    <row r="3166" spans="1:2" x14ac:dyDescent="0.25">
      <c r="A3166" t="s">
        <v>6096</v>
      </c>
      <c r="B3166" t="s">
        <v>6097</v>
      </c>
    </row>
    <row r="3167" spans="1:2" x14ac:dyDescent="0.25">
      <c r="A3167" t="s">
        <v>6098</v>
      </c>
      <c r="B3167" t="s">
        <v>6097</v>
      </c>
    </row>
    <row r="3168" spans="1:2" x14ac:dyDescent="0.25">
      <c r="A3168" t="s">
        <v>6099</v>
      </c>
      <c r="B3168" t="s">
        <v>6097</v>
      </c>
    </row>
    <row r="3169" spans="1:2" x14ac:dyDescent="0.25">
      <c r="A3169" t="s">
        <v>6100</v>
      </c>
      <c r="B3169" t="s">
        <v>6097</v>
      </c>
    </row>
    <row r="3170" spans="1:2" x14ac:dyDescent="0.25">
      <c r="A3170" t="s">
        <v>6101</v>
      </c>
      <c r="B3170" t="s">
        <v>6097</v>
      </c>
    </row>
    <row r="3171" spans="1:2" x14ac:dyDescent="0.25">
      <c r="A3171" t="s">
        <v>6102</v>
      </c>
      <c r="B3171" t="s">
        <v>6097</v>
      </c>
    </row>
    <row r="3172" spans="1:2" x14ac:dyDescent="0.25">
      <c r="A3172" t="s">
        <v>6103</v>
      </c>
      <c r="B3172" t="s">
        <v>6097</v>
      </c>
    </row>
    <row r="3173" spans="1:2" x14ac:dyDescent="0.25">
      <c r="A3173" t="s">
        <v>6104</v>
      </c>
      <c r="B3173" t="s">
        <v>6097</v>
      </c>
    </row>
    <row r="3174" spans="1:2" x14ac:dyDescent="0.25">
      <c r="A3174" t="s">
        <v>6105</v>
      </c>
      <c r="B3174" t="s">
        <v>6106</v>
      </c>
    </row>
    <row r="3175" spans="1:2" x14ac:dyDescent="0.25">
      <c r="A3175" t="s">
        <v>6107</v>
      </c>
      <c r="B3175" t="s">
        <v>6106</v>
      </c>
    </row>
    <row r="3176" spans="1:2" x14ac:dyDescent="0.25">
      <c r="A3176" t="s">
        <v>6108</v>
      </c>
      <c r="B3176" t="s">
        <v>6106</v>
      </c>
    </row>
    <row r="3177" spans="1:2" x14ac:dyDescent="0.25">
      <c r="A3177" t="s">
        <v>6109</v>
      </c>
      <c r="B3177" t="s">
        <v>6106</v>
      </c>
    </row>
    <row r="3178" spans="1:2" x14ac:dyDescent="0.25">
      <c r="A3178" t="s">
        <v>6110</v>
      </c>
      <c r="B3178" t="s">
        <v>6106</v>
      </c>
    </row>
    <row r="3179" spans="1:2" x14ac:dyDescent="0.25">
      <c r="A3179" t="s">
        <v>6111</v>
      </c>
      <c r="B3179" t="s">
        <v>6106</v>
      </c>
    </row>
    <row r="3180" spans="1:2" x14ac:dyDescent="0.25">
      <c r="A3180" t="s">
        <v>6112</v>
      </c>
      <c r="B3180" t="s">
        <v>6106</v>
      </c>
    </row>
    <row r="3181" spans="1:2" x14ac:dyDescent="0.25">
      <c r="A3181" t="s">
        <v>6113</v>
      </c>
      <c r="B3181" t="s">
        <v>6106</v>
      </c>
    </row>
    <row r="3182" spans="1:2" x14ac:dyDescent="0.25">
      <c r="A3182" t="s">
        <v>6114</v>
      </c>
      <c r="B3182" t="s">
        <v>6115</v>
      </c>
    </row>
    <row r="3183" spans="1:2" x14ac:dyDescent="0.25">
      <c r="A3183" t="s">
        <v>6116</v>
      </c>
      <c r="B3183" t="s">
        <v>6115</v>
      </c>
    </row>
    <row r="3184" spans="1:2" x14ac:dyDescent="0.25">
      <c r="A3184" t="s">
        <v>6117</v>
      </c>
      <c r="B3184" t="s">
        <v>6118</v>
      </c>
    </row>
    <row r="3185" spans="1:2" x14ac:dyDescent="0.25">
      <c r="A3185" t="s">
        <v>6119</v>
      </c>
      <c r="B3185" t="s">
        <v>6118</v>
      </c>
    </row>
    <row r="3186" spans="1:2" x14ac:dyDescent="0.25">
      <c r="A3186" t="s">
        <v>6120</v>
      </c>
      <c r="B3186" t="s">
        <v>6118</v>
      </c>
    </row>
    <row r="3187" spans="1:2" x14ac:dyDescent="0.25">
      <c r="A3187" t="s">
        <v>6121</v>
      </c>
      <c r="B3187" t="s">
        <v>6122</v>
      </c>
    </row>
    <row r="3188" spans="1:2" x14ac:dyDescent="0.25">
      <c r="A3188" t="s">
        <v>6123</v>
      </c>
      <c r="B3188" t="s">
        <v>6124</v>
      </c>
    </row>
    <row r="3189" spans="1:2" x14ac:dyDescent="0.25">
      <c r="A3189" t="s">
        <v>6125</v>
      </c>
      <c r="B3189" t="s">
        <v>6124</v>
      </c>
    </row>
    <row r="3190" spans="1:2" x14ac:dyDescent="0.25">
      <c r="A3190" t="s">
        <v>6126</v>
      </c>
      <c r="B3190" t="s">
        <v>6124</v>
      </c>
    </row>
    <row r="3191" spans="1:2" x14ac:dyDescent="0.25">
      <c r="A3191" t="s">
        <v>6127</v>
      </c>
      <c r="B3191" t="s">
        <v>6128</v>
      </c>
    </row>
    <row r="3192" spans="1:2" x14ac:dyDescent="0.25">
      <c r="A3192" t="s">
        <v>6129</v>
      </c>
      <c r="B3192" t="s">
        <v>6128</v>
      </c>
    </row>
    <row r="3193" spans="1:2" x14ac:dyDescent="0.25">
      <c r="A3193" t="s">
        <v>6130</v>
      </c>
      <c r="B3193" t="s">
        <v>6131</v>
      </c>
    </row>
    <row r="3194" spans="1:2" x14ac:dyDescent="0.25">
      <c r="A3194" t="s">
        <v>6132</v>
      </c>
      <c r="B3194" t="s">
        <v>6133</v>
      </c>
    </row>
    <row r="3195" spans="1:2" x14ac:dyDescent="0.25">
      <c r="A3195" t="s">
        <v>6134</v>
      </c>
      <c r="B3195" t="s">
        <v>6133</v>
      </c>
    </row>
    <row r="3196" spans="1:2" x14ac:dyDescent="0.25">
      <c r="A3196" t="s">
        <v>6135</v>
      </c>
      <c r="B3196" t="s">
        <v>6133</v>
      </c>
    </row>
    <row r="3197" spans="1:2" x14ac:dyDescent="0.25">
      <c r="A3197" t="s">
        <v>6136</v>
      </c>
      <c r="B3197" t="s">
        <v>6133</v>
      </c>
    </row>
    <row r="3198" spans="1:2" x14ac:dyDescent="0.25">
      <c r="A3198" t="s">
        <v>6137</v>
      </c>
      <c r="B3198" t="s">
        <v>6133</v>
      </c>
    </row>
    <row r="3199" spans="1:2" x14ac:dyDescent="0.25">
      <c r="A3199" t="s">
        <v>6138</v>
      </c>
      <c r="B3199" t="s">
        <v>6133</v>
      </c>
    </row>
    <row r="3200" spans="1:2" x14ac:dyDescent="0.25">
      <c r="A3200" t="s">
        <v>6139</v>
      </c>
      <c r="B3200" t="s">
        <v>6133</v>
      </c>
    </row>
    <row r="3201" spans="1:2" x14ac:dyDescent="0.25">
      <c r="A3201" t="s">
        <v>6140</v>
      </c>
      <c r="B3201" t="s">
        <v>6133</v>
      </c>
    </row>
    <row r="3202" spans="1:2" x14ac:dyDescent="0.25">
      <c r="A3202" t="s">
        <v>6141</v>
      </c>
      <c r="B3202" t="s">
        <v>6142</v>
      </c>
    </row>
    <row r="3203" spans="1:2" x14ac:dyDescent="0.25">
      <c r="A3203" t="s">
        <v>6143</v>
      </c>
      <c r="B3203" t="s">
        <v>6142</v>
      </c>
    </row>
    <row r="3204" spans="1:2" x14ac:dyDescent="0.25">
      <c r="A3204" t="s">
        <v>6144</v>
      </c>
      <c r="B3204" t="s">
        <v>6142</v>
      </c>
    </row>
    <row r="3205" spans="1:2" x14ac:dyDescent="0.25">
      <c r="A3205" t="s">
        <v>6145</v>
      </c>
      <c r="B3205" t="s">
        <v>6146</v>
      </c>
    </row>
    <row r="3206" spans="1:2" x14ac:dyDescent="0.25">
      <c r="A3206" t="s">
        <v>6147</v>
      </c>
      <c r="B3206" t="s">
        <v>6146</v>
      </c>
    </row>
    <row r="3207" spans="1:2" x14ac:dyDescent="0.25">
      <c r="A3207" t="s">
        <v>6148</v>
      </c>
      <c r="B3207" t="s">
        <v>6146</v>
      </c>
    </row>
    <row r="3208" spans="1:2" x14ac:dyDescent="0.25">
      <c r="A3208" t="s">
        <v>6149</v>
      </c>
      <c r="B3208" t="s">
        <v>6146</v>
      </c>
    </row>
    <row r="3209" spans="1:2" x14ac:dyDescent="0.25">
      <c r="A3209" t="s">
        <v>6150</v>
      </c>
      <c r="B3209" t="s">
        <v>6151</v>
      </c>
    </row>
    <row r="3210" spans="1:2" x14ac:dyDescent="0.25">
      <c r="A3210" t="s">
        <v>6152</v>
      </c>
      <c r="B3210" t="s">
        <v>6151</v>
      </c>
    </row>
    <row r="3211" spans="1:2" x14ac:dyDescent="0.25">
      <c r="A3211" t="s">
        <v>6153</v>
      </c>
      <c r="B3211" t="s">
        <v>6151</v>
      </c>
    </row>
    <row r="3212" spans="1:2" x14ac:dyDescent="0.25">
      <c r="A3212" t="s">
        <v>6154</v>
      </c>
      <c r="B3212" t="s">
        <v>6151</v>
      </c>
    </row>
    <row r="3213" spans="1:2" x14ac:dyDescent="0.25">
      <c r="A3213" t="s">
        <v>6155</v>
      </c>
      <c r="B3213" t="s">
        <v>6156</v>
      </c>
    </row>
    <row r="3214" spans="1:2" x14ac:dyDescent="0.25">
      <c r="A3214" t="s">
        <v>6157</v>
      </c>
      <c r="B3214" t="s">
        <v>6158</v>
      </c>
    </row>
    <row r="3215" spans="1:2" x14ac:dyDescent="0.25">
      <c r="A3215" t="s">
        <v>6159</v>
      </c>
      <c r="B3215" t="s">
        <v>6158</v>
      </c>
    </row>
    <row r="3216" spans="1:2" x14ac:dyDescent="0.25">
      <c r="A3216" t="s">
        <v>6160</v>
      </c>
      <c r="B3216" t="s">
        <v>6158</v>
      </c>
    </row>
    <row r="3217" spans="1:2" x14ac:dyDescent="0.25">
      <c r="A3217" t="s">
        <v>6161</v>
      </c>
      <c r="B3217" t="s">
        <v>6158</v>
      </c>
    </row>
    <row r="3218" spans="1:2" x14ac:dyDescent="0.25">
      <c r="A3218" t="s">
        <v>6162</v>
      </c>
      <c r="B3218" t="s">
        <v>6158</v>
      </c>
    </row>
    <row r="3219" spans="1:2" x14ac:dyDescent="0.25">
      <c r="A3219" t="s">
        <v>6163</v>
      </c>
      <c r="B3219" t="s">
        <v>6164</v>
      </c>
    </row>
    <row r="3220" spans="1:2" x14ac:dyDescent="0.25">
      <c r="A3220" t="s">
        <v>6165</v>
      </c>
      <c r="B3220" t="s">
        <v>6164</v>
      </c>
    </row>
    <row r="3221" spans="1:2" x14ac:dyDescent="0.25">
      <c r="A3221" t="s">
        <v>6166</v>
      </c>
      <c r="B3221" t="s">
        <v>6164</v>
      </c>
    </row>
    <row r="3222" spans="1:2" x14ac:dyDescent="0.25">
      <c r="A3222" t="s">
        <v>6167</v>
      </c>
      <c r="B3222" t="s">
        <v>6168</v>
      </c>
    </row>
    <row r="3223" spans="1:2" x14ac:dyDescent="0.25">
      <c r="A3223" t="s">
        <v>6169</v>
      </c>
      <c r="B3223" t="s">
        <v>6170</v>
      </c>
    </row>
    <row r="3224" spans="1:2" x14ac:dyDescent="0.25">
      <c r="A3224" t="s">
        <v>6171</v>
      </c>
      <c r="B3224" t="s">
        <v>6170</v>
      </c>
    </row>
    <row r="3225" spans="1:2" x14ac:dyDescent="0.25">
      <c r="A3225" t="s">
        <v>6172</v>
      </c>
      <c r="B3225" t="s">
        <v>6170</v>
      </c>
    </row>
    <row r="3226" spans="1:2" x14ac:dyDescent="0.25">
      <c r="A3226" t="s">
        <v>6173</v>
      </c>
      <c r="B3226" t="s">
        <v>6170</v>
      </c>
    </row>
    <row r="3227" spans="1:2" x14ac:dyDescent="0.25">
      <c r="A3227" t="s">
        <v>6174</v>
      </c>
      <c r="B3227" t="s">
        <v>6170</v>
      </c>
    </row>
    <row r="3228" spans="1:2" x14ac:dyDescent="0.25">
      <c r="A3228" t="s">
        <v>6175</v>
      </c>
      <c r="B3228" t="s">
        <v>6170</v>
      </c>
    </row>
    <row r="3229" spans="1:2" x14ac:dyDescent="0.25">
      <c r="A3229" t="s">
        <v>6176</v>
      </c>
      <c r="B3229" t="s">
        <v>6170</v>
      </c>
    </row>
    <row r="3230" spans="1:2" x14ac:dyDescent="0.25">
      <c r="A3230" t="s">
        <v>6177</v>
      </c>
      <c r="B3230" t="s">
        <v>6178</v>
      </c>
    </row>
    <row r="3231" spans="1:2" x14ac:dyDescent="0.25">
      <c r="A3231" t="s">
        <v>6179</v>
      </c>
      <c r="B3231" t="s">
        <v>6180</v>
      </c>
    </row>
    <row r="3232" spans="1:2" x14ac:dyDescent="0.25">
      <c r="A3232" t="s">
        <v>6181</v>
      </c>
      <c r="B3232" t="s">
        <v>6180</v>
      </c>
    </row>
    <row r="3233" spans="1:2" x14ac:dyDescent="0.25">
      <c r="A3233" t="s">
        <v>6182</v>
      </c>
      <c r="B3233" t="s">
        <v>6180</v>
      </c>
    </row>
    <row r="3234" spans="1:2" x14ac:dyDescent="0.25">
      <c r="A3234" t="s">
        <v>6183</v>
      </c>
      <c r="B3234" t="s">
        <v>6180</v>
      </c>
    </row>
    <row r="3235" spans="1:2" x14ac:dyDescent="0.25">
      <c r="A3235" t="s">
        <v>6184</v>
      </c>
      <c r="B3235" t="s">
        <v>6180</v>
      </c>
    </row>
    <row r="3236" spans="1:2" x14ac:dyDescent="0.25">
      <c r="A3236" t="s">
        <v>6185</v>
      </c>
      <c r="B3236" t="s">
        <v>6180</v>
      </c>
    </row>
    <row r="3237" spans="1:2" x14ac:dyDescent="0.25">
      <c r="A3237" t="s">
        <v>6186</v>
      </c>
      <c r="B3237" t="s">
        <v>6180</v>
      </c>
    </row>
    <row r="3238" spans="1:2" x14ac:dyDescent="0.25">
      <c r="A3238" t="s">
        <v>6187</v>
      </c>
      <c r="B3238" t="s">
        <v>6180</v>
      </c>
    </row>
    <row r="3239" spans="1:2" x14ac:dyDescent="0.25">
      <c r="A3239" t="s">
        <v>6188</v>
      </c>
      <c r="B3239" t="s">
        <v>6180</v>
      </c>
    </row>
    <row r="3240" spans="1:2" x14ac:dyDescent="0.25">
      <c r="A3240" t="s">
        <v>6189</v>
      </c>
      <c r="B3240" t="s">
        <v>6180</v>
      </c>
    </row>
    <row r="3241" spans="1:2" x14ac:dyDescent="0.25">
      <c r="A3241" t="s">
        <v>6190</v>
      </c>
      <c r="B3241" t="s">
        <v>6180</v>
      </c>
    </row>
    <row r="3242" spans="1:2" x14ac:dyDescent="0.25">
      <c r="A3242" t="s">
        <v>6191</v>
      </c>
      <c r="B3242" t="s">
        <v>6180</v>
      </c>
    </row>
    <row r="3243" spans="1:2" x14ac:dyDescent="0.25">
      <c r="A3243" t="s">
        <v>6192</v>
      </c>
      <c r="B3243" t="s">
        <v>6180</v>
      </c>
    </row>
    <row r="3244" spans="1:2" x14ac:dyDescent="0.25">
      <c r="A3244" t="s">
        <v>6193</v>
      </c>
      <c r="B3244" t="s">
        <v>6180</v>
      </c>
    </row>
    <row r="3245" spans="1:2" x14ac:dyDescent="0.25">
      <c r="A3245" t="s">
        <v>6194</v>
      </c>
      <c r="B3245" t="s">
        <v>6180</v>
      </c>
    </row>
    <row r="3246" spans="1:2" x14ac:dyDescent="0.25">
      <c r="A3246" t="s">
        <v>6195</v>
      </c>
      <c r="B3246" t="s">
        <v>6180</v>
      </c>
    </row>
    <row r="3247" spans="1:2" x14ac:dyDescent="0.25">
      <c r="A3247" t="s">
        <v>6196</v>
      </c>
      <c r="B3247" t="s">
        <v>6180</v>
      </c>
    </row>
    <row r="3248" spans="1:2" x14ac:dyDescent="0.25">
      <c r="A3248" t="s">
        <v>6197</v>
      </c>
      <c r="B3248" t="s">
        <v>6180</v>
      </c>
    </row>
    <row r="3249" spans="1:2" x14ac:dyDescent="0.25">
      <c r="A3249" t="s">
        <v>6198</v>
      </c>
      <c r="B3249" t="s">
        <v>6180</v>
      </c>
    </row>
    <row r="3250" spans="1:2" x14ac:dyDescent="0.25">
      <c r="A3250" t="s">
        <v>6199</v>
      </c>
      <c r="B3250" t="s">
        <v>6180</v>
      </c>
    </row>
    <row r="3251" spans="1:2" x14ac:dyDescent="0.25">
      <c r="A3251" t="s">
        <v>6200</v>
      </c>
      <c r="B3251" t="s">
        <v>6201</v>
      </c>
    </row>
    <row r="3252" spans="1:2" x14ac:dyDescent="0.25">
      <c r="A3252" t="s">
        <v>6202</v>
      </c>
      <c r="B3252" t="s">
        <v>6203</v>
      </c>
    </row>
    <row r="3253" spans="1:2" x14ac:dyDescent="0.25">
      <c r="A3253" t="s">
        <v>6204</v>
      </c>
      <c r="B3253" t="s">
        <v>6203</v>
      </c>
    </row>
    <row r="3254" spans="1:2" x14ac:dyDescent="0.25">
      <c r="A3254" t="s">
        <v>6205</v>
      </c>
      <c r="B3254" t="s">
        <v>6203</v>
      </c>
    </row>
    <row r="3255" spans="1:2" x14ac:dyDescent="0.25">
      <c r="A3255" t="s">
        <v>6206</v>
      </c>
      <c r="B3255" t="s">
        <v>6207</v>
      </c>
    </row>
    <row r="3256" spans="1:2" x14ac:dyDescent="0.25">
      <c r="A3256" t="s">
        <v>6208</v>
      </c>
      <c r="B3256" t="s">
        <v>6209</v>
      </c>
    </row>
    <row r="3257" spans="1:2" x14ac:dyDescent="0.25">
      <c r="A3257" t="s">
        <v>6210</v>
      </c>
      <c r="B3257" t="s">
        <v>6211</v>
      </c>
    </row>
    <row r="3258" spans="1:2" x14ac:dyDescent="0.25">
      <c r="A3258" t="s">
        <v>6212</v>
      </c>
      <c r="B3258" t="s">
        <v>6211</v>
      </c>
    </row>
    <row r="3259" spans="1:2" x14ac:dyDescent="0.25">
      <c r="A3259" t="s">
        <v>6213</v>
      </c>
      <c r="B3259" t="s">
        <v>6211</v>
      </c>
    </row>
    <row r="3260" spans="1:2" x14ac:dyDescent="0.25">
      <c r="A3260" t="s">
        <v>6214</v>
      </c>
      <c r="B3260" t="s">
        <v>6215</v>
      </c>
    </row>
    <row r="3261" spans="1:2" x14ac:dyDescent="0.25">
      <c r="A3261" t="s">
        <v>6216</v>
      </c>
      <c r="B3261" t="s">
        <v>6217</v>
      </c>
    </row>
    <row r="3262" spans="1:2" x14ac:dyDescent="0.25">
      <c r="A3262" t="s">
        <v>6218</v>
      </c>
      <c r="B3262" t="s">
        <v>6219</v>
      </c>
    </row>
    <row r="3263" spans="1:2" x14ac:dyDescent="0.25">
      <c r="A3263" t="s">
        <v>6220</v>
      </c>
      <c r="B3263" t="s">
        <v>6219</v>
      </c>
    </row>
    <row r="3264" spans="1:2" x14ac:dyDescent="0.25">
      <c r="A3264" t="s">
        <v>6221</v>
      </c>
      <c r="B3264" t="s">
        <v>6222</v>
      </c>
    </row>
    <row r="3265" spans="1:2" x14ac:dyDescent="0.25">
      <c r="A3265" t="s">
        <v>6223</v>
      </c>
      <c r="B3265" t="s">
        <v>6222</v>
      </c>
    </row>
    <row r="3266" spans="1:2" x14ac:dyDescent="0.25">
      <c r="A3266" t="s">
        <v>6224</v>
      </c>
      <c r="B3266" t="s">
        <v>6222</v>
      </c>
    </row>
    <row r="3267" spans="1:2" x14ac:dyDescent="0.25">
      <c r="A3267" t="s">
        <v>6225</v>
      </c>
      <c r="B3267" t="s">
        <v>6226</v>
      </c>
    </row>
    <row r="3268" spans="1:2" x14ac:dyDescent="0.25">
      <c r="A3268" t="s">
        <v>6227</v>
      </c>
      <c r="B3268" t="s">
        <v>6226</v>
      </c>
    </row>
    <row r="3269" spans="1:2" x14ac:dyDescent="0.25">
      <c r="A3269" t="s">
        <v>6228</v>
      </c>
      <c r="B3269" t="s">
        <v>6226</v>
      </c>
    </row>
    <row r="3270" spans="1:2" x14ac:dyDescent="0.25">
      <c r="A3270" t="s">
        <v>6229</v>
      </c>
      <c r="B3270" t="s">
        <v>6226</v>
      </c>
    </row>
    <row r="3271" spans="1:2" x14ac:dyDescent="0.25">
      <c r="A3271" t="s">
        <v>6230</v>
      </c>
      <c r="B3271" t="s">
        <v>6226</v>
      </c>
    </row>
    <row r="3272" spans="1:2" x14ac:dyDescent="0.25">
      <c r="A3272" t="s">
        <v>6231</v>
      </c>
      <c r="B3272" t="s">
        <v>6232</v>
      </c>
    </row>
    <row r="3273" spans="1:2" x14ac:dyDescent="0.25">
      <c r="A3273" t="s">
        <v>6233</v>
      </c>
      <c r="B3273" t="s">
        <v>6232</v>
      </c>
    </row>
    <row r="3274" spans="1:2" x14ac:dyDescent="0.25">
      <c r="A3274" t="s">
        <v>6234</v>
      </c>
      <c r="B3274" t="s">
        <v>6232</v>
      </c>
    </row>
    <row r="3275" spans="1:2" x14ac:dyDescent="0.25">
      <c r="A3275" t="s">
        <v>6235</v>
      </c>
      <c r="B3275" t="s">
        <v>6232</v>
      </c>
    </row>
    <row r="3276" spans="1:2" x14ac:dyDescent="0.25">
      <c r="A3276" t="s">
        <v>6236</v>
      </c>
      <c r="B3276" t="s">
        <v>6237</v>
      </c>
    </row>
    <row r="3277" spans="1:2" x14ac:dyDescent="0.25">
      <c r="A3277" t="s">
        <v>6238</v>
      </c>
      <c r="B3277" t="s">
        <v>6237</v>
      </c>
    </row>
    <row r="3278" spans="1:2" x14ac:dyDescent="0.25">
      <c r="A3278" t="s">
        <v>6239</v>
      </c>
      <c r="B3278" t="s">
        <v>6237</v>
      </c>
    </row>
    <row r="3279" spans="1:2" x14ac:dyDescent="0.25">
      <c r="A3279" t="s">
        <v>6240</v>
      </c>
      <c r="B3279" t="s">
        <v>6237</v>
      </c>
    </row>
    <row r="3280" spans="1:2" x14ac:dyDescent="0.25">
      <c r="A3280" t="s">
        <v>6241</v>
      </c>
      <c r="B3280" t="s">
        <v>6242</v>
      </c>
    </row>
    <row r="3281" spans="1:2" x14ac:dyDescent="0.25">
      <c r="A3281" t="s">
        <v>6243</v>
      </c>
      <c r="B3281" t="s">
        <v>6242</v>
      </c>
    </row>
    <row r="3282" spans="1:2" x14ac:dyDescent="0.25">
      <c r="A3282" t="s">
        <v>6244</v>
      </c>
      <c r="B3282" t="s">
        <v>6242</v>
      </c>
    </row>
    <row r="3283" spans="1:2" x14ac:dyDescent="0.25">
      <c r="A3283" t="s">
        <v>6245</v>
      </c>
      <c r="B3283" t="s">
        <v>6242</v>
      </c>
    </row>
    <row r="3284" spans="1:2" x14ac:dyDescent="0.25">
      <c r="A3284" t="s">
        <v>6246</v>
      </c>
      <c r="B3284" t="s">
        <v>6242</v>
      </c>
    </row>
    <row r="3285" spans="1:2" x14ac:dyDescent="0.25">
      <c r="A3285" t="s">
        <v>6247</v>
      </c>
      <c r="B3285" t="s">
        <v>6242</v>
      </c>
    </row>
    <row r="3286" spans="1:2" x14ac:dyDescent="0.25">
      <c r="A3286" t="s">
        <v>6248</v>
      </c>
      <c r="B3286" t="s">
        <v>6249</v>
      </c>
    </row>
    <row r="3287" spans="1:2" x14ac:dyDescent="0.25">
      <c r="A3287" t="s">
        <v>6250</v>
      </c>
      <c r="B3287" t="s">
        <v>6249</v>
      </c>
    </row>
    <row r="3288" spans="1:2" x14ac:dyDescent="0.25">
      <c r="A3288" t="s">
        <v>6251</v>
      </c>
      <c r="B3288" t="s">
        <v>6249</v>
      </c>
    </row>
    <row r="3289" spans="1:2" x14ac:dyDescent="0.25">
      <c r="A3289" t="s">
        <v>6252</v>
      </c>
      <c r="B3289" t="s">
        <v>6249</v>
      </c>
    </row>
    <row r="3290" spans="1:2" x14ac:dyDescent="0.25">
      <c r="A3290" t="s">
        <v>6253</v>
      </c>
      <c r="B3290" t="s">
        <v>6249</v>
      </c>
    </row>
    <row r="3291" spans="1:2" x14ac:dyDescent="0.25">
      <c r="A3291" t="s">
        <v>6254</v>
      </c>
      <c r="B3291" t="s">
        <v>6255</v>
      </c>
    </row>
    <row r="3292" spans="1:2" x14ac:dyDescent="0.25">
      <c r="A3292" t="s">
        <v>6256</v>
      </c>
      <c r="B3292" t="s">
        <v>6255</v>
      </c>
    </row>
    <row r="3293" spans="1:2" x14ac:dyDescent="0.25">
      <c r="A3293" t="s">
        <v>6257</v>
      </c>
      <c r="B3293" t="s">
        <v>6255</v>
      </c>
    </row>
    <row r="3294" spans="1:2" x14ac:dyDescent="0.25">
      <c r="A3294" t="s">
        <v>6258</v>
      </c>
      <c r="B3294" t="s">
        <v>6255</v>
      </c>
    </row>
    <row r="3295" spans="1:2" x14ac:dyDescent="0.25">
      <c r="A3295" t="s">
        <v>6259</v>
      </c>
      <c r="B3295" t="s">
        <v>6255</v>
      </c>
    </row>
    <row r="3296" spans="1:2" x14ac:dyDescent="0.25">
      <c r="A3296" t="s">
        <v>6260</v>
      </c>
      <c r="B3296" t="s">
        <v>6255</v>
      </c>
    </row>
    <row r="3297" spans="1:2" x14ac:dyDescent="0.25">
      <c r="A3297" t="s">
        <v>6261</v>
      </c>
      <c r="B3297" t="s">
        <v>6255</v>
      </c>
    </row>
    <row r="3298" spans="1:2" x14ac:dyDescent="0.25">
      <c r="A3298" t="s">
        <v>6262</v>
      </c>
      <c r="B3298" t="s">
        <v>6255</v>
      </c>
    </row>
    <row r="3299" spans="1:2" x14ac:dyDescent="0.25">
      <c r="A3299" t="s">
        <v>6263</v>
      </c>
      <c r="B3299" t="s">
        <v>5465</v>
      </c>
    </row>
    <row r="3300" spans="1:2" x14ac:dyDescent="0.25">
      <c r="A3300" t="s">
        <v>6264</v>
      </c>
      <c r="B3300" t="s">
        <v>4681</v>
      </c>
    </row>
    <row r="3301" spans="1:2" x14ac:dyDescent="0.25">
      <c r="A3301" t="s">
        <v>6265</v>
      </c>
      <c r="B3301" t="s">
        <v>6266</v>
      </c>
    </row>
    <row r="3302" spans="1:2" x14ac:dyDescent="0.25">
      <c r="A3302" t="s">
        <v>6267</v>
      </c>
      <c r="B3302" t="s">
        <v>6266</v>
      </c>
    </row>
    <row r="3303" spans="1:2" x14ac:dyDescent="0.25">
      <c r="A3303" t="s">
        <v>6268</v>
      </c>
      <c r="B3303" t="s">
        <v>6266</v>
      </c>
    </row>
    <row r="3304" spans="1:2" x14ac:dyDescent="0.25">
      <c r="A3304" t="s">
        <v>6269</v>
      </c>
      <c r="B3304" t="s">
        <v>6266</v>
      </c>
    </row>
    <row r="3305" spans="1:2" x14ac:dyDescent="0.25">
      <c r="A3305" t="s">
        <v>6270</v>
      </c>
      <c r="B3305" t="s">
        <v>6266</v>
      </c>
    </row>
    <row r="3306" spans="1:2" x14ac:dyDescent="0.25">
      <c r="A3306" t="s">
        <v>6271</v>
      </c>
      <c r="B3306" t="s">
        <v>6266</v>
      </c>
    </row>
    <row r="3307" spans="1:2" x14ac:dyDescent="0.25">
      <c r="A3307" t="s">
        <v>6272</v>
      </c>
      <c r="B3307" t="s">
        <v>6266</v>
      </c>
    </row>
    <row r="3308" spans="1:2" x14ac:dyDescent="0.25">
      <c r="A3308" t="s">
        <v>6273</v>
      </c>
      <c r="B3308" t="s">
        <v>6266</v>
      </c>
    </row>
    <row r="3309" spans="1:2" x14ac:dyDescent="0.25">
      <c r="A3309" t="s">
        <v>6274</v>
      </c>
      <c r="B3309" t="s">
        <v>6266</v>
      </c>
    </row>
    <row r="3310" spans="1:2" x14ac:dyDescent="0.25">
      <c r="A3310" t="s">
        <v>6275</v>
      </c>
      <c r="B3310" t="s">
        <v>6266</v>
      </c>
    </row>
    <row r="3311" spans="1:2" x14ac:dyDescent="0.25">
      <c r="A3311" t="s">
        <v>6276</v>
      </c>
      <c r="B3311" t="s">
        <v>6277</v>
      </c>
    </row>
    <row r="3312" spans="1:2" x14ac:dyDescent="0.25">
      <c r="A3312" t="s">
        <v>6278</v>
      </c>
      <c r="B3312" t="s">
        <v>6279</v>
      </c>
    </row>
    <row r="3313" spans="1:2" x14ac:dyDescent="0.25">
      <c r="A3313" t="s">
        <v>6280</v>
      </c>
      <c r="B3313" t="s">
        <v>6279</v>
      </c>
    </row>
    <row r="3314" spans="1:2" x14ac:dyDescent="0.25">
      <c r="A3314" t="s">
        <v>6281</v>
      </c>
      <c r="B3314" t="s">
        <v>6279</v>
      </c>
    </row>
    <row r="3315" spans="1:2" x14ac:dyDescent="0.25">
      <c r="A3315" t="s">
        <v>6282</v>
      </c>
      <c r="B3315" t="s">
        <v>6279</v>
      </c>
    </row>
    <row r="3316" spans="1:2" x14ac:dyDescent="0.25">
      <c r="A3316" t="s">
        <v>6283</v>
      </c>
      <c r="B3316" t="s">
        <v>6279</v>
      </c>
    </row>
    <row r="3317" spans="1:2" x14ac:dyDescent="0.25">
      <c r="A3317" t="s">
        <v>6284</v>
      </c>
      <c r="B3317" t="s">
        <v>6279</v>
      </c>
    </row>
    <row r="3318" spans="1:2" x14ac:dyDescent="0.25">
      <c r="A3318" t="s">
        <v>6285</v>
      </c>
      <c r="B3318" t="s">
        <v>6279</v>
      </c>
    </row>
    <row r="3319" spans="1:2" x14ac:dyDescent="0.25">
      <c r="A3319" t="s">
        <v>6286</v>
      </c>
      <c r="B3319" t="s">
        <v>6279</v>
      </c>
    </row>
    <row r="3320" spans="1:2" x14ac:dyDescent="0.25">
      <c r="A3320" t="s">
        <v>6287</v>
      </c>
      <c r="B3320" t="s">
        <v>6279</v>
      </c>
    </row>
    <row r="3321" spans="1:2" x14ac:dyDescent="0.25">
      <c r="A3321" t="s">
        <v>6288</v>
      </c>
      <c r="B3321" t="s">
        <v>6279</v>
      </c>
    </row>
    <row r="3322" spans="1:2" x14ac:dyDescent="0.25">
      <c r="A3322" t="s">
        <v>6289</v>
      </c>
      <c r="B3322" t="s">
        <v>6279</v>
      </c>
    </row>
    <row r="3323" spans="1:2" x14ac:dyDescent="0.25">
      <c r="A3323" t="s">
        <v>6290</v>
      </c>
      <c r="B3323" t="s">
        <v>6279</v>
      </c>
    </row>
    <row r="3324" spans="1:2" x14ac:dyDescent="0.25">
      <c r="A3324" t="s">
        <v>6291</v>
      </c>
      <c r="B3324" t="s">
        <v>6279</v>
      </c>
    </row>
    <row r="3325" spans="1:2" x14ac:dyDescent="0.25">
      <c r="A3325" t="s">
        <v>6292</v>
      </c>
      <c r="B3325" t="s">
        <v>6293</v>
      </c>
    </row>
    <row r="3326" spans="1:2" x14ac:dyDescent="0.25">
      <c r="A3326" t="s">
        <v>6294</v>
      </c>
      <c r="B3326" t="s">
        <v>6293</v>
      </c>
    </row>
    <row r="3327" spans="1:2" x14ac:dyDescent="0.25">
      <c r="A3327" t="s">
        <v>6295</v>
      </c>
      <c r="B3327" t="s">
        <v>6293</v>
      </c>
    </row>
    <row r="3328" spans="1:2" x14ac:dyDescent="0.25">
      <c r="A3328" t="s">
        <v>6296</v>
      </c>
      <c r="B3328" t="s">
        <v>6293</v>
      </c>
    </row>
    <row r="3329" spans="1:2" x14ac:dyDescent="0.25">
      <c r="A3329" t="s">
        <v>6297</v>
      </c>
      <c r="B3329" t="s">
        <v>6293</v>
      </c>
    </row>
    <row r="3330" spans="1:2" x14ac:dyDescent="0.25">
      <c r="A3330" t="s">
        <v>6298</v>
      </c>
      <c r="B3330" t="s">
        <v>6299</v>
      </c>
    </row>
    <row r="3331" spans="1:2" x14ac:dyDescent="0.25">
      <c r="A3331" t="s">
        <v>6300</v>
      </c>
      <c r="B3331" t="s">
        <v>6299</v>
      </c>
    </row>
    <row r="3332" spans="1:2" x14ac:dyDescent="0.25">
      <c r="A3332" t="s">
        <v>6301</v>
      </c>
      <c r="B3332" t="s">
        <v>6299</v>
      </c>
    </row>
    <row r="3333" spans="1:2" x14ac:dyDescent="0.25">
      <c r="A3333" t="s">
        <v>6302</v>
      </c>
      <c r="B3333" t="s">
        <v>6299</v>
      </c>
    </row>
    <row r="3334" spans="1:2" x14ac:dyDescent="0.25">
      <c r="A3334" t="s">
        <v>6303</v>
      </c>
      <c r="B3334" t="s">
        <v>6299</v>
      </c>
    </row>
    <row r="3335" spans="1:2" x14ac:dyDescent="0.25">
      <c r="A3335" t="s">
        <v>6304</v>
      </c>
      <c r="B3335" t="s">
        <v>6299</v>
      </c>
    </row>
    <row r="3336" spans="1:2" x14ac:dyDescent="0.25">
      <c r="A3336" t="s">
        <v>6305</v>
      </c>
      <c r="B3336" t="s">
        <v>6299</v>
      </c>
    </row>
    <row r="3337" spans="1:2" x14ac:dyDescent="0.25">
      <c r="A3337" t="s">
        <v>6306</v>
      </c>
      <c r="B3337" t="s">
        <v>6299</v>
      </c>
    </row>
    <row r="3338" spans="1:2" x14ac:dyDescent="0.25">
      <c r="A3338" t="s">
        <v>6307</v>
      </c>
      <c r="B3338" t="s">
        <v>6299</v>
      </c>
    </row>
    <row r="3339" spans="1:2" x14ac:dyDescent="0.25">
      <c r="A3339" t="s">
        <v>6308</v>
      </c>
      <c r="B3339" t="s">
        <v>6309</v>
      </c>
    </row>
    <row r="3340" spans="1:2" x14ac:dyDescent="0.25">
      <c r="A3340" t="s">
        <v>6310</v>
      </c>
      <c r="B3340" t="s">
        <v>6309</v>
      </c>
    </row>
    <row r="3341" spans="1:2" x14ac:dyDescent="0.25">
      <c r="A3341" t="s">
        <v>6311</v>
      </c>
      <c r="B3341" t="s">
        <v>6309</v>
      </c>
    </row>
    <row r="3342" spans="1:2" x14ac:dyDescent="0.25">
      <c r="A3342" t="s">
        <v>6312</v>
      </c>
      <c r="B3342" t="s">
        <v>6309</v>
      </c>
    </row>
    <row r="3343" spans="1:2" x14ac:dyDescent="0.25">
      <c r="A3343" t="s">
        <v>6313</v>
      </c>
      <c r="B3343" t="s">
        <v>6309</v>
      </c>
    </row>
    <row r="3344" spans="1:2" x14ac:dyDescent="0.25">
      <c r="A3344" t="s">
        <v>6314</v>
      </c>
      <c r="B3344" t="s">
        <v>6309</v>
      </c>
    </row>
    <row r="3345" spans="1:2" x14ac:dyDescent="0.25">
      <c r="A3345" t="s">
        <v>6315</v>
      </c>
      <c r="B3345" t="s">
        <v>6309</v>
      </c>
    </row>
    <row r="3346" spans="1:2" x14ac:dyDescent="0.25">
      <c r="A3346" t="s">
        <v>6316</v>
      </c>
      <c r="B3346" t="s">
        <v>6317</v>
      </c>
    </row>
    <row r="3347" spans="1:2" x14ac:dyDescent="0.25">
      <c r="A3347" t="s">
        <v>6318</v>
      </c>
      <c r="B3347" t="s">
        <v>6317</v>
      </c>
    </row>
    <row r="3348" spans="1:2" x14ac:dyDescent="0.25">
      <c r="A3348" t="s">
        <v>6319</v>
      </c>
      <c r="B3348" t="s">
        <v>6317</v>
      </c>
    </row>
    <row r="3349" spans="1:2" x14ac:dyDescent="0.25">
      <c r="A3349" t="s">
        <v>6320</v>
      </c>
      <c r="B3349" t="s">
        <v>6321</v>
      </c>
    </row>
    <row r="3350" spans="1:2" x14ac:dyDescent="0.25">
      <c r="A3350" t="s">
        <v>6322</v>
      </c>
      <c r="B3350" t="s">
        <v>6321</v>
      </c>
    </row>
    <row r="3351" spans="1:2" x14ac:dyDescent="0.25">
      <c r="A3351" t="s">
        <v>6323</v>
      </c>
      <c r="B3351" t="s">
        <v>6321</v>
      </c>
    </row>
    <row r="3352" spans="1:2" x14ac:dyDescent="0.25">
      <c r="A3352" t="s">
        <v>6324</v>
      </c>
      <c r="B3352" t="s">
        <v>6321</v>
      </c>
    </row>
    <row r="3353" spans="1:2" x14ac:dyDescent="0.25">
      <c r="A3353" t="s">
        <v>6325</v>
      </c>
      <c r="B3353" t="s">
        <v>6321</v>
      </c>
    </row>
    <row r="3354" spans="1:2" x14ac:dyDescent="0.25">
      <c r="A3354" t="s">
        <v>6326</v>
      </c>
      <c r="B3354" t="s">
        <v>6321</v>
      </c>
    </row>
    <row r="3355" spans="1:2" x14ac:dyDescent="0.25">
      <c r="A3355" t="s">
        <v>6327</v>
      </c>
      <c r="B3355" t="s">
        <v>6321</v>
      </c>
    </row>
    <row r="3356" spans="1:2" x14ac:dyDescent="0.25">
      <c r="A3356" t="s">
        <v>6328</v>
      </c>
      <c r="B3356" t="s">
        <v>6321</v>
      </c>
    </row>
    <row r="3357" spans="1:2" x14ac:dyDescent="0.25">
      <c r="A3357" t="s">
        <v>6329</v>
      </c>
      <c r="B3357" t="s">
        <v>6321</v>
      </c>
    </row>
    <row r="3358" spans="1:2" x14ac:dyDescent="0.25">
      <c r="A3358" t="s">
        <v>6330</v>
      </c>
      <c r="B3358" t="s">
        <v>6321</v>
      </c>
    </row>
    <row r="3359" spans="1:2" x14ac:dyDescent="0.25">
      <c r="A3359" t="s">
        <v>6331</v>
      </c>
      <c r="B3359" t="s">
        <v>6321</v>
      </c>
    </row>
    <row r="3360" spans="1:2" x14ac:dyDescent="0.25">
      <c r="A3360" t="s">
        <v>6332</v>
      </c>
      <c r="B3360" t="s">
        <v>6321</v>
      </c>
    </row>
    <row r="3361" spans="1:2" x14ac:dyDescent="0.25">
      <c r="A3361" t="s">
        <v>6333</v>
      </c>
      <c r="B3361" t="s">
        <v>6321</v>
      </c>
    </row>
    <row r="3362" spans="1:2" x14ac:dyDescent="0.25">
      <c r="A3362" t="s">
        <v>6334</v>
      </c>
      <c r="B3362" t="s">
        <v>6321</v>
      </c>
    </row>
    <row r="3363" spans="1:2" x14ac:dyDescent="0.25">
      <c r="A3363" t="s">
        <v>6335</v>
      </c>
      <c r="B3363" t="s">
        <v>6321</v>
      </c>
    </row>
    <row r="3364" spans="1:2" x14ac:dyDescent="0.25">
      <c r="A3364" t="s">
        <v>6336</v>
      </c>
      <c r="B3364" t="s">
        <v>6321</v>
      </c>
    </row>
    <row r="3365" spans="1:2" x14ac:dyDescent="0.25">
      <c r="A3365" t="s">
        <v>6337</v>
      </c>
      <c r="B3365" t="s">
        <v>6321</v>
      </c>
    </row>
    <row r="3366" spans="1:2" x14ac:dyDescent="0.25">
      <c r="A3366" t="s">
        <v>6338</v>
      </c>
      <c r="B3366" t="s">
        <v>6321</v>
      </c>
    </row>
    <row r="3367" spans="1:2" x14ac:dyDescent="0.25">
      <c r="A3367" t="s">
        <v>6339</v>
      </c>
      <c r="B3367" t="s">
        <v>6340</v>
      </c>
    </row>
    <row r="3368" spans="1:2" x14ac:dyDescent="0.25">
      <c r="A3368" t="s">
        <v>6341</v>
      </c>
      <c r="B3368" t="s">
        <v>6340</v>
      </c>
    </row>
    <row r="3369" spans="1:2" x14ac:dyDescent="0.25">
      <c r="A3369" t="s">
        <v>6342</v>
      </c>
      <c r="B3369" t="s">
        <v>6340</v>
      </c>
    </row>
    <row r="3370" spans="1:2" x14ac:dyDescent="0.25">
      <c r="A3370" t="s">
        <v>6343</v>
      </c>
      <c r="B3370" t="s">
        <v>6340</v>
      </c>
    </row>
    <row r="3371" spans="1:2" x14ac:dyDescent="0.25">
      <c r="A3371" t="s">
        <v>6344</v>
      </c>
      <c r="B3371" t="s">
        <v>6345</v>
      </c>
    </row>
    <row r="3372" spans="1:2" x14ac:dyDescent="0.25">
      <c r="A3372" t="s">
        <v>6346</v>
      </c>
      <c r="B3372" t="s">
        <v>6347</v>
      </c>
    </row>
    <row r="3373" spans="1:2" x14ac:dyDescent="0.25">
      <c r="A3373" t="s">
        <v>6348</v>
      </c>
      <c r="B3373" t="s">
        <v>6347</v>
      </c>
    </row>
    <row r="3374" spans="1:2" x14ac:dyDescent="0.25">
      <c r="A3374" t="s">
        <v>6349</v>
      </c>
      <c r="B3374" t="s">
        <v>6350</v>
      </c>
    </row>
    <row r="3375" spans="1:2" x14ac:dyDescent="0.25">
      <c r="A3375" t="s">
        <v>6351</v>
      </c>
      <c r="B3375" t="s">
        <v>6350</v>
      </c>
    </row>
    <row r="3376" spans="1:2" x14ac:dyDescent="0.25">
      <c r="A3376" t="s">
        <v>6352</v>
      </c>
      <c r="B3376" t="s">
        <v>6350</v>
      </c>
    </row>
    <row r="3377" spans="1:2" x14ac:dyDescent="0.25">
      <c r="A3377" t="s">
        <v>6353</v>
      </c>
      <c r="B3377" t="s">
        <v>6350</v>
      </c>
    </row>
    <row r="3378" spans="1:2" x14ac:dyDescent="0.25">
      <c r="A3378" t="s">
        <v>6354</v>
      </c>
      <c r="B3378" t="s">
        <v>6350</v>
      </c>
    </row>
    <row r="3379" spans="1:2" x14ac:dyDescent="0.25">
      <c r="A3379" t="s">
        <v>6355</v>
      </c>
      <c r="B3379" t="s">
        <v>6350</v>
      </c>
    </row>
    <row r="3380" spans="1:2" x14ac:dyDescent="0.25">
      <c r="A3380" t="s">
        <v>6356</v>
      </c>
      <c r="B3380" t="s">
        <v>6350</v>
      </c>
    </row>
    <row r="3381" spans="1:2" x14ac:dyDescent="0.25">
      <c r="A3381" t="s">
        <v>6357</v>
      </c>
      <c r="B3381" t="s">
        <v>6350</v>
      </c>
    </row>
    <row r="3382" spans="1:2" x14ac:dyDescent="0.25">
      <c r="A3382" t="s">
        <v>6358</v>
      </c>
      <c r="B3382" t="s">
        <v>6350</v>
      </c>
    </row>
    <row r="3383" spans="1:2" x14ac:dyDescent="0.25">
      <c r="A3383" t="s">
        <v>6359</v>
      </c>
      <c r="B3383" t="s">
        <v>6350</v>
      </c>
    </row>
    <row r="3384" spans="1:2" x14ac:dyDescent="0.25">
      <c r="A3384" t="s">
        <v>6360</v>
      </c>
      <c r="B3384" t="s">
        <v>6350</v>
      </c>
    </row>
    <row r="3385" spans="1:2" x14ac:dyDescent="0.25">
      <c r="A3385" t="s">
        <v>6361</v>
      </c>
      <c r="B3385" t="s">
        <v>6350</v>
      </c>
    </row>
    <row r="3386" spans="1:2" x14ac:dyDescent="0.25">
      <c r="A3386" t="s">
        <v>6362</v>
      </c>
      <c r="B3386" t="s">
        <v>6350</v>
      </c>
    </row>
    <row r="3387" spans="1:2" x14ac:dyDescent="0.25">
      <c r="A3387" t="s">
        <v>6363</v>
      </c>
      <c r="B3387" t="s">
        <v>6350</v>
      </c>
    </row>
    <row r="3388" spans="1:2" x14ac:dyDescent="0.25">
      <c r="A3388" t="s">
        <v>6364</v>
      </c>
      <c r="B3388" t="s">
        <v>6350</v>
      </c>
    </row>
    <row r="3389" spans="1:2" x14ac:dyDescent="0.25">
      <c r="A3389" t="s">
        <v>6365</v>
      </c>
      <c r="B3389" t="s">
        <v>6350</v>
      </c>
    </row>
    <row r="3390" spans="1:2" x14ac:dyDescent="0.25">
      <c r="A3390" t="s">
        <v>6366</v>
      </c>
      <c r="B3390" t="s">
        <v>6350</v>
      </c>
    </row>
    <row r="3391" spans="1:2" x14ac:dyDescent="0.25">
      <c r="A3391" t="s">
        <v>6367</v>
      </c>
      <c r="B3391" t="s">
        <v>6350</v>
      </c>
    </row>
    <row r="3392" spans="1:2" x14ac:dyDescent="0.25">
      <c r="A3392" t="s">
        <v>6368</v>
      </c>
      <c r="B3392" t="s">
        <v>6350</v>
      </c>
    </row>
    <row r="3393" spans="1:2" x14ac:dyDescent="0.25">
      <c r="A3393" t="s">
        <v>6369</v>
      </c>
      <c r="B3393" t="s">
        <v>6350</v>
      </c>
    </row>
    <row r="3394" spans="1:2" x14ac:dyDescent="0.25">
      <c r="A3394" t="s">
        <v>6370</v>
      </c>
      <c r="B3394" t="s">
        <v>6350</v>
      </c>
    </row>
    <row r="3395" spans="1:2" x14ac:dyDescent="0.25">
      <c r="A3395" t="s">
        <v>6371</v>
      </c>
      <c r="B3395" t="s">
        <v>6350</v>
      </c>
    </row>
    <row r="3396" spans="1:2" x14ac:dyDescent="0.25">
      <c r="A3396" t="s">
        <v>6372</v>
      </c>
      <c r="B3396" t="s">
        <v>6350</v>
      </c>
    </row>
    <row r="3397" spans="1:2" x14ac:dyDescent="0.25">
      <c r="A3397" t="s">
        <v>6373</v>
      </c>
      <c r="B3397" t="s">
        <v>6350</v>
      </c>
    </row>
    <row r="3398" spans="1:2" x14ac:dyDescent="0.25">
      <c r="A3398" t="s">
        <v>6374</v>
      </c>
      <c r="B3398" t="s">
        <v>6350</v>
      </c>
    </row>
    <row r="3399" spans="1:2" x14ac:dyDescent="0.25">
      <c r="A3399" t="s">
        <v>6375</v>
      </c>
      <c r="B3399" t="s">
        <v>6350</v>
      </c>
    </row>
    <row r="3400" spans="1:2" x14ac:dyDescent="0.25">
      <c r="A3400" t="s">
        <v>6376</v>
      </c>
      <c r="B3400" t="s">
        <v>6377</v>
      </c>
    </row>
    <row r="3401" spans="1:2" x14ac:dyDescent="0.25">
      <c r="A3401" t="s">
        <v>6378</v>
      </c>
      <c r="B3401" t="s">
        <v>6377</v>
      </c>
    </row>
    <row r="3402" spans="1:2" x14ac:dyDescent="0.25">
      <c r="A3402" t="s">
        <v>6379</v>
      </c>
      <c r="B3402" t="s">
        <v>6377</v>
      </c>
    </row>
    <row r="3403" spans="1:2" x14ac:dyDescent="0.25">
      <c r="A3403" t="s">
        <v>6380</v>
      </c>
      <c r="B3403" t="s">
        <v>6377</v>
      </c>
    </row>
    <row r="3404" spans="1:2" x14ac:dyDescent="0.25">
      <c r="A3404" t="s">
        <v>6381</v>
      </c>
      <c r="B3404" t="s">
        <v>6377</v>
      </c>
    </row>
    <row r="3405" spans="1:2" x14ac:dyDescent="0.25">
      <c r="A3405" t="s">
        <v>6382</v>
      </c>
      <c r="B3405" t="s">
        <v>6377</v>
      </c>
    </row>
    <row r="3406" spans="1:2" x14ac:dyDescent="0.25">
      <c r="A3406" t="s">
        <v>6383</v>
      </c>
      <c r="B3406" t="s">
        <v>6377</v>
      </c>
    </row>
    <row r="3407" spans="1:2" x14ac:dyDescent="0.25">
      <c r="A3407" t="s">
        <v>6384</v>
      </c>
      <c r="B3407" t="s">
        <v>6377</v>
      </c>
    </row>
    <row r="3408" spans="1:2" x14ac:dyDescent="0.25">
      <c r="A3408" t="s">
        <v>6385</v>
      </c>
      <c r="B3408" t="s">
        <v>6377</v>
      </c>
    </row>
    <row r="3409" spans="1:2" x14ac:dyDescent="0.25">
      <c r="A3409" t="s">
        <v>6386</v>
      </c>
      <c r="B3409" t="s">
        <v>6377</v>
      </c>
    </row>
    <row r="3410" spans="1:2" x14ac:dyDescent="0.25">
      <c r="A3410" t="s">
        <v>6387</v>
      </c>
      <c r="B3410" t="s">
        <v>6377</v>
      </c>
    </row>
    <row r="3411" spans="1:2" x14ac:dyDescent="0.25">
      <c r="A3411" t="s">
        <v>6388</v>
      </c>
      <c r="B3411" t="s">
        <v>6377</v>
      </c>
    </row>
    <row r="3412" spans="1:2" x14ac:dyDescent="0.25">
      <c r="A3412" t="s">
        <v>6389</v>
      </c>
      <c r="B3412" t="s">
        <v>6377</v>
      </c>
    </row>
    <row r="3413" spans="1:2" x14ac:dyDescent="0.25">
      <c r="A3413" t="s">
        <v>6390</v>
      </c>
      <c r="B3413" t="s">
        <v>6377</v>
      </c>
    </row>
    <row r="3414" spans="1:2" x14ac:dyDescent="0.25">
      <c r="A3414" t="s">
        <v>6391</v>
      </c>
      <c r="B3414" t="s">
        <v>6377</v>
      </c>
    </row>
    <row r="3415" spans="1:2" x14ac:dyDescent="0.25">
      <c r="A3415" t="s">
        <v>6392</v>
      </c>
      <c r="B3415" t="s">
        <v>6377</v>
      </c>
    </row>
    <row r="3416" spans="1:2" x14ac:dyDescent="0.25">
      <c r="A3416" t="s">
        <v>6393</v>
      </c>
      <c r="B3416" t="s">
        <v>6377</v>
      </c>
    </row>
    <row r="3417" spans="1:2" x14ac:dyDescent="0.25">
      <c r="A3417" t="s">
        <v>6394</v>
      </c>
      <c r="B3417" t="s">
        <v>6377</v>
      </c>
    </row>
    <row r="3418" spans="1:2" x14ac:dyDescent="0.25">
      <c r="A3418" t="s">
        <v>6395</v>
      </c>
      <c r="B3418" t="s">
        <v>6377</v>
      </c>
    </row>
    <row r="3419" spans="1:2" x14ac:dyDescent="0.25">
      <c r="A3419" t="s">
        <v>6396</v>
      </c>
      <c r="B3419" t="s">
        <v>6377</v>
      </c>
    </row>
    <row r="3420" spans="1:2" x14ac:dyDescent="0.25">
      <c r="A3420" t="s">
        <v>6397</v>
      </c>
      <c r="B3420" t="s">
        <v>6377</v>
      </c>
    </row>
    <row r="3421" spans="1:2" x14ac:dyDescent="0.25">
      <c r="A3421" t="s">
        <v>6398</v>
      </c>
      <c r="B3421" t="s">
        <v>6377</v>
      </c>
    </row>
    <row r="3422" spans="1:2" x14ac:dyDescent="0.25">
      <c r="A3422" t="s">
        <v>6399</v>
      </c>
      <c r="B3422" t="s">
        <v>6377</v>
      </c>
    </row>
    <row r="3423" spans="1:2" x14ac:dyDescent="0.25">
      <c r="A3423" t="s">
        <v>6400</v>
      </c>
      <c r="B3423" t="s">
        <v>6377</v>
      </c>
    </row>
    <row r="3424" spans="1:2" x14ac:dyDescent="0.25">
      <c r="A3424" t="s">
        <v>6401</v>
      </c>
      <c r="B3424" t="s">
        <v>6377</v>
      </c>
    </row>
    <row r="3425" spans="1:2" x14ac:dyDescent="0.25">
      <c r="A3425" t="s">
        <v>6402</v>
      </c>
      <c r="B3425" t="s">
        <v>6377</v>
      </c>
    </row>
    <row r="3426" spans="1:2" x14ac:dyDescent="0.25">
      <c r="A3426" t="s">
        <v>6403</v>
      </c>
      <c r="B3426" t="s">
        <v>6377</v>
      </c>
    </row>
    <row r="3427" spans="1:2" x14ac:dyDescent="0.25">
      <c r="A3427" t="s">
        <v>6404</v>
      </c>
      <c r="B3427" t="s">
        <v>6377</v>
      </c>
    </row>
    <row r="3428" spans="1:2" x14ac:dyDescent="0.25">
      <c r="A3428" t="s">
        <v>6405</v>
      </c>
      <c r="B3428" t="s">
        <v>6377</v>
      </c>
    </row>
    <row r="3429" spans="1:2" x14ac:dyDescent="0.25">
      <c r="A3429" t="s">
        <v>6406</v>
      </c>
      <c r="B3429" t="s">
        <v>6377</v>
      </c>
    </row>
    <row r="3430" spans="1:2" x14ac:dyDescent="0.25">
      <c r="A3430" t="s">
        <v>6407</v>
      </c>
      <c r="B3430" t="s">
        <v>6377</v>
      </c>
    </row>
    <row r="3431" spans="1:2" x14ac:dyDescent="0.25">
      <c r="A3431" t="s">
        <v>6408</v>
      </c>
      <c r="B3431" t="s">
        <v>6377</v>
      </c>
    </row>
    <row r="3432" spans="1:2" x14ac:dyDescent="0.25">
      <c r="A3432" t="s">
        <v>6409</v>
      </c>
      <c r="B3432" t="s">
        <v>6377</v>
      </c>
    </row>
    <row r="3433" spans="1:2" x14ac:dyDescent="0.25">
      <c r="A3433" t="s">
        <v>6410</v>
      </c>
      <c r="B3433" t="s">
        <v>6377</v>
      </c>
    </row>
    <row r="3434" spans="1:2" x14ac:dyDescent="0.25">
      <c r="A3434" t="s">
        <v>6411</v>
      </c>
      <c r="B3434" t="s">
        <v>6377</v>
      </c>
    </row>
    <row r="3435" spans="1:2" x14ac:dyDescent="0.25">
      <c r="A3435" t="s">
        <v>6412</v>
      </c>
      <c r="B3435" t="s">
        <v>6377</v>
      </c>
    </row>
    <row r="3436" spans="1:2" x14ac:dyDescent="0.25">
      <c r="A3436" t="s">
        <v>6413</v>
      </c>
      <c r="B3436" t="s">
        <v>6377</v>
      </c>
    </row>
    <row r="3437" spans="1:2" x14ac:dyDescent="0.25">
      <c r="A3437" t="s">
        <v>6414</v>
      </c>
      <c r="B3437" t="s">
        <v>6377</v>
      </c>
    </row>
    <row r="3438" spans="1:2" x14ac:dyDescent="0.25">
      <c r="A3438" t="s">
        <v>6415</v>
      </c>
      <c r="B3438" t="s">
        <v>6377</v>
      </c>
    </row>
    <row r="3439" spans="1:2" x14ac:dyDescent="0.25">
      <c r="A3439" t="s">
        <v>6416</v>
      </c>
      <c r="B3439" t="s">
        <v>6377</v>
      </c>
    </row>
    <row r="3440" spans="1:2" x14ac:dyDescent="0.25">
      <c r="A3440" t="s">
        <v>6417</v>
      </c>
      <c r="B3440" t="s">
        <v>6377</v>
      </c>
    </row>
    <row r="3441" spans="1:2" x14ac:dyDescent="0.25">
      <c r="A3441" t="s">
        <v>6418</v>
      </c>
      <c r="B3441" t="s">
        <v>6377</v>
      </c>
    </row>
    <row r="3442" spans="1:2" x14ac:dyDescent="0.25">
      <c r="A3442" t="s">
        <v>6419</v>
      </c>
      <c r="B3442" t="s">
        <v>6377</v>
      </c>
    </row>
    <row r="3443" spans="1:2" x14ac:dyDescent="0.25">
      <c r="A3443" t="s">
        <v>6420</v>
      </c>
      <c r="B3443" t="s">
        <v>6377</v>
      </c>
    </row>
    <row r="3444" spans="1:2" x14ac:dyDescent="0.25">
      <c r="A3444" t="s">
        <v>6421</v>
      </c>
      <c r="B3444" t="s">
        <v>6377</v>
      </c>
    </row>
    <row r="3445" spans="1:2" x14ac:dyDescent="0.25">
      <c r="A3445" t="s">
        <v>6422</v>
      </c>
      <c r="B3445" t="s">
        <v>6377</v>
      </c>
    </row>
    <row r="3446" spans="1:2" x14ac:dyDescent="0.25">
      <c r="A3446" t="s">
        <v>6423</v>
      </c>
      <c r="B3446" t="s">
        <v>6377</v>
      </c>
    </row>
    <row r="3447" spans="1:2" x14ac:dyDescent="0.25">
      <c r="A3447" t="s">
        <v>6424</v>
      </c>
      <c r="B3447" t="s">
        <v>6377</v>
      </c>
    </row>
    <row r="3448" spans="1:2" x14ac:dyDescent="0.25">
      <c r="A3448" t="s">
        <v>6425</v>
      </c>
      <c r="B3448" t="s">
        <v>6377</v>
      </c>
    </row>
    <row r="3449" spans="1:2" x14ac:dyDescent="0.25">
      <c r="A3449" t="s">
        <v>6426</v>
      </c>
      <c r="B3449" t="s">
        <v>6377</v>
      </c>
    </row>
    <row r="3450" spans="1:2" x14ac:dyDescent="0.25">
      <c r="A3450" t="s">
        <v>6427</v>
      </c>
      <c r="B3450" t="s">
        <v>6377</v>
      </c>
    </row>
    <row r="3451" spans="1:2" x14ac:dyDescent="0.25">
      <c r="A3451" t="s">
        <v>6428</v>
      </c>
      <c r="B3451" t="s">
        <v>6377</v>
      </c>
    </row>
    <row r="3452" spans="1:2" x14ac:dyDescent="0.25">
      <c r="A3452" t="s">
        <v>6429</v>
      </c>
      <c r="B3452" t="s">
        <v>6377</v>
      </c>
    </row>
    <row r="3453" spans="1:2" x14ac:dyDescent="0.25">
      <c r="A3453" t="s">
        <v>6430</v>
      </c>
      <c r="B3453" t="s">
        <v>6377</v>
      </c>
    </row>
    <row r="3454" spans="1:2" x14ac:dyDescent="0.25">
      <c r="A3454" t="s">
        <v>6431</v>
      </c>
      <c r="B3454" t="s">
        <v>6377</v>
      </c>
    </row>
    <row r="3455" spans="1:2" x14ac:dyDescent="0.25">
      <c r="A3455" t="s">
        <v>6432</v>
      </c>
      <c r="B3455" t="s">
        <v>6377</v>
      </c>
    </row>
    <row r="3456" spans="1:2" x14ac:dyDescent="0.25">
      <c r="A3456" t="s">
        <v>6433</v>
      </c>
      <c r="B3456" t="s">
        <v>6377</v>
      </c>
    </row>
    <row r="3457" spans="1:2" x14ac:dyDescent="0.25">
      <c r="A3457" t="s">
        <v>6434</v>
      </c>
      <c r="B3457" t="s">
        <v>6377</v>
      </c>
    </row>
    <row r="3458" spans="1:2" x14ac:dyDescent="0.25">
      <c r="A3458" t="s">
        <v>6435</v>
      </c>
      <c r="B3458" t="s">
        <v>6377</v>
      </c>
    </row>
    <row r="3459" spans="1:2" x14ac:dyDescent="0.25">
      <c r="A3459" t="s">
        <v>6436</v>
      </c>
      <c r="B3459" t="s">
        <v>6377</v>
      </c>
    </row>
    <row r="3460" spans="1:2" x14ac:dyDescent="0.25">
      <c r="A3460" t="s">
        <v>6437</v>
      </c>
      <c r="B3460" t="s">
        <v>6377</v>
      </c>
    </row>
    <row r="3461" spans="1:2" x14ac:dyDescent="0.25">
      <c r="A3461" t="s">
        <v>6438</v>
      </c>
      <c r="B3461" t="s">
        <v>6377</v>
      </c>
    </row>
    <row r="3462" spans="1:2" x14ac:dyDescent="0.25">
      <c r="A3462" t="s">
        <v>6439</v>
      </c>
      <c r="B3462" t="s">
        <v>6377</v>
      </c>
    </row>
    <row r="3463" spans="1:2" x14ac:dyDescent="0.25">
      <c r="A3463" t="s">
        <v>6440</v>
      </c>
      <c r="B3463" t="s">
        <v>6377</v>
      </c>
    </row>
    <row r="3464" spans="1:2" x14ac:dyDescent="0.25">
      <c r="A3464" t="s">
        <v>6441</v>
      </c>
      <c r="B3464" t="s">
        <v>6377</v>
      </c>
    </row>
    <row r="3465" spans="1:2" x14ac:dyDescent="0.25">
      <c r="A3465" t="s">
        <v>6442</v>
      </c>
      <c r="B3465" t="s">
        <v>6377</v>
      </c>
    </row>
    <row r="3466" spans="1:2" x14ac:dyDescent="0.25">
      <c r="A3466" t="s">
        <v>6443</v>
      </c>
      <c r="B3466" t="s">
        <v>6377</v>
      </c>
    </row>
    <row r="3467" spans="1:2" x14ac:dyDescent="0.25">
      <c r="A3467" t="s">
        <v>6444</v>
      </c>
      <c r="B3467" t="s">
        <v>6377</v>
      </c>
    </row>
    <row r="3468" spans="1:2" x14ac:dyDescent="0.25">
      <c r="A3468" t="s">
        <v>6445</v>
      </c>
      <c r="B3468" t="s">
        <v>6377</v>
      </c>
    </row>
    <row r="3469" spans="1:2" x14ac:dyDescent="0.25">
      <c r="A3469" t="s">
        <v>6446</v>
      </c>
      <c r="B3469" t="s">
        <v>6377</v>
      </c>
    </row>
    <row r="3470" spans="1:2" x14ac:dyDescent="0.25">
      <c r="A3470" t="s">
        <v>6447</v>
      </c>
      <c r="B3470" t="s">
        <v>6377</v>
      </c>
    </row>
    <row r="3471" spans="1:2" x14ac:dyDescent="0.25">
      <c r="A3471" t="s">
        <v>6448</v>
      </c>
      <c r="B3471" t="s">
        <v>6377</v>
      </c>
    </row>
    <row r="3472" spans="1:2" x14ac:dyDescent="0.25">
      <c r="A3472" t="s">
        <v>6449</v>
      </c>
      <c r="B3472" t="s">
        <v>6377</v>
      </c>
    </row>
    <row r="3473" spans="1:2" x14ac:dyDescent="0.25">
      <c r="A3473" t="s">
        <v>6450</v>
      </c>
      <c r="B3473" t="s">
        <v>6377</v>
      </c>
    </row>
    <row r="3474" spans="1:2" x14ac:dyDescent="0.25">
      <c r="A3474" t="s">
        <v>6451</v>
      </c>
      <c r="B3474" t="s">
        <v>6377</v>
      </c>
    </row>
    <row r="3475" spans="1:2" x14ac:dyDescent="0.25">
      <c r="A3475" t="s">
        <v>6452</v>
      </c>
      <c r="B3475" t="s">
        <v>6377</v>
      </c>
    </row>
    <row r="3476" spans="1:2" x14ac:dyDescent="0.25">
      <c r="A3476" t="s">
        <v>6453</v>
      </c>
      <c r="B3476" t="s">
        <v>6377</v>
      </c>
    </row>
    <row r="3477" spans="1:2" x14ac:dyDescent="0.25">
      <c r="A3477" t="s">
        <v>6454</v>
      </c>
      <c r="B3477" t="s">
        <v>6377</v>
      </c>
    </row>
    <row r="3478" spans="1:2" x14ac:dyDescent="0.25">
      <c r="A3478" t="s">
        <v>6455</v>
      </c>
      <c r="B3478" t="s">
        <v>6377</v>
      </c>
    </row>
    <row r="3479" spans="1:2" x14ac:dyDescent="0.25">
      <c r="A3479" t="s">
        <v>6456</v>
      </c>
      <c r="B3479" t="s">
        <v>6377</v>
      </c>
    </row>
    <row r="3480" spans="1:2" x14ac:dyDescent="0.25">
      <c r="A3480" t="s">
        <v>6457</v>
      </c>
      <c r="B3480" t="s">
        <v>6377</v>
      </c>
    </row>
    <row r="3481" spans="1:2" x14ac:dyDescent="0.25">
      <c r="A3481" t="s">
        <v>6458</v>
      </c>
      <c r="B3481" t="s">
        <v>6377</v>
      </c>
    </row>
    <row r="3482" spans="1:2" x14ac:dyDescent="0.25">
      <c r="A3482" t="s">
        <v>6459</v>
      </c>
      <c r="B3482" t="s">
        <v>6377</v>
      </c>
    </row>
    <row r="3483" spans="1:2" x14ac:dyDescent="0.25">
      <c r="A3483" t="s">
        <v>6460</v>
      </c>
      <c r="B3483" t="s">
        <v>6461</v>
      </c>
    </row>
    <row r="3484" spans="1:2" x14ac:dyDescent="0.25">
      <c r="A3484" t="s">
        <v>6462</v>
      </c>
      <c r="B3484" t="s">
        <v>6461</v>
      </c>
    </row>
    <row r="3485" spans="1:2" x14ac:dyDescent="0.25">
      <c r="A3485" t="s">
        <v>6463</v>
      </c>
      <c r="B3485" t="s">
        <v>6461</v>
      </c>
    </row>
    <row r="3486" spans="1:2" x14ac:dyDescent="0.25">
      <c r="A3486" t="s">
        <v>6464</v>
      </c>
      <c r="B3486" t="s">
        <v>6461</v>
      </c>
    </row>
    <row r="3487" spans="1:2" x14ac:dyDescent="0.25">
      <c r="A3487" t="s">
        <v>6465</v>
      </c>
      <c r="B3487" t="s">
        <v>6461</v>
      </c>
    </row>
    <row r="3488" spans="1:2" x14ac:dyDescent="0.25">
      <c r="A3488" t="s">
        <v>6466</v>
      </c>
      <c r="B3488" t="s">
        <v>6461</v>
      </c>
    </row>
    <row r="3489" spans="1:2" x14ac:dyDescent="0.25">
      <c r="A3489" t="s">
        <v>6467</v>
      </c>
      <c r="B3489" t="s">
        <v>6461</v>
      </c>
    </row>
    <row r="3490" spans="1:2" x14ac:dyDescent="0.25">
      <c r="A3490" t="s">
        <v>6468</v>
      </c>
      <c r="B3490" t="s">
        <v>6461</v>
      </c>
    </row>
    <row r="3491" spans="1:2" x14ac:dyDescent="0.25">
      <c r="A3491" t="s">
        <v>6469</v>
      </c>
      <c r="B3491" t="s">
        <v>6470</v>
      </c>
    </row>
    <row r="3492" spans="1:2" x14ac:dyDescent="0.25">
      <c r="A3492" t="s">
        <v>6471</v>
      </c>
      <c r="B3492" t="s">
        <v>6472</v>
      </c>
    </row>
    <row r="3493" spans="1:2" x14ac:dyDescent="0.25">
      <c r="A3493" t="s">
        <v>6473</v>
      </c>
      <c r="B3493" t="s">
        <v>6472</v>
      </c>
    </row>
    <row r="3494" spans="1:2" x14ac:dyDescent="0.25">
      <c r="A3494" t="s">
        <v>6474</v>
      </c>
      <c r="B3494" t="s">
        <v>6472</v>
      </c>
    </row>
    <row r="3495" spans="1:2" x14ac:dyDescent="0.25">
      <c r="A3495" t="s">
        <v>6475</v>
      </c>
      <c r="B3495" t="s">
        <v>6472</v>
      </c>
    </row>
    <row r="3496" spans="1:2" x14ac:dyDescent="0.25">
      <c r="A3496" t="s">
        <v>6476</v>
      </c>
      <c r="B3496" t="s">
        <v>6472</v>
      </c>
    </row>
    <row r="3497" spans="1:2" x14ac:dyDescent="0.25">
      <c r="A3497" t="s">
        <v>6477</v>
      </c>
      <c r="B3497" t="s">
        <v>6472</v>
      </c>
    </row>
    <row r="3498" spans="1:2" x14ac:dyDescent="0.25">
      <c r="A3498" t="s">
        <v>6478</v>
      </c>
      <c r="B3498" t="s">
        <v>6472</v>
      </c>
    </row>
    <row r="3499" spans="1:2" x14ac:dyDescent="0.25">
      <c r="A3499" t="s">
        <v>6479</v>
      </c>
      <c r="B3499" t="s">
        <v>6480</v>
      </c>
    </row>
    <row r="3500" spans="1:2" x14ac:dyDescent="0.25">
      <c r="A3500" t="s">
        <v>6481</v>
      </c>
      <c r="B3500" t="s">
        <v>6482</v>
      </c>
    </row>
    <row r="3501" spans="1:2" x14ac:dyDescent="0.25">
      <c r="A3501" t="s">
        <v>6483</v>
      </c>
      <c r="B3501" t="s">
        <v>6482</v>
      </c>
    </row>
    <row r="3502" spans="1:2" x14ac:dyDescent="0.25">
      <c r="A3502" t="s">
        <v>6484</v>
      </c>
      <c r="B3502" t="s">
        <v>6461</v>
      </c>
    </row>
    <row r="3503" spans="1:2" x14ac:dyDescent="0.25">
      <c r="A3503" t="s">
        <v>6485</v>
      </c>
      <c r="B3503" t="s">
        <v>6461</v>
      </c>
    </row>
    <row r="3504" spans="1:2" x14ac:dyDescent="0.25">
      <c r="A3504" t="s">
        <v>6486</v>
      </c>
      <c r="B3504" t="s">
        <v>6461</v>
      </c>
    </row>
    <row r="3505" spans="1:2" x14ac:dyDescent="0.25">
      <c r="A3505" t="s">
        <v>6487</v>
      </c>
      <c r="B3505" t="s">
        <v>6461</v>
      </c>
    </row>
    <row r="3506" spans="1:2" x14ac:dyDescent="0.25">
      <c r="A3506" t="s">
        <v>6488</v>
      </c>
      <c r="B3506" t="s">
        <v>6461</v>
      </c>
    </row>
    <row r="3507" spans="1:2" x14ac:dyDescent="0.25">
      <c r="A3507" t="s">
        <v>6489</v>
      </c>
      <c r="B3507" t="s">
        <v>6461</v>
      </c>
    </row>
    <row r="3508" spans="1:2" x14ac:dyDescent="0.25">
      <c r="A3508" t="s">
        <v>6490</v>
      </c>
      <c r="B3508" t="s">
        <v>6461</v>
      </c>
    </row>
    <row r="3509" spans="1:2" x14ac:dyDescent="0.25">
      <c r="A3509" t="s">
        <v>6491</v>
      </c>
      <c r="B3509" t="s">
        <v>6461</v>
      </c>
    </row>
    <row r="3510" spans="1:2" x14ac:dyDescent="0.25">
      <c r="A3510" t="s">
        <v>6492</v>
      </c>
      <c r="B3510" t="s">
        <v>6461</v>
      </c>
    </row>
    <row r="3511" spans="1:2" x14ac:dyDescent="0.25">
      <c r="A3511" t="s">
        <v>6493</v>
      </c>
      <c r="B3511" t="s">
        <v>6461</v>
      </c>
    </row>
    <row r="3512" spans="1:2" x14ac:dyDescent="0.25">
      <c r="A3512" t="s">
        <v>6494</v>
      </c>
      <c r="B3512" t="s">
        <v>6461</v>
      </c>
    </row>
    <row r="3513" spans="1:2" x14ac:dyDescent="0.25">
      <c r="A3513" t="s">
        <v>6495</v>
      </c>
      <c r="B3513" t="s">
        <v>6461</v>
      </c>
    </row>
    <row r="3514" spans="1:2" x14ac:dyDescent="0.25">
      <c r="A3514" t="s">
        <v>6496</v>
      </c>
      <c r="B3514" t="s">
        <v>6461</v>
      </c>
    </row>
    <row r="3515" spans="1:2" x14ac:dyDescent="0.25">
      <c r="A3515" t="s">
        <v>6497</v>
      </c>
      <c r="B3515" t="s">
        <v>6461</v>
      </c>
    </row>
    <row r="3516" spans="1:2" x14ac:dyDescent="0.25">
      <c r="A3516" t="s">
        <v>6498</v>
      </c>
      <c r="B3516" t="s">
        <v>6461</v>
      </c>
    </row>
    <row r="3517" spans="1:2" x14ac:dyDescent="0.25">
      <c r="A3517" t="s">
        <v>6499</v>
      </c>
      <c r="B3517" t="s">
        <v>6461</v>
      </c>
    </row>
    <row r="3518" spans="1:2" x14ac:dyDescent="0.25">
      <c r="A3518" t="s">
        <v>6500</v>
      </c>
      <c r="B3518" t="s">
        <v>6461</v>
      </c>
    </row>
    <row r="3519" spans="1:2" x14ac:dyDescent="0.25">
      <c r="A3519" t="s">
        <v>6501</v>
      </c>
      <c r="B3519" t="s">
        <v>6502</v>
      </c>
    </row>
    <row r="3520" spans="1:2" x14ac:dyDescent="0.25">
      <c r="A3520" t="s">
        <v>6503</v>
      </c>
      <c r="B3520" t="s">
        <v>6504</v>
      </c>
    </row>
    <row r="3521" spans="1:2" x14ac:dyDescent="0.25">
      <c r="A3521" t="s">
        <v>6505</v>
      </c>
      <c r="B3521" t="s">
        <v>6504</v>
      </c>
    </row>
    <row r="3522" spans="1:2" x14ac:dyDescent="0.25">
      <c r="A3522" t="s">
        <v>6506</v>
      </c>
      <c r="B3522" t="s">
        <v>6504</v>
      </c>
    </row>
    <row r="3523" spans="1:2" x14ac:dyDescent="0.25">
      <c r="A3523" t="s">
        <v>6507</v>
      </c>
      <c r="B3523" t="s">
        <v>6504</v>
      </c>
    </row>
    <row r="3524" spans="1:2" x14ac:dyDescent="0.25">
      <c r="A3524" t="s">
        <v>6508</v>
      </c>
      <c r="B3524" t="s">
        <v>6504</v>
      </c>
    </row>
    <row r="3525" spans="1:2" x14ac:dyDescent="0.25">
      <c r="A3525" t="s">
        <v>6509</v>
      </c>
      <c r="B3525" t="s">
        <v>6504</v>
      </c>
    </row>
    <row r="3526" spans="1:2" x14ac:dyDescent="0.25">
      <c r="A3526" t="s">
        <v>6510</v>
      </c>
      <c r="B3526" t="s">
        <v>6504</v>
      </c>
    </row>
    <row r="3527" spans="1:2" x14ac:dyDescent="0.25">
      <c r="A3527" t="s">
        <v>6511</v>
      </c>
      <c r="B3527" t="s">
        <v>6504</v>
      </c>
    </row>
    <row r="3528" spans="1:2" x14ac:dyDescent="0.25">
      <c r="A3528" t="s">
        <v>6512</v>
      </c>
      <c r="B3528" t="s">
        <v>6504</v>
      </c>
    </row>
    <row r="3529" spans="1:2" x14ac:dyDescent="0.25">
      <c r="A3529" t="s">
        <v>6513</v>
      </c>
      <c r="B3529" t="s">
        <v>6504</v>
      </c>
    </row>
    <row r="3530" spans="1:2" x14ac:dyDescent="0.25">
      <c r="A3530" t="s">
        <v>6514</v>
      </c>
      <c r="B3530" t="s">
        <v>4553</v>
      </c>
    </row>
    <row r="3531" spans="1:2" x14ac:dyDescent="0.25">
      <c r="A3531" t="s">
        <v>6515</v>
      </c>
      <c r="B3531" t="s">
        <v>4553</v>
      </c>
    </row>
    <row r="3532" spans="1:2" x14ac:dyDescent="0.25">
      <c r="A3532" t="s">
        <v>6516</v>
      </c>
      <c r="B3532" t="s">
        <v>4553</v>
      </c>
    </row>
    <row r="3533" spans="1:2" x14ac:dyDescent="0.25">
      <c r="A3533" t="s">
        <v>6517</v>
      </c>
      <c r="B3533" t="s">
        <v>6518</v>
      </c>
    </row>
    <row r="3534" spans="1:2" x14ac:dyDescent="0.25">
      <c r="A3534" t="s">
        <v>6519</v>
      </c>
      <c r="B3534" t="s">
        <v>6520</v>
      </c>
    </row>
    <row r="3535" spans="1:2" x14ac:dyDescent="0.25">
      <c r="A3535" t="s">
        <v>6521</v>
      </c>
      <c r="B3535" t="s">
        <v>6522</v>
      </c>
    </row>
    <row r="3536" spans="1:2" x14ac:dyDescent="0.25">
      <c r="A3536" t="s">
        <v>6523</v>
      </c>
      <c r="B3536" t="s">
        <v>6522</v>
      </c>
    </row>
    <row r="3537" spans="1:2" x14ac:dyDescent="0.25">
      <c r="A3537" t="s">
        <v>6524</v>
      </c>
      <c r="B3537" t="s">
        <v>6522</v>
      </c>
    </row>
    <row r="3538" spans="1:2" x14ac:dyDescent="0.25">
      <c r="A3538" t="s">
        <v>6525</v>
      </c>
      <c r="B3538" t="s">
        <v>6522</v>
      </c>
    </row>
    <row r="3539" spans="1:2" x14ac:dyDescent="0.25">
      <c r="A3539" t="s">
        <v>6526</v>
      </c>
      <c r="B3539" t="s">
        <v>6522</v>
      </c>
    </row>
    <row r="3540" spans="1:2" x14ac:dyDescent="0.25">
      <c r="A3540" t="s">
        <v>6527</v>
      </c>
      <c r="B3540" t="s">
        <v>6522</v>
      </c>
    </row>
    <row r="3541" spans="1:2" x14ac:dyDescent="0.25">
      <c r="A3541" t="s">
        <v>6528</v>
      </c>
      <c r="B3541" t="s">
        <v>6522</v>
      </c>
    </row>
    <row r="3542" spans="1:2" x14ac:dyDescent="0.25">
      <c r="A3542" t="s">
        <v>6529</v>
      </c>
      <c r="B3542" t="s">
        <v>6522</v>
      </c>
    </row>
    <row r="3543" spans="1:2" x14ac:dyDescent="0.25">
      <c r="A3543" t="s">
        <v>6530</v>
      </c>
      <c r="B3543" t="s">
        <v>6522</v>
      </c>
    </row>
    <row r="3544" spans="1:2" x14ac:dyDescent="0.25">
      <c r="A3544" t="s">
        <v>6531</v>
      </c>
      <c r="B3544" t="s">
        <v>6522</v>
      </c>
    </row>
    <row r="3545" spans="1:2" x14ac:dyDescent="0.25">
      <c r="A3545" t="s">
        <v>6532</v>
      </c>
      <c r="B3545" t="s">
        <v>6522</v>
      </c>
    </row>
    <row r="3546" spans="1:2" x14ac:dyDescent="0.25">
      <c r="A3546" t="s">
        <v>6533</v>
      </c>
      <c r="B3546" t="s">
        <v>6522</v>
      </c>
    </row>
    <row r="3547" spans="1:2" x14ac:dyDescent="0.25">
      <c r="A3547" t="s">
        <v>6534</v>
      </c>
      <c r="B3547" t="s">
        <v>6522</v>
      </c>
    </row>
    <row r="3548" spans="1:2" x14ac:dyDescent="0.25">
      <c r="A3548" t="s">
        <v>6535</v>
      </c>
      <c r="B3548" t="s">
        <v>6522</v>
      </c>
    </row>
    <row r="3549" spans="1:2" x14ac:dyDescent="0.25">
      <c r="A3549" t="s">
        <v>6536</v>
      </c>
      <c r="B3549" t="s">
        <v>6522</v>
      </c>
    </row>
    <row r="3550" spans="1:2" x14ac:dyDescent="0.25">
      <c r="A3550" t="s">
        <v>6537</v>
      </c>
      <c r="B3550" t="s">
        <v>6522</v>
      </c>
    </row>
    <row r="3551" spans="1:2" x14ac:dyDescent="0.25">
      <c r="A3551" t="s">
        <v>6538</v>
      </c>
      <c r="B3551" t="s">
        <v>6522</v>
      </c>
    </row>
    <row r="3552" spans="1:2" x14ac:dyDescent="0.25">
      <c r="A3552" t="s">
        <v>6539</v>
      </c>
      <c r="B3552" t="s">
        <v>6522</v>
      </c>
    </row>
    <row r="3553" spans="1:2" x14ac:dyDescent="0.25">
      <c r="A3553" t="s">
        <v>6540</v>
      </c>
      <c r="B3553" t="s">
        <v>6522</v>
      </c>
    </row>
    <row r="3554" spans="1:2" x14ac:dyDescent="0.25">
      <c r="A3554" t="s">
        <v>6541</v>
      </c>
      <c r="B3554" t="s">
        <v>6522</v>
      </c>
    </row>
    <row r="3555" spans="1:2" x14ac:dyDescent="0.25">
      <c r="A3555" t="s">
        <v>6542</v>
      </c>
      <c r="B3555" t="s">
        <v>6522</v>
      </c>
    </row>
    <row r="3556" spans="1:2" x14ac:dyDescent="0.25">
      <c r="A3556" t="s">
        <v>6543</v>
      </c>
      <c r="B3556" t="s">
        <v>6522</v>
      </c>
    </row>
    <row r="3557" spans="1:2" x14ac:dyDescent="0.25">
      <c r="A3557" t="s">
        <v>6544</v>
      </c>
      <c r="B3557" t="s">
        <v>6522</v>
      </c>
    </row>
    <row r="3558" spans="1:2" x14ac:dyDescent="0.25">
      <c r="A3558" t="s">
        <v>6545</v>
      </c>
      <c r="B3558" t="s">
        <v>6522</v>
      </c>
    </row>
    <row r="3559" spans="1:2" x14ac:dyDescent="0.25">
      <c r="A3559" t="s">
        <v>6546</v>
      </c>
      <c r="B3559" t="s">
        <v>6522</v>
      </c>
    </row>
    <row r="3560" spans="1:2" x14ac:dyDescent="0.25">
      <c r="A3560" t="s">
        <v>6547</v>
      </c>
      <c r="B3560" t="s">
        <v>6522</v>
      </c>
    </row>
    <row r="3561" spans="1:2" x14ac:dyDescent="0.25">
      <c r="A3561" t="s">
        <v>6548</v>
      </c>
      <c r="B3561" t="s">
        <v>6522</v>
      </c>
    </row>
    <row r="3562" spans="1:2" x14ac:dyDescent="0.25">
      <c r="A3562" t="s">
        <v>6549</v>
      </c>
      <c r="B3562" t="s">
        <v>6522</v>
      </c>
    </row>
    <row r="3563" spans="1:2" x14ac:dyDescent="0.25">
      <c r="A3563" t="s">
        <v>6550</v>
      </c>
      <c r="B3563" t="s">
        <v>6551</v>
      </c>
    </row>
    <row r="3564" spans="1:2" x14ac:dyDescent="0.25">
      <c r="A3564" t="s">
        <v>6552</v>
      </c>
      <c r="B3564" t="s">
        <v>6551</v>
      </c>
    </row>
    <row r="3565" spans="1:2" x14ac:dyDescent="0.25">
      <c r="A3565" t="s">
        <v>6553</v>
      </c>
      <c r="B3565" t="s">
        <v>6551</v>
      </c>
    </row>
    <row r="3566" spans="1:2" x14ac:dyDescent="0.25">
      <c r="A3566" t="s">
        <v>6554</v>
      </c>
      <c r="B3566" t="s">
        <v>6551</v>
      </c>
    </row>
    <row r="3567" spans="1:2" x14ac:dyDescent="0.25">
      <c r="A3567" t="s">
        <v>6555</v>
      </c>
      <c r="B3567" t="s">
        <v>6556</v>
      </c>
    </row>
    <row r="3568" spans="1:2" x14ac:dyDescent="0.25">
      <c r="A3568" t="s">
        <v>6557</v>
      </c>
      <c r="B3568" t="s">
        <v>6556</v>
      </c>
    </row>
    <row r="3569" spans="1:2" x14ac:dyDescent="0.25">
      <c r="A3569" t="s">
        <v>6558</v>
      </c>
      <c r="B3569" t="s">
        <v>6556</v>
      </c>
    </row>
    <row r="3570" spans="1:2" x14ac:dyDescent="0.25">
      <c r="A3570" t="s">
        <v>6559</v>
      </c>
      <c r="B3570" t="s">
        <v>6556</v>
      </c>
    </row>
    <row r="3571" spans="1:2" x14ac:dyDescent="0.25">
      <c r="A3571" t="s">
        <v>6560</v>
      </c>
      <c r="B3571" t="s">
        <v>6556</v>
      </c>
    </row>
    <row r="3572" spans="1:2" x14ac:dyDescent="0.25">
      <c r="A3572" t="s">
        <v>6561</v>
      </c>
      <c r="B3572" t="s">
        <v>6556</v>
      </c>
    </row>
    <row r="3573" spans="1:2" x14ac:dyDescent="0.25">
      <c r="A3573" t="s">
        <v>6562</v>
      </c>
      <c r="B3573" t="s">
        <v>6556</v>
      </c>
    </row>
    <row r="3574" spans="1:2" x14ac:dyDescent="0.25">
      <c r="A3574" t="s">
        <v>6563</v>
      </c>
      <c r="B3574" t="s">
        <v>6556</v>
      </c>
    </row>
    <row r="3575" spans="1:2" x14ac:dyDescent="0.25">
      <c r="A3575" t="s">
        <v>6564</v>
      </c>
      <c r="B3575" t="s">
        <v>6565</v>
      </c>
    </row>
    <row r="3576" spans="1:2" x14ac:dyDescent="0.25">
      <c r="A3576" t="s">
        <v>6566</v>
      </c>
      <c r="B3576" t="s">
        <v>6565</v>
      </c>
    </row>
    <row r="3577" spans="1:2" x14ac:dyDescent="0.25">
      <c r="A3577" t="s">
        <v>6567</v>
      </c>
      <c r="B3577" t="s">
        <v>6568</v>
      </c>
    </row>
    <row r="3578" spans="1:2" x14ac:dyDescent="0.25">
      <c r="A3578" t="s">
        <v>6569</v>
      </c>
      <c r="B3578" t="s">
        <v>6568</v>
      </c>
    </row>
    <row r="3579" spans="1:2" x14ac:dyDescent="0.25">
      <c r="A3579" t="s">
        <v>6570</v>
      </c>
      <c r="B3579" t="s">
        <v>6568</v>
      </c>
    </row>
    <row r="3580" spans="1:2" x14ac:dyDescent="0.25">
      <c r="A3580" t="s">
        <v>6571</v>
      </c>
      <c r="B3580" t="s">
        <v>6572</v>
      </c>
    </row>
    <row r="3581" spans="1:2" x14ac:dyDescent="0.25">
      <c r="A3581" t="s">
        <v>6573</v>
      </c>
      <c r="B3581" t="s">
        <v>6572</v>
      </c>
    </row>
    <row r="3582" spans="1:2" x14ac:dyDescent="0.25">
      <c r="A3582" t="s">
        <v>6574</v>
      </c>
      <c r="B3582" t="s">
        <v>6572</v>
      </c>
    </row>
    <row r="3583" spans="1:2" x14ac:dyDescent="0.25">
      <c r="A3583" t="s">
        <v>6575</v>
      </c>
      <c r="B3583" t="s">
        <v>6576</v>
      </c>
    </row>
    <row r="3584" spans="1:2" x14ac:dyDescent="0.25">
      <c r="A3584" t="s">
        <v>6577</v>
      </c>
      <c r="B3584" t="s">
        <v>6576</v>
      </c>
    </row>
    <row r="3585" spans="1:2" x14ac:dyDescent="0.25">
      <c r="A3585" t="s">
        <v>6578</v>
      </c>
      <c r="B3585" t="s">
        <v>6576</v>
      </c>
    </row>
    <row r="3586" spans="1:2" x14ac:dyDescent="0.25">
      <c r="A3586" t="s">
        <v>6579</v>
      </c>
      <c r="B3586" t="s">
        <v>6576</v>
      </c>
    </row>
    <row r="3587" spans="1:2" x14ac:dyDescent="0.25">
      <c r="A3587" t="s">
        <v>6580</v>
      </c>
      <c r="B3587" t="s">
        <v>6576</v>
      </c>
    </row>
    <row r="3588" spans="1:2" x14ac:dyDescent="0.25">
      <c r="A3588" t="s">
        <v>6581</v>
      </c>
      <c r="B3588" t="s">
        <v>6576</v>
      </c>
    </row>
    <row r="3589" spans="1:2" x14ac:dyDescent="0.25">
      <c r="A3589" t="s">
        <v>6582</v>
      </c>
      <c r="B3589" t="s">
        <v>6583</v>
      </c>
    </row>
    <row r="3590" spans="1:2" x14ac:dyDescent="0.25">
      <c r="A3590" t="s">
        <v>6584</v>
      </c>
      <c r="B3590" t="s">
        <v>6583</v>
      </c>
    </row>
    <row r="3591" spans="1:2" x14ac:dyDescent="0.25">
      <c r="A3591" t="s">
        <v>6585</v>
      </c>
      <c r="B3591" t="s">
        <v>6586</v>
      </c>
    </row>
    <row r="3592" spans="1:2" x14ac:dyDescent="0.25">
      <c r="A3592" t="s">
        <v>6587</v>
      </c>
      <c r="B3592" t="s">
        <v>6586</v>
      </c>
    </row>
    <row r="3593" spans="1:2" x14ac:dyDescent="0.25">
      <c r="A3593" t="s">
        <v>6588</v>
      </c>
      <c r="B3593" t="s">
        <v>6589</v>
      </c>
    </row>
    <row r="3594" spans="1:2" x14ac:dyDescent="0.25">
      <c r="A3594" t="s">
        <v>6590</v>
      </c>
      <c r="B3594" t="s">
        <v>6591</v>
      </c>
    </row>
    <row r="3595" spans="1:2" x14ac:dyDescent="0.25">
      <c r="A3595" t="s">
        <v>6592</v>
      </c>
      <c r="B3595" t="s">
        <v>6593</v>
      </c>
    </row>
    <row r="3596" spans="1:2" x14ac:dyDescent="0.25">
      <c r="A3596" t="s">
        <v>6594</v>
      </c>
      <c r="B3596" t="s">
        <v>6593</v>
      </c>
    </row>
    <row r="3597" spans="1:2" x14ac:dyDescent="0.25">
      <c r="A3597" t="s">
        <v>6595</v>
      </c>
      <c r="B3597" t="s">
        <v>6593</v>
      </c>
    </row>
    <row r="3598" spans="1:2" x14ac:dyDescent="0.25">
      <c r="A3598" t="s">
        <v>6596</v>
      </c>
      <c r="B3598" t="s">
        <v>6593</v>
      </c>
    </row>
    <row r="3599" spans="1:2" x14ac:dyDescent="0.25">
      <c r="A3599" t="s">
        <v>6597</v>
      </c>
      <c r="B3599" t="s">
        <v>6598</v>
      </c>
    </row>
    <row r="3600" spans="1:2" x14ac:dyDescent="0.25">
      <c r="A3600" t="s">
        <v>6599</v>
      </c>
      <c r="B3600" t="s">
        <v>6598</v>
      </c>
    </row>
    <row r="3601" spans="1:2" x14ac:dyDescent="0.25">
      <c r="A3601" t="s">
        <v>6600</v>
      </c>
      <c r="B3601" t="s">
        <v>6598</v>
      </c>
    </row>
    <row r="3602" spans="1:2" x14ac:dyDescent="0.25">
      <c r="A3602" t="s">
        <v>6601</v>
      </c>
      <c r="B3602" t="s">
        <v>6598</v>
      </c>
    </row>
    <row r="3603" spans="1:2" x14ac:dyDescent="0.25">
      <c r="A3603" t="s">
        <v>6602</v>
      </c>
      <c r="B3603" t="s">
        <v>6603</v>
      </c>
    </row>
    <row r="3604" spans="1:2" x14ac:dyDescent="0.25">
      <c r="A3604" t="s">
        <v>6604</v>
      </c>
      <c r="B3604" t="s">
        <v>6603</v>
      </c>
    </row>
    <row r="3605" spans="1:2" x14ac:dyDescent="0.25">
      <c r="A3605" t="s">
        <v>6605</v>
      </c>
      <c r="B3605" t="s">
        <v>6603</v>
      </c>
    </row>
    <row r="3606" spans="1:2" x14ac:dyDescent="0.25">
      <c r="A3606" t="s">
        <v>6606</v>
      </c>
      <c r="B3606" t="s">
        <v>6603</v>
      </c>
    </row>
    <row r="3607" spans="1:2" x14ac:dyDescent="0.25">
      <c r="A3607" t="s">
        <v>6607</v>
      </c>
      <c r="B3607" t="s">
        <v>6603</v>
      </c>
    </row>
    <row r="3608" spans="1:2" x14ac:dyDescent="0.25">
      <c r="A3608" t="s">
        <v>6608</v>
      </c>
      <c r="B3608" t="s">
        <v>6603</v>
      </c>
    </row>
    <row r="3609" spans="1:2" x14ac:dyDescent="0.25">
      <c r="A3609" t="s">
        <v>6609</v>
      </c>
      <c r="B3609" t="s">
        <v>6603</v>
      </c>
    </row>
    <row r="3610" spans="1:2" x14ac:dyDescent="0.25">
      <c r="A3610" t="s">
        <v>6610</v>
      </c>
      <c r="B3610" t="s">
        <v>6611</v>
      </c>
    </row>
    <row r="3611" spans="1:2" x14ac:dyDescent="0.25">
      <c r="A3611" t="s">
        <v>6612</v>
      </c>
      <c r="B3611" t="s">
        <v>6611</v>
      </c>
    </row>
    <row r="3612" spans="1:2" x14ac:dyDescent="0.25">
      <c r="A3612" t="s">
        <v>6613</v>
      </c>
      <c r="B3612" t="s">
        <v>6611</v>
      </c>
    </row>
    <row r="3613" spans="1:2" x14ac:dyDescent="0.25">
      <c r="A3613" t="s">
        <v>6614</v>
      </c>
      <c r="B3613" t="s">
        <v>6611</v>
      </c>
    </row>
    <row r="3614" spans="1:2" x14ac:dyDescent="0.25">
      <c r="A3614" t="s">
        <v>6615</v>
      </c>
      <c r="B3614" t="s">
        <v>6611</v>
      </c>
    </row>
    <row r="3615" spans="1:2" x14ac:dyDescent="0.25">
      <c r="A3615" t="s">
        <v>6616</v>
      </c>
      <c r="B3615" t="s">
        <v>6611</v>
      </c>
    </row>
    <row r="3616" spans="1:2" x14ac:dyDescent="0.25">
      <c r="A3616" t="s">
        <v>6617</v>
      </c>
      <c r="B3616" t="s">
        <v>6611</v>
      </c>
    </row>
    <row r="3617" spans="1:2" x14ac:dyDescent="0.25">
      <c r="A3617" t="s">
        <v>6618</v>
      </c>
      <c r="B3617" t="s">
        <v>6611</v>
      </c>
    </row>
    <row r="3618" spans="1:2" x14ac:dyDescent="0.25">
      <c r="A3618" t="s">
        <v>6619</v>
      </c>
      <c r="B3618" t="s">
        <v>6611</v>
      </c>
    </row>
    <row r="3619" spans="1:2" x14ac:dyDescent="0.25">
      <c r="A3619" t="s">
        <v>6620</v>
      </c>
      <c r="B3619" t="s">
        <v>6611</v>
      </c>
    </row>
    <row r="3620" spans="1:2" x14ac:dyDescent="0.25">
      <c r="A3620" t="s">
        <v>6621</v>
      </c>
      <c r="B3620" t="s">
        <v>6611</v>
      </c>
    </row>
    <row r="3621" spans="1:2" x14ac:dyDescent="0.25">
      <c r="A3621" t="s">
        <v>6622</v>
      </c>
      <c r="B3621" t="s">
        <v>6611</v>
      </c>
    </row>
    <row r="3622" spans="1:2" x14ac:dyDescent="0.25">
      <c r="A3622" t="s">
        <v>6623</v>
      </c>
      <c r="B3622" t="s">
        <v>6624</v>
      </c>
    </row>
    <row r="3623" spans="1:2" x14ac:dyDescent="0.25">
      <c r="A3623" t="s">
        <v>6625</v>
      </c>
      <c r="B3623" t="s">
        <v>6624</v>
      </c>
    </row>
    <row r="3624" spans="1:2" x14ac:dyDescent="0.25">
      <c r="A3624" t="s">
        <v>6626</v>
      </c>
      <c r="B3624" t="s">
        <v>6627</v>
      </c>
    </row>
    <row r="3625" spans="1:2" x14ac:dyDescent="0.25">
      <c r="A3625" t="s">
        <v>6628</v>
      </c>
      <c r="B3625" t="s">
        <v>6627</v>
      </c>
    </row>
    <row r="3626" spans="1:2" x14ac:dyDescent="0.25">
      <c r="A3626" t="s">
        <v>6629</v>
      </c>
      <c r="B3626" t="s">
        <v>6630</v>
      </c>
    </row>
    <row r="3627" spans="1:2" x14ac:dyDescent="0.25">
      <c r="A3627" t="s">
        <v>6631</v>
      </c>
      <c r="B3627" t="s">
        <v>6630</v>
      </c>
    </row>
    <row r="3628" spans="1:2" x14ac:dyDescent="0.25">
      <c r="A3628" t="s">
        <v>6632</v>
      </c>
      <c r="B3628" t="s">
        <v>6630</v>
      </c>
    </row>
    <row r="3629" spans="1:2" x14ac:dyDescent="0.25">
      <c r="A3629" t="s">
        <v>6633</v>
      </c>
      <c r="B3629" t="s">
        <v>6630</v>
      </c>
    </row>
    <row r="3630" spans="1:2" x14ac:dyDescent="0.25">
      <c r="A3630" t="s">
        <v>6634</v>
      </c>
      <c r="B3630" t="s">
        <v>6630</v>
      </c>
    </row>
    <row r="3631" spans="1:2" x14ac:dyDescent="0.25">
      <c r="A3631" t="s">
        <v>6635</v>
      </c>
      <c r="B3631" t="s">
        <v>6630</v>
      </c>
    </row>
    <row r="3632" spans="1:2" x14ac:dyDescent="0.25">
      <c r="A3632" t="s">
        <v>6636</v>
      </c>
      <c r="B3632" t="s">
        <v>6630</v>
      </c>
    </row>
    <row r="3633" spans="1:2" x14ac:dyDescent="0.25">
      <c r="A3633" t="s">
        <v>6637</v>
      </c>
      <c r="B3633" t="s">
        <v>6630</v>
      </c>
    </row>
    <row r="3634" spans="1:2" x14ac:dyDescent="0.25">
      <c r="A3634" t="s">
        <v>6638</v>
      </c>
      <c r="B3634" t="s">
        <v>6630</v>
      </c>
    </row>
    <row r="3635" spans="1:2" x14ac:dyDescent="0.25">
      <c r="A3635" t="s">
        <v>6639</v>
      </c>
      <c r="B3635" t="s">
        <v>6630</v>
      </c>
    </row>
    <row r="3636" spans="1:2" x14ac:dyDescent="0.25">
      <c r="A3636" t="s">
        <v>6640</v>
      </c>
      <c r="B3636" t="s">
        <v>6630</v>
      </c>
    </row>
    <row r="3637" spans="1:2" x14ac:dyDescent="0.25">
      <c r="A3637" t="s">
        <v>6641</v>
      </c>
      <c r="B3637" t="s">
        <v>6630</v>
      </c>
    </row>
    <row r="3638" spans="1:2" x14ac:dyDescent="0.25">
      <c r="A3638" t="s">
        <v>6642</v>
      </c>
      <c r="B3638" t="s">
        <v>6630</v>
      </c>
    </row>
    <row r="3639" spans="1:2" x14ac:dyDescent="0.25">
      <c r="A3639" t="s">
        <v>6643</v>
      </c>
      <c r="B3639" t="s">
        <v>6630</v>
      </c>
    </row>
    <row r="3640" spans="1:2" x14ac:dyDescent="0.25">
      <c r="A3640" t="s">
        <v>6644</v>
      </c>
      <c r="B3640" t="s">
        <v>6630</v>
      </c>
    </row>
    <row r="3641" spans="1:2" x14ac:dyDescent="0.25">
      <c r="A3641" t="s">
        <v>6645</v>
      </c>
      <c r="B3641" t="s">
        <v>6630</v>
      </c>
    </row>
    <row r="3642" spans="1:2" x14ac:dyDescent="0.25">
      <c r="A3642" t="s">
        <v>6646</v>
      </c>
      <c r="B3642" t="s">
        <v>6630</v>
      </c>
    </row>
    <row r="3643" spans="1:2" x14ac:dyDescent="0.25">
      <c r="A3643" t="s">
        <v>6647</v>
      </c>
      <c r="B3643" t="s">
        <v>6630</v>
      </c>
    </row>
    <row r="3644" spans="1:2" x14ac:dyDescent="0.25">
      <c r="A3644" t="s">
        <v>6648</v>
      </c>
      <c r="B3644" t="s">
        <v>6630</v>
      </c>
    </row>
    <row r="3645" spans="1:2" x14ac:dyDescent="0.25">
      <c r="A3645" t="s">
        <v>6649</v>
      </c>
      <c r="B3645" t="s">
        <v>6630</v>
      </c>
    </row>
    <row r="3646" spans="1:2" x14ac:dyDescent="0.25">
      <c r="A3646" t="s">
        <v>6650</v>
      </c>
      <c r="B3646" t="s">
        <v>6630</v>
      </c>
    </row>
    <row r="3647" spans="1:2" x14ac:dyDescent="0.25">
      <c r="A3647" t="s">
        <v>6651</v>
      </c>
      <c r="B3647" t="s">
        <v>6630</v>
      </c>
    </row>
    <row r="3648" spans="1:2" x14ac:dyDescent="0.25">
      <c r="A3648" t="s">
        <v>6652</v>
      </c>
      <c r="B3648" t="s">
        <v>6630</v>
      </c>
    </row>
    <row r="3649" spans="1:2" x14ac:dyDescent="0.25">
      <c r="A3649" t="s">
        <v>6653</v>
      </c>
      <c r="B3649" t="s">
        <v>6630</v>
      </c>
    </row>
    <row r="3650" spans="1:2" x14ac:dyDescent="0.25">
      <c r="A3650" t="s">
        <v>6654</v>
      </c>
      <c r="B3650" t="s">
        <v>6630</v>
      </c>
    </row>
    <row r="3651" spans="1:2" x14ac:dyDescent="0.25">
      <c r="A3651" t="s">
        <v>6655</v>
      </c>
      <c r="B3651" t="s">
        <v>6630</v>
      </c>
    </row>
    <row r="3652" spans="1:2" x14ac:dyDescent="0.25">
      <c r="A3652" t="s">
        <v>6656</v>
      </c>
      <c r="B3652" t="s">
        <v>6630</v>
      </c>
    </row>
    <row r="3653" spans="1:2" x14ac:dyDescent="0.25">
      <c r="A3653" t="s">
        <v>6657</v>
      </c>
      <c r="B3653" t="s">
        <v>6630</v>
      </c>
    </row>
    <row r="3654" spans="1:2" x14ac:dyDescent="0.25">
      <c r="A3654" t="s">
        <v>6658</v>
      </c>
      <c r="B3654" t="s">
        <v>6630</v>
      </c>
    </row>
    <row r="3655" spans="1:2" x14ac:dyDescent="0.25">
      <c r="A3655" t="s">
        <v>6659</v>
      </c>
      <c r="B3655" t="s">
        <v>6630</v>
      </c>
    </row>
    <row r="3656" spans="1:2" x14ac:dyDescent="0.25">
      <c r="A3656" t="s">
        <v>6660</v>
      </c>
      <c r="B3656" t="s">
        <v>6630</v>
      </c>
    </row>
    <row r="3657" spans="1:2" x14ac:dyDescent="0.25">
      <c r="A3657" t="s">
        <v>6661</v>
      </c>
      <c r="B3657" t="s">
        <v>6630</v>
      </c>
    </row>
    <row r="3658" spans="1:2" x14ac:dyDescent="0.25">
      <c r="A3658" t="s">
        <v>6662</v>
      </c>
      <c r="B3658" t="s">
        <v>6630</v>
      </c>
    </row>
    <row r="3659" spans="1:2" x14ac:dyDescent="0.25">
      <c r="A3659" t="s">
        <v>6663</v>
      </c>
      <c r="B3659" t="s">
        <v>6630</v>
      </c>
    </row>
    <row r="3660" spans="1:2" x14ac:dyDescent="0.25">
      <c r="A3660" t="s">
        <v>6664</v>
      </c>
      <c r="B3660" t="s">
        <v>6630</v>
      </c>
    </row>
    <row r="3661" spans="1:2" x14ac:dyDescent="0.25">
      <c r="A3661" t="s">
        <v>6665</v>
      </c>
      <c r="B3661" t="s">
        <v>6630</v>
      </c>
    </row>
    <row r="3662" spans="1:2" x14ac:dyDescent="0.25">
      <c r="A3662" t="s">
        <v>6666</v>
      </c>
      <c r="B3662" t="s">
        <v>6630</v>
      </c>
    </row>
    <row r="3663" spans="1:2" x14ac:dyDescent="0.25">
      <c r="A3663" t="s">
        <v>6667</v>
      </c>
      <c r="B3663" t="s">
        <v>6630</v>
      </c>
    </row>
    <row r="3664" spans="1:2" x14ac:dyDescent="0.25">
      <c r="A3664" t="s">
        <v>6668</v>
      </c>
      <c r="B3664" t="s">
        <v>6630</v>
      </c>
    </row>
    <row r="3665" spans="1:2" x14ac:dyDescent="0.25">
      <c r="A3665" t="s">
        <v>6669</v>
      </c>
      <c r="B3665" t="s">
        <v>6630</v>
      </c>
    </row>
    <row r="3666" spans="1:2" x14ac:dyDescent="0.25">
      <c r="A3666" t="s">
        <v>6670</v>
      </c>
      <c r="B3666" t="s">
        <v>6630</v>
      </c>
    </row>
    <row r="3667" spans="1:2" x14ac:dyDescent="0.25">
      <c r="A3667" t="s">
        <v>6671</v>
      </c>
      <c r="B3667" t="s">
        <v>6630</v>
      </c>
    </row>
    <row r="3668" spans="1:2" x14ac:dyDescent="0.25">
      <c r="A3668" t="s">
        <v>6672</v>
      </c>
      <c r="B3668" t="s">
        <v>6630</v>
      </c>
    </row>
    <row r="3669" spans="1:2" x14ac:dyDescent="0.25">
      <c r="A3669" t="s">
        <v>6673</v>
      </c>
      <c r="B3669" t="s">
        <v>6630</v>
      </c>
    </row>
    <row r="3670" spans="1:2" x14ac:dyDescent="0.25">
      <c r="A3670" t="s">
        <v>6674</v>
      </c>
      <c r="B3670" t="s">
        <v>6630</v>
      </c>
    </row>
    <row r="3671" spans="1:2" x14ac:dyDescent="0.25">
      <c r="A3671" t="s">
        <v>6675</v>
      </c>
      <c r="B3671" t="s">
        <v>6630</v>
      </c>
    </row>
    <row r="3672" spans="1:2" x14ac:dyDescent="0.25">
      <c r="A3672" t="s">
        <v>6676</v>
      </c>
      <c r="B3672" t="s">
        <v>6630</v>
      </c>
    </row>
    <row r="3673" spans="1:2" x14ac:dyDescent="0.25">
      <c r="A3673" t="s">
        <v>6677</v>
      </c>
      <c r="B3673" t="s">
        <v>6630</v>
      </c>
    </row>
    <row r="3674" spans="1:2" x14ac:dyDescent="0.25">
      <c r="A3674" t="s">
        <v>6678</v>
      </c>
      <c r="B3674" t="s">
        <v>6630</v>
      </c>
    </row>
    <row r="3675" spans="1:2" x14ac:dyDescent="0.25">
      <c r="A3675" t="s">
        <v>6679</v>
      </c>
      <c r="B3675" t="s">
        <v>6630</v>
      </c>
    </row>
    <row r="3676" spans="1:2" x14ac:dyDescent="0.25">
      <c r="A3676" t="s">
        <v>6680</v>
      </c>
      <c r="B3676" t="s">
        <v>6681</v>
      </c>
    </row>
    <row r="3677" spans="1:2" x14ac:dyDescent="0.25">
      <c r="A3677" t="s">
        <v>6682</v>
      </c>
      <c r="B3677" t="s">
        <v>6681</v>
      </c>
    </row>
    <row r="3678" spans="1:2" x14ac:dyDescent="0.25">
      <c r="A3678" t="s">
        <v>6683</v>
      </c>
      <c r="B3678" t="s">
        <v>6684</v>
      </c>
    </row>
    <row r="3679" spans="1:2" x14ac:dyDescent="0.25">
      <c r="A3679" t="s">
        <v>6685</v>
      </c>
      <c r="B3679" t="s">
        <v>6684</v>
      </c>
    </row>
    <row r="3680" spans="1:2" x14ac:dyDescent="0.25">
      <c r="A3680" t="s">
        <v>6686</v>
      </c>
      <c r="B3680" t="s">
        <v>6687</v>
      </c>
    </row>
    <row r="3681" spans="1:2" x14ac:dyDescent="0.25">
      <c r="A3681" t="s">
        <v>6688</v>
      </c>
      <c r="B3681" t="s">
        <v>6689</v>
      </c>
    </row>
    <row r="3682" spans="1:2" x14ac:dyDescent="0.25">
      <c r="A3682" t="s">
        <v>6690</v>
      </c>
      <c r="B3682" t="s">
        <v>6689</v>
      </c>
    </row>
    <row r="3683" spans="1:2" x14ac:dyDescent="0.25">
      <c r="A3683" t="s">
        <v>6691</v>
      </c>
      <c r="B3683" t="s">
        <v>6689</v>
      </c>
    </row>
    <row r="3684" spans="1:2" x14ac:dyDescent="0.25">
      <c r="A3684" t="s">
        <v>6692</v>
      </c>
      <c r="B3684" t="s">
        <v>6693</v>
      </c>
    </row>
    <row r="3685" spans="1:2" x14ac:dyDescent="0.25">
      <c r="A3685" t="s">
        <v>6694</v>
      </c>
      <c r="B3685" t="s">
        <v>6693</v>
      </c>
    </row>
    <row r="3686" spans="1:2" x14ac:dyDescent="0.25">
      <c r="A3686" t="s">
        <v>6695</v>
      </c>
      <c r="B3686" t="s">
        <v>6696</v>
      </c>
    </row>
    <row r="3687" spans="1:2" x14ac:dyDescent="0.25">
      <c r="A3687" t="s">
        <v>6697</v>
      </c>
      <c r="B3687" t="s">
        <v>6698</v>
      </c>
    </row>
    <row r="3688" spans="1:2" x14ac:dyDescent="0.25">
      <c r="A3688" t="s">
        <v>6699</v>
      </c>
      <c r="B3688" t="s">
        <v>6698</v>
      </c>
    </row>
    <row r="3689" spans="1:2" x14ac:dyDescent="0.25">
      <c r="A3689" t="s">
        <v>6700</v>
      </c>
      <c r="B3689" t="s">
        <v>6698</v>
      </c>
    </row>
    <row r="3690" spans="1:2" x14ac:dyDescent="0.25">
      <c r="A3690" t="s">
        <v>6701</v>
      </c>
      <c r="B3690" t="s">
        <v>6698</v>
      </c>
    </row>
    <row r="3691" spans="1:2" x14ac:dyDescent="0.25">
      <c r="A3691" t="s">
        <v>6702</v>
      </c>
      <c r="B3691" t="s">
        <v>6698</v>
      </c>
    </row>
    <row r="3692" spans="1:2" x14ac:dyDescent="0.25">
      <c r="A3692" t="s">
        <v>6703</v>
      </c>
      <c r="B3692" t="s">
        <v>6698</v>
      </c>
    </row>
    <row r="3693" spans="1:2" x14ac:dyDescent="0.25">
      <c r="A3693" t="s">
        <v>6704</v>
      </c>
      <c r="B3693" t="s">
        <v>6698</v>
      </c>
    </row>
    <row r="3694" spans="1:2" x14ac:dyDescent="0.25">
      <c r="A3694" t="s">
        <v>6705</v>
      </c>
      <c r="B3694" t="s">
        <v>6698</v>
      </c>
    </row>
    <row r="3695" spans="1:2" x14ac:dyDescent="0.25">
      <c r="A3695" t="s">
        <v>6706</v>
      </c>
      <c r="B3695" t="s">
        <v>6698</v>
      </c>
    </row>
    <row r="3696" spans="1:2" x14ac:dyDescent="0.25">
      <c r="A3696" t="s">
        <v>6707</v>
      </c>
      <c r="B3696" t="s">
        <v>6698</v>
      </c>
    </row>
    <row r="3697" spans="1:2" x14ac:dyDescent="0.25">
      <c r="A3697" t="s">
        <v>6708</v>
      </c>
      <c r="B3697" t="s">
        <v>6698</v>
      </c>
    </row>
    <row r="3698" spans="1:2" x14ac:dyDescent="0.25">
      <c r="A3698" t="s">
        <v>6709</v>
      </c>
      <c r="B3698" t="s">
        <v>6698</v>
      </c>
    </row>
    <row r="3699" spans="1:2" x14ac:dyDescent="0.25">
      <c r="A3699" t="s">
        <v>6710</v>
      </c>
      <c r="B3699" t="s">
        <v>6698</v>
      </c>
    </row>
    <row r="3700" spans="1:2" x14ac:dyDescent="0.25">
      <c r="A3700" t="s">
        <v>6711</v>
      </c>
      <c r="B3700" t="s">
        <v>6698</v>
      </c>
    </row>
    <row r="3701" spans="1:2" x14ac:dyDescent="0.25">
      <c r="A3701" t="s">
        <v>6712</v>
      </c>
      <c r="B3701" t="s">
        <v>6698</v>
      </c>
    </row>
    <row r="3702" spans="1:2" x14ac:dyDescent="0.25">
      <c r="A3702" t="s">
        <v>6713</v>
      </c>
      <c r="B3702" t="s">
        <v>6698</v>
      </c>
    </row>
    <row r="3703" spans="1:2" x14ac:dyDescent="0.25">
      <c r="A3703" t="s">
        <v>6714</v>
      </c>
      <c r="B3703" t="s">
        <v>6698</v>
      </c>
    </row>
    <row r="3704" spans="1:2" x14ac:dyDescent="0.25">
      <c r="A3704" t="s">
        <v>6715</v>
      </c>
      <c r="B3704" t="s">
        <v>6698</v>
      </c>
    </row>
    <row r="3705" spans="1:2" x14ac:dyDescent="0.25">
      <c r="A3705" t="s">
        <v>6716</v>
      </c>
      <c r="B3705" t="s">
        <v>6698</v>
      </c>
    </row>
    <row r="3706" spans="1:2" x14ac:dyDescent="0.25">
      <c r="A3706" t="s">
        <v>6717</v>
      </c>
      <c r="B3706" t="s">
        <v>6698</v>
      </c>
    </row>
    <row r="3707" spans="1:2" x14ac:dyDescent="0.25">
      <c r="A3707" t="s">
        <v>6718</v>
      </c>
      <c r="B3707" t="s">
        <v>6698</v>
      </c>
    </row>
    <row r="3708" spans="1:2" x14ac:dyDescent="0.25">
      <c r="A3708" t="s">
        <v>6719</v>
      </c>
      <c r="B3708" t="s">
        <v>6698</v>
      </c>
    </row>
    <row r="3709" spans="1:2" x14ac:dyDescent="0.25">
      <c r="A3709" t="s">
        <v>6720</v>
      </c>
      <c r="B3709" t="s">
        <v>6698</v>
      </c>
    </row>
    <row r="3710" spans="1:2" x14ac:dyDescent="0.25">
      <c r="A3710" t="s">
        <v>6721</v>
      </c>
      <c r="B3710" t="s">
        <v>6698</v>
      </c>
    </row>
    <row r="3711" spans="1:2" x14ac:dyDescent="0.25">
      <c r="A3711" t="s">
        <v>6722</v>
      </c>
      <c r="B3711" t="s">
        <v>6698</v>
      </c>
    </row>
    <row r="3712" spans="1:2" x14ac:dyDescent="0.25">
      <c r="A3712" t="s">
        <v>6723</v>
      </c>
      <c r="B3712" t="s">
        <v>6698</v>
      </c>
    </row>
    <row r="3713" spans="1:2" x14ac:dyDescent="0.25">
      <c r="A3713" t="s">
        <v>6724</v>
      </c>
      <c r="B3713" t="s">
        <v>6698</v>
      </c>
    </row>
    <row r="3714" spans="1:2" x14ac:dyDescent="0.25">
      <c r="A3714" t="s">
        <v>6725</v>
      </c>
      <c r="B3714" t="s">
        <v>6698</v>
      </c>
    </row>
    <row r="3715" spans="1:2" x14ac:dyDescent="0.25">
      <c r="A3715" t="s">
        <v>6726</v>
      </c>
      <c r="B3715" t="s">
        <v>6698</v>
      </c>
    </row>
    <row r="3716" spans="1:2" x14ac:dyDescent="0.25">
      <c r="A3716" t="s">
        <v>6727</v>
      </c>
      <c r="B3716" t="s">
        <v>6698</v>
      </c>
    </row>
    <row r="3717" spans="1:2" x14ac:dyDescent="0.25">
      <c r="A3717" t="s">
        <v>6728</v>
      </c>
      <c r="B3717" t="s">
        <v>6698</v>
      </c>
    </row>
    <row r="3718" spans="1:2" x14ac:dyDescent="0.25">
      <c r="A3718" t="s">
        <v>6729</v>
      </c>
      <c r="B3718" t="s">
        <v>6698</v>
      </c>
    </row>
    <row r="3719" spans="1:2" x14ac:dyDescent="0.25">
      <c r="A3719" t="s">
        <v>6730</v>
      </c>
      <c r="B3719" t="s">
        <v>6698</v>
      </c>
    </row>
    <row r="3720" spans="1:2" x14ac:dyDescent="0.25">
      <c r="A3720" t="s">
        <v>6731</v>
      </c>
      <c r="B3720" t="s">
        <v>6698</v>
      </c>
    </row>
    <row r="3721" spans="1:2" x14ac:dyDescent="0.25">
      <c r="A3721" t="s">
        <v>6732</v>
      </c>
      <c r="B3721" t="s">
        <v>6698</v>
      </c>
    </row>
    <row r="3722" spans="1:2" x14ac:dyDescent="0.25">
      <c r="A3722" t="s">
        <v>6733</v>
      </c>
      <c r="B3722" t="s">
        <v>6698</v>
      </c>
    </row>
    <row r="3723" spans="1:2" x14ac:dyDescent="0.25">
      <c r="A3723" t="s">
        <v>6734</v>
      </c>
      <c r="B3723" t="s">
        <v>6698</v>
      </c>
    </row>
    <row r="3724" spans="1:2" x14ac:dyDescent="0.25">
      <c r="A3724" t="s">
        <v>6735</v>
      </c>
      <c r="B3724" t="s">
        <v>6698</v>
      </c>
    </row>
    <row r="3725" spans="1:2" x14ac:dyDescent="0.25">
      <c r="A3725" t="s">
        <v>6736</v>
      </c>
      <c r="B3725" t="s">
        <v>6698</v>
      </c>
    </row>
    <row r="3726" spans="1:2" x14ac:dyDescent="0.25">
      <c r="A3726" t="s">
        <v>6737</v>
      </c>
      <c r="B3726" t="s">
        <v>6698</v>
      </c>
    </row>
    <row r="3727" spans="1:2" x14ac:dyDescent="0.25">
      <c r="A3727" t="s">
        <v>6738</v>
      </c>
      <c r="B3727" t="s">
        <v>6698</v>
      </c>
    </row>
    <row r="3728" spans="1:2" x14ac:dyDescent="0.25">
      <c r="A3728" t="s">
        <v>6739</v>
      </c>
      <c r="B3728" t="s">
        <v>6698</v>
      </c>
    </row>
    <row r="3729" spans="1:2" x14ac:dyDescent="0.25">
      <c r="A3729" t="s">
        <v>6740</v>
      </c>
      <c r="B3729" t="s">
        <v>6698</v>
      </c>
    </row>
    <row r="3730" spans="1:2" x14ac:dyDescent="0.25">
      <c r="A3730" t="s">
        <v>6741</v>
      </c>
      <c r="B3730" t="s">
        <v>6698</v>
      </c>
    </row>
    <row r="3731" spans="1:2" x14ac:dyDescent="0.25">
      <c r="A3731" t="s">
        <v>6742</v>
      </c>
      <c r="B3731" t="s">
        <v>6698</v>
      </c>
    </row>
    <row r="3732" spans="1:2" x14ac:dyDescent="0.25">
      <c r="A3732" t="s">
        <v>6743</v>
      </c>
      <c r="B3732" t="s">
        <v>6698</v>
      </c>
    </row>
    <row r="3733" spans="1:2" x14ac:dyDescent="0.25">
      <c r="A3733" t="s">
        <v>6744</v>
      </c>
      <c r="B3733" t="s">
        <v>6698</v>
      </c>
    </row>
    <row r="3734" spans="1:2" x14ac:dyDescent="0.25">
      <c r="A3734" t="s">
        <v>6745</v>
      </c>
      <c r="B3734" t="s">
        <v>6698</v>
      </c>
    </row>
    <row r="3735" spans="1:2" x14ac:dyDescent="0.25">
      <c r="A3735" t="s">
        <v>6746</v>
      </c>
      <c r="B3735" t="s">
        <v>6698</v>
      </c>
    </row>
    <row r="3736" spans="1:2" x14ac:dyDescent="0.25">
      <c r="A3736" t="s">
        <v>6747</v>
      </c>
      <c r="B3736" t="s">
        <v>6698</v>
      </c>
    </row>
    <row r="3737" spans="1:2" x14ac:dyDescent="0.25">
      <c r="A3737" t="s">
        <v>6748</v>
      </c>
      <c r="B3737" t="s">
        <v>6698</v>
      </c>
    </row>
    <row r="3738" spans="1:2" x14ac:dyDescent="0.25">
      <c r="A3738" t="s">
        <v>6749</v>
      </c>
      <c r="B3738" t="s">
        <v>6698</v>
      </c>
    </row>
    <row r="3739" spans="1:2" x14ac:dyDescent="0.25">
      <c r="A3739" t="s">
        <v>6750</v>
      </c>
      <c r="B3739" t="s">
        <v>6698</v>
      </c>
    </row>
    <row r="3740" spans="1:2" x14ac:dyDescent="0.25">
      <c r="A3740" t="s">
        <v>6751</v>
      </c>
      <c r="B3740" t="s">
        <v>6698</v>
      </c>
    </row>
    <row r="3741" spans="1:2" x14ac:dyDescent="0.25">
      <c r="A3741" t="s">
        <v>6752</v>
      </c>
      <c r="B3741" t="s">
        <v>6698</v>
      </c>
    </row>
    <row r="3742" spans="1:2" x14ac:dyDescent="0.25">
      <c r="A3742" t="s">
        <v>6753</v>
      </c>
      <c r="B3742" t="s">
        <v>6698</v>
      </c>
    </row>
    <row r="3743" spans="1:2" x14ac:dyDescent="0.25">
      <c r="A3743" t="s">
        <v>6754</v>
      </c>
      <c r="B3743" t="s">
        <v>6755</v>
      </c>
    </row>
    <row r="3744" spans="1:2" x14ac:dyDescent="0.25">
      <c r="A3744" t="s">
        <v>6756</v>
      </c>
      <c r="B3744" t="s">
        <v>6755</v>
      </c>
    </row>
    <row r="3745" spans="1:2" x14ac:dyDescent="0.25">
      <c r="A3745" t="s">
        <v>6757</v>
      </c>
      <c r="B3745" t="s">
        <v>6758</v>
      </c>
    </row>
    <row r="3746" spans="1:2" x14ac:dyDescent="0.25">
      <c r="A3746" t="s">
        <v>6759</v>
      </c>
      <c r="B3746" t="s">
        <v>6758</v>
      </c>
    </row>
    <row r="3747" spans="1:2" x14ac:dyDescent="0.25">
      <c r="A3747" t="s">
        <v>6760</v>
      </c>
      <c r="B3747" t="s">
        <v>6758</v>
      </c>
    </row>
    <row r="3748" spans="1:2" x14ac:dyDescent="0.25">
      <c r="A3748" t="s">
        <v>6761</v>
      </c>
      <c r="B3748" t="s">
        <v>6758</v>
      </c>
    </row>
    <row r="3749" spans="1:2" x14ac:dyDescent="0.25">
      <c r="A3749" t="s">
        <v>6762</v>
      </c>
      <c r="B3749" t="s">
        <v>6758</v>
      </c>
    </row>
    <row r="3750" spans="1:2" x14ac:dyDescent="0.25">
      <c r="A3750" t="s">
        <v>6763</v>
      </c>
      <c r="B3750" t="s">
        <v>6758</v>
      </c>
    </row>
    <row r="3751" spans="1:2" x14ac:dyDescent="0.25">
      <c r="A3751" t="s">
        <v>6764</v>
      </c>
      <c r="B3751" t="s">
        <v>6765</v>
      </c>
    </row>
    <row r="3752" spans="1:2" x14ac:dyDescent="0.25">
      <c r="A3752" t="s">
        <v>6766</v>
      </c>
      <c r="B3752" t="s">
        <v>6767</v>
      </c>
    </row>
    <row r="3753" spans="1:2" x14ac:dyDescent="0.25">
      <c r="A3753" t="s">
        <v>6768</v>
      </c>
      <c r="B3753" t="s">
        <v>6767</v>
      </c>
    </row>
    <row r="3754" spans="1:2" x14ac:dyDescent="0.25">
      <c r="A3754" t="s">
        <v>6769</v>
      </c>
      <c r="B3754" t="s">
        <v>6767</v>
      </c>
    </row>
    <row r="3755" spans="1:2" x14ac:dyDescent="0.25">
      <c r="A3755" t="s">
        <v>6770</v>
      </c>
      <c r="B3755" t="s">
        <v>6767</v>
      </c>
    </row>
    <row r="3756" spans="1:2" x14ac:dyDescent="0.25">
      <c r="A3756" t="s">
        <v>6771</v>
      </c>
      <c r="B3756" t="s">
        <v>6767</v>
      </c>
    </row>
    <row r="3757" spans="1:2" x14ac:dyDescent="0.25">
      <c r="A3757" t="s">
        <v>6772</v>
      </c>
      <c r="B3757" t="s">
        <v>6767</v>
      </c>
    </row>
    <row r="3758" spans="1:2" x14ac:dyDescent="0.25">
      <c r="A3758" t="s">
        <v>6773</v>
      </c>
      <c r="B3758" t="s">
        <v>6767</v>
      </c>
    </row>
    <row r="3759" spans="1:2" x14ac:dyDescent="0.25">
      <c r="A3759" t="s">
        <v>6774</v>
      </c>
      <c r="B3759" t="s">
        <v>6767</v>
      </c>
    </row>
    <row r="3760" spans="1:2" x14ac:dyDescent="0.25">
      <c r="A3760" t="s">
        <v>6775</v>
      </c>
      <c r="B3760" t="s">
        <v>6767</v>
      </c>
    </row>
    <row r="3761" spans="1:2" x14ac:dyDescent="0.25">
      <c r="A3761" t="s">
        <v>6776</v>
      </c>
      <c r="B3761" t="s">
        <v>6767</v>
      </c>
    </row>
    <row r="3762" spans="1:2" x14ac:dyDescent="0.25">
      <c r="A3762" t="s">
        <v>6777</v>
      </c>
      <c r="B3762" t="s">
        <v>6767</v>
      </c>
    </row>
    <row r="3763" spans="1:2" x14ac:dyDescent="0.25">
      <c r="A3763" t="s">
        <v>6778</v>
      </c>
      <c r="B3763" t="s">
        <v>6767</v>
      </c>
    </row>
    <row r="3764" spans="1:2" x14ac:dyDescent="0.25">
      <c r="A3764" t="s">
        <v>6779</v>
      </c>
      <c r="B3764" t="s">
        <v>6767</v>
      </c>
    </row>
    <row r="3765" spans="1:2" x14ac:dyDescent="0.25">
      <c r="A3765" t="s">
        <v>6780</v>
      </c>
      <c r="B3765" t="s">
        <v>6781</v>
      </c>
    </row>
    <row r="3766" spans="1:2" x14ac:dyDescent="0.25">
      <c r="A3766" t="s">
        <v>6782</v>
      </c>
      <c r="B3766" t="s">
        <v>6781</v>
      </c>
    </row>
    <row r="3767" spans="1:2" x14ac:dyDescent="0.25">
      <c r="A3767" t="s">
        <v>6783</v>
      </c>
      <c r="B3767" t="s">
        <v>6781</v>
      </c>
    </row>
    <row r="3768" spans="1:2" x14ac:dyDescent="0.25">
      <c r="A3768" t="s">
        <v>6784</v>
      </c>
      <c r="B3768" t="s">
        <v>6781</v>
      </c>
    </row>
    <row r="3769" spans="1:2" x14ac:dyDescent="0.25">
      <c r="A3769" t="s">
        <v>6785</v>
      </c>
      <c r="B3769" t="s">
        <v>6781</v>
      </c>
    </row>
    <row r="3770" spans="1:2" x14ac:dyDescent="0.25">
      <c r="A3770" t="s">
        <v>6786</v>
      </c>
      <c r="B3770" t="s">
        <v>6787</v>
      </c>
    </row>
    <row r="3771" spans="1:2" x14ac:dyDescent="0.25">
      <c r="A3771" t="s">
        <v>6788</v>
      </c>
      <c r="B3771" t="s">
        <v>6789</v>
      </c>
    </row>
    <row r="3772" spans="1:2" x14ac:dyDescent="0.25">
      <c r="A3772" t="s">
        <v>6790</v>
      </c>
      <c r="B3772" t="s">
        <v>6789</v>
      </c>
    </row>
    <row r="3773" spans="1:2" x14ac:dyDescent="0.25">
      <c r="A3773" t="s">
        <v>6791</v>
      </c>
      <c r="B3773" t="s">
        <v>6792</v>
      </c>
    </row>
    <row r="3774" spans="1:2" x14ac:dyDescent="0.25">
      <c r="A3774" t="s">
        <v>6793</v>
      </c>
      <c r="B3774" t="s">
        <v>6792</v>
      </c>
    </row>
    <row r="3775" spans="1:2" x14ac:dyDescent="0.25">
      <c r="A3775" t="s">
        <v>6794</v>
      </c>
      <c r="B3775" t="s">
        <v>6792</v>
      </c>
    </row>
    <row r="3776" spans="1:2" x14ac:dyDescent="0.25">
      <c r="A3776" t="s">
        <v>6795</v>
      </c>
      <c r="B3776" t="s">
        <v>6792</v>
      </c>
    </row>
    <row r="3777" spans="1:2" x14ac:dyDescent="0.25">
      <c r="A3777" t="s">
        <v>6796</v>
      </c>
      <c r="B3777" t="s">
        <v>6792</v>
      </c>
    </row>
    <row r="3778" spans="1:2" x14ac:dyDescent="0.25">
      <c r="A3778" t="s">
        <v>6797</v>
      </c>
      <c r="B3778" t="s">
        <v>6792</v>
      </c>
    </row>
    <row r="3779" spans="1:2" x14ac:dyDescent="0.25">
      <c r="A3779" t="s">
        <v>6798</v>
      </c>
      <c r="B3779" t="s">
        <v>6799</v>
      </c>
    </row>
    <row r="3780" spans="1:2" x14ac:dyDescent="0.25">
      <c r="A3780" t="s">
        <v>6800</v>
      </c>
      <c r="B3780" t="s">
        <v>6799</v>
      </c>
    </row>
    <row r="3781" spans="1:2" x14ac:dyDescent="0.25">
      <c r="A3781" t="s">
        <v>6801</v>
      </c>
      <c r="B3781" t="s">
        <v>6799</v>
      </c>
    </row>
    <row r="3782" spans="1:2" x14ac:dyDescent="0.25">
      <c r="A3782" t="s">
        <v>6802</v>
      </c>
      <c r="B3782" t="s">
        <v>6799</v>
      </c>
    </row>
    <row r="3783" spans="1:2" x14ac:dyDescent="0.25">
      <c r="A3783" t="s">
        <v>6803</v>
      </c>
      <c r="B3783" t="s">
        <v>6799</v>
      </c>
    </row>
    <row r="3784" spans="1:2" x14ac:dyDescent="0.25">
      <c r="A3784" t="s">
        <v>6804</v>
      </c>
      <c r="B3784" t="s">
        <v>6799</v>
      </c>
    </row>
    <row r="3785" spans="1:2" x14ac:dyDescent="0.25">
      <c r="A3785" t="s">
        <v>6805</v>
      </c>
      <c r="B3785" t="s">
        <v>6799</v>
      </c>
    </row>
    <row r="3786" spans="1:2" x14ac:dyDescent="0.25">
      <c r="A3786" t="s">
        <v>6806</v>
      </c>
      <c r="B3786" t="s">
        <v>6799</v>
      </c>
    </row>
    <row r="3787" spans="1:2" x14ac:dyDescent="0.25">
      <c r="A3787" t="s">
        <v>6807</v>
      </c>
      <c r="B3787" t="s">
        <v>2663</v>
      </c>
    </row>
    <row r="3788" spans="1:2" x14ac:dyDescent="0.25">
      <c r="A3788" t="s">
        <v>6808</v>
      </c>
      <c r="B3788" t="s">
        <v>2663</v>
      </c>
    </row>
    <row r="3789" spans="1:2" x14ac:dyDescent="0.25">
      <c r="A3789" t="s">
        <v>6809</v>
      </c>
      <c r="B3789" t="s">
        <v>2663</v>
      </c>
    </row>
    <row r="3790" spans="1:2" x14ac:dyDescent="0.25">
      <c r="A3790" t="s">
        <v>6810</v>
      </c>
      <c r="B3790" t="s">
        <v>4856</v>
      </c>
    </row>
    <row r="3791" spans="1:2" x14ac:dyDescent="0.25">
      <c r="A3791" t="s">
        <v>6811</v>
      </c>
      <c r="B3791" t="s">
        <v>4856</v>
      </c>
    </row>
    <row r="3792" spans="1:2" x14ac:dyDescent="0.25">
      <c r="A3792" t="s">
        <v>6812</v>
      </c>
      <c r="B3792" t="s">
        <v>4856</v>
      </c>
    </row>
    <row r="3793" spans="1:2" x14ac:dyDescent="0.25">
      <c r="A3793" t="s">
        <v>6813</v>
      </c>
      <c r="B3793" t="s">
        <v>6814</v>
      </c>
    </row>
    <row r="3794" spans="1:2" x14ac:dyDescent="0.25">
      <c r="A3794" t="s">
        <v>6815</v>
      </c>
      <c r="B3794" t="s">
        <v>6816</v>
      </c>
    </row>
    <row r="3795" spans="1:2" x14ac:dyDescent="0.25">
      <c r="A3795" t="s">
        <v>6817</v>
      </c>
      <c r="B3795" t="s">
        <v>6816</v>
      </c>
    </row>
    <row r="3796" spans="1:2" x14ac:dyDescent="0.25">
      <c r="A3796" t="s">
        <v>6818</v>
      </c>
      <c r="B3796" t="s">
        <v>6819</v>
      </c>
    </row>
    <row r="3797" spans="1:2" x14ac:dyDescent="0.25">
      <c r="A3797" t="s">
        <v>6820</v>
      </c>
      <c r="B3797" t="s">
        <v>6819</v>
      </c>
    </row>
    <row r="3798" spans="1:2" x14ac:dyDescent="0.25">
      <c r="A3798" t="s">
        <v>6821</v>
      </c>
      <c r="B3798" t="s">
        <v>6819</v>
      </c>
    </row>
    <row r="3799" spans="1:2" x14ac:dyDescent="0.25">
      <c r="A3799" t="s">
        <v>6822</v>
      </c>
      <c r="B3799" t="s">
        <v>6823</v>
      </c>
    </row>
    <row r="3800" spans="1:2" x14ac:dyDescent="0.25">
      <c r="A3800" t="s">
        <v>6824</v>
      </c>
      <c r="B3800" t="s">
        <v>6823</v>
      </c>
    </row>
    <row r="3801" spans="1:2" x14ac:dyDescent="0.25">
      <c r="A3801" t="s">
        <v>6825</v>
      </c>
      <c r="B3801" t="s">
        <v>6823</v>
      </c>
    </row>
    <row r="3802" spans="1:2" x14ac:dyDescent="0.25">
      <c r="A3802" t="s">
        <v>6826</v>
      </c>
      <c r="B3802" t="s">
        <v>6827</v>
      </c>
    </row>
    <row r="3803" spans="1:2" x14ac:dyDescent="0.25">
      <c r="A3803" t="s">
        <v>6828</v>
      </c>
      <c r="B3803" t="s">
        <v>6827</v>
      </c>
    </row>
    <row r="3804" spans="1:2" x14ac:dyDescent="0.25">
      <c r="A3804" t="s">
        <v>6829</v>
      </c>
      <c r="B3804" t="s">
        <v>6827</v>
      </c>
    </row>
    <row r="3805" spans="1:2" x14ac:dyDescent="0.25">
      <c r="A3805" t="s">
        <v>6830</v>
      </c>
      <c r="B3805" t="s">
        <v>6831</v>
      </c>
    </row>
    <row r="3806" spans="1:2" x14ac:dyDescent="0.25">
      <c r="A3806" t="s">
        <v>6832</v>
      </c>
      <c r="B3806" t="s">
        <v>6831</v>
      </c>
    </row>
    <row r="3807" spans="1:2" x14ac:dyDescent="0.25">
      <c r="A3807" t="s">
        <v>6833</v>
      </c>
      <c r="B3807" t="s">
        <v>6834</v>
      </c>
    </row>
    <row r="3808" spans="1:2" x14ac:dyDescent="0.25">
      <c r="A3808" t="s">
        <v>6835</v>
      </c>
      <c r="B3808" t="s">
        <v>6836</v>
      </c>
    </row>
    <row r="3809" spans="1:2" x14ac:dyDescent="0.25">
      <c r="A3809" t="s">
        <v>6837</v>
      </c>
      <c r="B3809" t="s">
        <v>6838</v>
      </c>
    </row>
    <row r="3810" spans="1:2" x14ac:dyDescent="0.25">
      <c r="A3810" t="s">
        <v>6839</v>
      </c>
      <c r="B3810" t="s">
        <v>6838</v>
      </c>
    </row>
    <row r="3811" spans="1:2" x14ac:dyDescent="0.25">
      <c r="A3811" t="s">
        <v>6840</v>
      </c>
      <c r="B3811" t="s">
        <v>6838</v>
      </c>
    </row>
    <row r="3812" spans="1:2" x14ac:dyDescent="0.25">
      <c r="A3812" t="s">
        <v>6841</v>
      </c>
      <c r="B3812" t="s">
        <v>6838</v>
      </c>
    </row>
    <row r="3813" spans="1:2" x14ac:dyDescent="0.25">
      <c r="A3813" t="s">
        <v>6842</v>
      </c>
      <c r="B3813" t="s">
        <v>6838</v>
      </c>
    </row>
    <row r="3814" spans="1:2" x14ac:dyDescent="0.25">
      <c r="A3814" t="s">
        <v>6843</v>
      </c>
      <c r="B3814" t="s">
        <v>6838</v>
      </c>
    </row>
    <row r="3815" spans="1:2" x14ac:dyDescent="0.25">
      <c r="A3815" t="s">
        <v>6844</v>
      </c>
      <c r="B3815" t="s">
        <v>6838</v>
      </c>
    </row>
    <row r="3816" spans="1:2" x14ac:dyDescent="0.25">
      <c r="A3816" t="s">
        <v>6845</v>
      </c>
      <c r="B3816" t="s">
        <v>6838</v>
      </c>
    </row>
    <row r="3817" spans="1:2" x14ac:dyDescent="0.25">
      <c r="A3817" t="s">
        <v>6846</v>
      </c>
      <c r="B3817" t="s">
        <v>6838</v>
      </c>
    </row>
    <row r="3818" spans="1:2" x14ac:dyDescent="0.25">
      <c r="A3818" t="s">
        <v>6847</v>
      </c>
      <c r="B3818" t="s">
        <v>6838</v>
      </c>
    </row>
    <row r="3819" spans="1:2" x14ac:dyDescent="0.25">
      <c r="A3819" t="s">
        <v>6848</v>
      </c>
      <c r="B3819" t="s">
        <v>6838</v>
      </c>
    </row>
    <row r="3820" spans="1:2" x14ac:dyDescent="0.25">
      <c r="A3820" t="s">
        <v>6849</v>
      </c>
      <c r="B3820" t="s">
        <v>6838</v>
      </c>
    </row>
    <row r="3821" spans="1:2" x14ac:dyDescent="0.25">
      <c r="A3821" t="s">
        <v>6850</v>
      </c>
      <c r="B3821" t="s">
        <v>6838</v>
      </c>
    </row>
    <row r="3822" spans="1:2" x14ac:dyDescent="0.25">
      <c r="A3822" t="s">
        <v>6851</v>
      </c>
      <c r="B3822" t="s">
        <v>6838</v>
      </c>
    </row>
    <row r="3823" spans="1:2" x14ac:dyDescent="0.25">
      <c r="A3823" t="s">
        <v>6852</v>
      </c>
      <c r="B3823" t="s">
        <v>6838</v>
      </c>
    </row>
    <row r="3824" spans="1:2" x14ac:dyDescent="0.25">
      <c r="A3824" t="s">
        <v>6853</v>
      </c>
      <c r="B3824" t="s">
        <v>6838</v>
      </c>
    </row>
    <row r="3825" spans="1:2" x14ac:dyDescent="0.25">
      <c r="A3825" t="s">
        <v>6854</v>
      </c>
      <c r="B3825" t="s">
        <v>6838</v>
      </c>
    </row>
    <row r="3826" spans="1:2" x14ac:dyDescent="0.25">
      <c r="A3826" t="s">
        <v>6855</v>
      </c>
      <c r="B3826" t="s">
        <v>6838</v>
      </c>
    </row>
    <row r="3827" spans="1:2" x14ac:dyDescent="0.25">
      <c r="A3827" t="s">
        <v>6856</v>
      </c>
      <c r="B3827" t="s">
        <v>6838</v>
      </c>
    </row>
    <row r="3828" spans="1:2" x14ac:dyDescent="0.25">
      <c r="A3828" t="s">
        <v>6857</v>
      </c>
      <c r="B3828" t="s">
        <v>6838</v>
      </c>
    </row>
    <row r="3829" spans="1:2" x14ac:dyDescent="0.25">
      <c r="A3829" t="s">
        <v>6858</v>
      </c>
      <c r="B3829" t="s">
        <v>6838</v>
      </c>
    </row>
    <row r="3830" spans="1:2" x14ac:dyDescent="0.25">
      <c r="A3830" t="s">
        <v>6859</v>
      </c>
      <c r="B3830" t="s">
        <v>6838</v>
      </c>
    </row>
    <row r="3831" spans="1:2" x14ac:dyDescent="0.25">
      <c r="A3831" t="s">
        <v>6860</v>
      </c>
      <c r="B3831" t="s">
        <v>6838</v>
      </c>
    </row>
    <row r="3832" spans="1:2" x14ac:dyDescent="0.25">
      <c r="A3832" t="s">
        <v>6861</v>
      </c>
      <c r="B3832" t="s">
        <v>6838</v>
      </c>
    </row>
    <row r="3833" spans="1:2" x14ac:dyDescent="0.25">
      <c r="A3833" t="s">
        <v>6862</v>
      </c>
      <c r="B3833" t="s">
        <v>6838</v>
      </c>
    </row>
    <row r="3834" spans="1:2" x14ac:dyDescent="0.25">
      <c r="A3834" t="s">
        <v>6863</v>
      </c>
      <c r="B3834" t="s">
        <v>6838</v>
      </c>
    </row>
    <row r="3835" spans="1:2" x14ac:dyDescent="0.25">
      <c r="A3835" t="s">
        <v>6864</v>
      </c>
      <c r="B3835" t="s">
        <v>6865</v>
      </c>
    </row>
    <row r="3836" spans="1:2" x14ac:dyDescent="0.25">
      <c r="A3836" t="s">
        <v>6866</v>
      </c>
      <c r="B3836" t="s">
        <v>6865</v>
      </c>
    </row>
    <row r="3837" spans="1:2" x14ac:dyDescent="0.25">
      <c r="A3837" t="s">
        <v>6867</v>
      </c>
      <c r="B3837" t="s">
        <v>6868</v>
      </c>
    </row>
    <row r="3838" spans="1:2" x14ac:dyDescent="0.25">
      <c r="A3838" t="s">
        <v>6869</v>
      </c>
      <c r="B3838" t="s">
        <v>6868</v>
      </c>
    </row>
    <row r="3839" spans="1:2" x14ac:dyDescent="0.25">
      <c r="A3839" t="s">
        <v>6870</v>
      </c>
      <c r="B3839" t="s">
        <v>6868</v>
      </c>
    </row>
    <row r="3840" spans="1:2" x14ac:dyDescent="0.25">
      <c r="A3840" t="s">
        <v>6871</v>
      </c>
      <c r="B3840" t="s">
        <v>6872</v>
      </c>
    </row>
    <row r="3841" spans="1:2" x14ac:dyDescent="0.25">
      <c r="A3841" t="s">
        <v>6873</v>
      </c>
      <c r="B3841" t="s">
        <v>6874</v>
      </c>
    </row>
    <row r="3842" spans="1:2" x14ac:dyDescent="0.25">
      <c r="A3842" t="s">
        <v>6875</v>
      </c>
      <c r="B3842" t="s">
        <v>6876</v>
      </c>
    </row>
    <row r="3843" spans="1:2" x14ac:dyDescent="0.25">
      <c r="A3843" t="s">
        <v>6877</v>
      </c>
      <c r="B3843" t="s">
        <v>6876</v>
      </c>
    </row>
    <row r="3844" spans="1:2" x14ac:dyDescent="0.25">
      <c r="A3844" t="s">
        <v>6878</v>
      </c>
      <c r="B3844" t="s">
        <v>6876</v>
      </c>
    </row>
    <row r="3845" spans="1:2" x14ac:dyDescent="0.25">
      <c r="A3845" t="s">
        <v>6879</v>
      </c>
      <c r="B3845" t="s">
        <v>6880</v>
      </c>
    </row>
    <row r="3846" spans="1:2" x14ac:dyDescent="0.25">
      <c r="A3846" t="s">
        <v>6881</v>
      </c>
      <c r="B3846" t="s">
        <v>6882</v>
      </c>
    </row>
    <row r="3847" spans="1:2" x14ac:dyDescent="0.25">
      <c r="A3847" t="s">
        <v>6883</v>
      </c>
      <c r="B3847" t="s">
        <v>6882</v>
      </c>
    </row>
    <row r="3848" spans="1:2" x14ac:dyDescent="0.25">
      <c r="A3848" t="s">
        <v>6884</v>
      </c>
      <c r="B3848" t="s">
        <v>6882</v>
      </c>
    </row>
    <row r="3849" spans="1:2" x14ac:dyDescent="0.25">
      <c r="A3849" t="s">
        <v>6885</v>
      </c>
      <c r="B3849" t="s">
        <v>6882</v>
      </c>
    </row>
    <row r="3850" spans="1:2" x14ac:dyDescent="0.25">
      <c r="A3850" t="s">
        <v>6886</v>
      </c>
      <c r="B3850" t="s">
        <v>6882</v>
      </c>
    </row>
    <row r="3851" spans="1:2" x14ac:dyDescent="0.25">
      <c r="A3851" t="s">
        <v>6887</v>
      </c>
      <c r="B3851" t="s">
        <v>6882</v>
      </c>
    </row>
    <row r="3852" spans="1:2" x14ac:dyDescent="0.25">
      <c r="A3852" t="s">
        <v>6888</v>
      </c>
      <c r="B3852" t="s">
        <v>6882</v>
      </c>
    </row>
    <row r="3853" spans="1:2" x14ac:dyDescent="0.25">
      <c r="A3853" t="s">
        <v>6889</v>
      </c>
      <c r="B3853" t="s">
        <v>6882</v>
      </c>
    </row>
    <row r="3854" spans="1:2" x14ac:dyDescent="0.25">
      <c r="A3854" t="s">
        <v>6890</v>
      </c>
      <c r="B3854" t="s">
        <v>6891</v>
      </c>
    </row>
    <row r="3855" spans="1:2" x14ac:dyDescent="0.25">
      <c r="A3855" t="s">
        <v>6892</v>
      </c>
      <c r="B3855" t="s">
        <v>6893</v>
      </c>
    </row>
    <row r="3856" spans="1:2" x14ac:dyDescent="0.25">
      <c r="A3856" t="s">
        <v>6894</v>
      </c>
      <c r="B3856" t="s">
        <v>6895</v>
      </c>
    </row>
    <row r="3857" spans="1:2" x14ac:dyDescent="0.25">
      <c r="A3857" t="s">
        <v>6896</v>
      </c>
      <c r="B3857" t="s">
        <v>6897</v>
      </c>
    </row>
    <row r="3858" spans="1:2" x14ac:dyDescent="0.25">
      <c r="A3858" t="s">
        <v>6898</v>
      </c>
      <c r="B3858" t="s">
        <v>6899</v>
      </c>
    </row>
    <row r="3859" spans="1:2" x14ac:dyDescent="0.25">
      <c r="A3859" t="s">
        <v>6900</v>
      </c>
      <c r="B3859" t="s">
        <v>6899</v>
      </c>
    </row>
    <row r="3860" spans="1:2" x14ac:dyDescent="0.25">
      <c r="A3860" t="s">
        <v>6901</v>
      </c>
      <c r="B3860" t="s">
        <v>6899</v>
      </c>
    </row>
    <row r="3861" spans="1:2" x14ac:dyDescent="0.25">
      <c r="A3861" t="s">
        <v>6902</v>
      </c>
      <c r="B3861" t="s">
        <v>6899</v>
      </c>
    </row>
    <row r="3862" spans="1:2" x14ac:dyDescent="0.25">
      <c r="A3862" t="s">
        <v>6903</v>
      </c>
      <c r="B3862" t="s">
        <v>6899</v>
      </c>
    </row>
    <row r="3863" spans="1:2" x14ac:dyDescent="0.25">
      <c r="A3863" t="s">
        <v>6904</v>
      </c>
      <c r="B3863" t="s">
        <v>6899</v>
      </c>
    </row>
    <row r="3864" spans="1:2" x14ac:dyDescent="0.25">
      <c r="A3864" t="s">
        <v>6905</v>
      </c>
      <c r="B3864" t="s">
        <v>6899</v>
      </c>
    </row>
    <row r="3865" spans="1:2" x14ac:dyDescent="0.25">
      <c r="A3865" t="s">
        <v>6906</v>
      </c>
      <c r="B3865" t="s">
        <v>6899</v>
      </c>
    </row>
    <row r="3866" spans="1:2" x14ac:dyDescent="0.25">
      <c r="A3866" t="s">
        <v>6907</v>
      </c>
      <c r="B3866" t="s">
        <v>6899</v>
      </c>
    </row>
    <row r="3867" spans="1:2" x14ac:dyDescent="0.25">
      <c r="A3867" t="s">
        <v>6908</v>
      </c>
      <c r="B3867" t="s">
        <v>6899</v>
      </c>
    </row>
    <row r="3868" spans="1:2" x14ac:dyDescent="0.25">
      <c r="A3868" t="s">
        <v>6909</v>
      </c>
      <c r="B3868" t="s">
        <v>6899</v>
      </c>
    </row>
    <row r="3869" spans="1:2" x14ac:dyDescent="0.25">
      <c r="A3869" t="s">
        <v>6910</v>
      </c>
      <c r="B3869" t="s">
        <v>6911</v>
      </c>
    </row>
    <row r="3870" spans="1:2" x14ac:dyDescent="0.25">
      <c r="A3870" t="s">
        <v>6912</v>
      </c>
      <c r="B3870" t="s">
        <v>6911</v>
      </c>
    </row>
    <row r="3871" spans="1:2" x14ac:dyDescent="0.25">
      <c r="A3871" t="s">
        <v>6913</v>
      </c>
      <c r="B3871" t="s">
        <v>6911</v>
      </c>
    </row>
    <row r="3872" spans="1:2" x14ac:dyDescent="0.25">
      <c r="A3872" t="s">
        <v>6914</v>
      </c>
      <c r="B3872" t="s">
        <v>6911</v>
      </c>
    </row>
    <row r="3873" spans="1:2" x14ac:dyDescent="0.25">
      <c r="A3873" t="s">
        <v>6915</v>
      </c>
      <c r="B3873" t="s">
        <v>6911</v>
      </c>
    </row>
    <row r="3874" spans="1:2" x14ac:dyDescent="0.25">
      <c r="A3874" t="s">
        <v>6916</v>
      </c>
      <c r="B3874" t="s">
        <v>6917</v>
      </c>
    </row>
    <row r="3875" spans="1:2" x14ac:dyDescent="0.25">
      <c r="A3875" t="s">
        <v>6918</v>
      </c>
      <c r="B3875" t="s">
        <v>6917</v>
      </c>
    </row>
    <row r="3876" spans="1:2" x14ac:dyDescent="0.25">
      <c r="A3876" t="s">
        <v>6919</v>
      </c>
      <c r="B3876" t="s">
        <v>6917</v>
      </c>
    </row>
    <row r="3877" spans="1:2" x14ac:dyDescent="0.25">
      <c r="A3877" t="s">
        <v>6920</v>
      </c>
      <c r="B3877" t="s">
        <v>6917</v>
      </c>
    </row>
    <row r="3878" spans="1:2" x14ac:dyDescent="0.25">
      <c r="A3878" t="s">
        <v>6921</v>
      </c>
      <c r="B3878" t="s">
        <v>6917</v>
      </c>
    </row>
    <row r="3879" spans="1:2" x14ac:dyDescent="0.25">
      <c r="A3879" t="s">
        <v>6922</v>
      </c>
      <c r="B3879" t="s">
        <v>6917</v>
      </c>
    </row>
    <row r="3880" spans="1:2" x14ac:dyDescent="0.25">
      <c r="A3880" t="s">
        <v>6923</v>
      </c>
      <c r="B3880" t="s">
        <v>6917</v>
      </c>
    </row>
    <row r="3881" spans="1:2" x14ac:dyDescent="0.25">
      <c r="A3881" t="s">
        <v>6924</v>
      </c>
      <c r="B3881" t="s">
        <v>6917</v>
      </c>
    </row>
    <row r="3882" spans="1:2" x14ac:dyDescent="0.25">
      <c r="A3882" t="s">
        <v>6925</v>
      </c>
      <c r="B3882" t="s">
        <v>6917</v>
      </c>
    </row>
    <row r="3883" spans="1:2" x14ac:dyDescent="0.25">
      <c r="A3883" t="s">
        <v>6926</v>
      </c>
      <c r="B3883" t="s">
        <v>6917</v>
      </c>
    </row>
    <row r="3884" spans="1:2" x14ac:dyDescent="0.25">
      <c r="A3884" t="s">
        <v>6927</v>
      </c>
      <c r="B3884" t="s">
        <v>6928</v>
      </c>
    </row>
    <row r="3885" spans="1:2" x14ac:dyDescent="0.25">
      <c r="A3885" t="s">
        <v>6929</v>
      </c>
      <c r="B3885" t="s">
        <v>6930</v>
      </c>
    </row>
    <row r="3886" spans="1:2" x14ac:dyDescent="0.25">
      <c r="A3886" t="s">
        <v>6931</v>
      </c>
      <c r="B3886" t="s">
        <v>6932</v>
      </c>
    </row>
    <row r="3887" spans="1:2" x14ac:dyDescent="0.25">
      <c r="A3887" t="s">
        <v>6933</v>
      </c>
      <c r="B3887" t="s">
        <v>6932</v>
      </c>
    </row>
    <row r="3888" spans="1:2" x14ac:dyDescent="0.25">
      <c r="A3888" t="s">
        <v>6934</v>
      </c>
      <c r="B3888" t="s">
        <v>6935</v>
      </c>
    </row>
    <row r="3889" spans="1:2" x14ac:dyDescent="0.25">
      <c r="A3889" t="s">
        <v>6936</v>
      </c>
      <c r="B3889" t="s">
        <v>6935</v>
      </c>
    </row>
    <row r="3890" spans="1:2" x14ac:dyDescent="0.25">
      <c r="A3890" t="s">
        <v>6937</v>
      </c>
      <c r="B3890" t="s">
        <v>6938</v>
      </c>
    </row>
    <row r="3891" spans="1:2" x14ac:dyDescent="0.25">
      <c r="A3891" t="s">
        <v>6939</v>
      </c>
      <c r="B3891" t="s">
        <v>6938</v>
      </c>
    </row>
    <row r="3892" spans="1:2" x14ac:dyDescent="0.25">
      <c r="A3892" t="s">
        <v>6940</v>
      </c>
      <c r="B3892" t="s">
        <v>6938</v>
      </c>
    </row>
    <row r="3893" spans="1:2" x14ac:dyDescent="0.25">
      <c r="A3893" t="s">
        <v>6941</v>
      </c>
      <c r="B3893" t="s">
        <v>6935</v>
      </c>
    </row>
    <row r="3894" spans="1:2" x14ac:dyDescent="0.25">
      <c r="A3894" t="s">
        <v>6942</v>
      </c>
      <c r="B3894" t="s">
        <v>6935</v>
      </c>
    </row>
    <row r="3895" spans="1:2" x14ac:dyDescent="0.25">
      <c r="A3895" t="s">
        <v>6943</v>
      </c>
      <c r="B3895" t="s">
        <v>6935</v>
      </c>
    </row>
    <row r="3896" spans="1:2" x14ac:dyDescent="0.25">
      <c r="A3896" t="s">
        <v>6944</v>
      </c>
      <c r="B3896" t="s">
        <v>6945</v>
      </c>
    </row>
    <row r="3897" spans="1:2" x14ac:dyDescent="0.25">
      <c r="A3897" t="s">
        <v>6946</v>
      </c>
      <c r="B3897" t="s">
        <v>6947</v>
      </c>
    </row>
    <row r="3898" spans="1:2" x14ac:dyDescent="0.25">
      <c r="A3898" t="s">
        <v>6948</v>
      </c>
      <c r="B3898" t="s">
        <v>6947</v>
      </c>
    </row>
    <row r="3899" spans="1:2" x14ac:dyDescent="0.25">
      <c r="A3899" t="s">
        <v>6949</v>
      </c>
      <c r="B3899" t="s">
        <v>6947</v>
      </c>
    </row>
    <row r="3900" spans="1:2" x14ac:dyDescent="0.25">
      <c r="A3900" t="s">
        <v>6950</v>
      </c>
      <c r="B3900" t="s">
        <v>6951</v>
      </c>
    </row>
    <row r="3901" spans="1:2" x14ac:dyDescent="0.25">
      <c r="A3901" t="s">
        <v>6952</v>
      </c>
      <c r="B3901" t="s">
        <v>6951</v>
      </c>
    </row>
    <row r="3902" spans="1:2" x14ac:dyDescent="0.25">
      <c r="A3902" t="s">
        <v>6953</v>
      </c>
      <c r="B3902" t="s">
        <v>6951</v>
      </c>
    </row>
    <row r="3903" spans="1:2" x14ac:dyDescent="0.25">
      <c r="A3903" t="s">
        <v>6954</v>
      </c>
      <c r="B3903" t="s">
        <v>6951</v>
      </c>
    </row>
    <row r="3904" spans="1:2" x14ac:dyDescent="0.25">
      <c r="A3904" t="s">
        <v>6955</v>
      </c>
      <c r="B3904" t="s">
        <v>6956</v>
      </c>
    </row>
    <row r="3905" spans="1:2" x14ac:dyDescent="0.25">
      <c r="A3905" t="s">
        <v>6957</v>
      </c>
      <c r="B3905" t="s">
        <v>6958</v>
      </c>
    </row>
    <row r="3906" spans="1:2" x14ac:dyDescent="0.25">
      <c r="A3906" t="s">
        <v>6959</v>
      </c>
      <c r="B3906" t="s">
        <v>6960</v>
      </c>
    </row>
    <row r="3907" spans="1:2" x14ac:dyDescent="0.25">
      <c r="A3907" t="s">
        <v>6961</v>
      </c>
      <c r="B3907" t="s">
        <v>6962</v>
      </c>
    </row>
    <row r="3908" spans="1:2" x14ac:dyDescent="0.25">
      <c r="A3908" t="s">
        <v>6963</v>
      </c>
      <c r="B3908" t="s">
        <v>6962</v>
      </c>
    </row>
    <row r="3909" spans="1:2" x14ac:dyDescent="0.25">
      <c r="A3909" t="s">
        <v>6964</v>
      </c>
      <c r="B3909" t="s">
        <v>6962</v>
      </c>
    </row>
    <row r="3910" spans="1:2" x14ac:dyDescent="0.25">
      <c r="A3910" t="s">
        <v>6965</v>
      </c>
      <c r="B3910" t="s">
        <v>6966</v>
      </c>
    </row>
    <row r="3911" spans="1:2" x14ac:dyDescent="0.25">
      <c r="A3911" t="s">
        <v>6967</v>
      </c>
      <c r="B3911" t="s">
        <v>6968</v>
      </c>
    </row>
    <row r="3912" spans="1:2" x14ac:dyDescent="0.25">
      <c r="A3912" t="s">
        <v>6969</v>
      </c>
      <c r="B3912" t="s">
        <v>6968</v>
      </c>
    </row>
    <row r="3913" spans="1:2" x14ac:dyDescent="0.25">
      <c r="A3913" t="s">
        <v>6970</v>
      </c>
      <c r="B3913" t="s">
        <v>6968</v>
      </c>
    </row>
    <row r="3914" spans="1:2" x14ac:dyDescent="0.25">
      <c r="A3914" t="s">
        <v>6971</v>
      </c>
      <c r="B3914" t="s">
        <v>6968</v>
      </c>
    </row>
    <row r="3915" spans="1:2" x14ac:dyDescent="0.25">
      <c r="A3915" t="s">
        <v>6972</v>
      </c>
      <c r="B3915" t="s">
        <v>6973</v>
      </c>
    </row>
    <row r="3916" spans="1:2" x14ac:dyDescent="0.25">
      <c r="A3916" t="s">
        <v>6974</v>
      </c>
      <c r="B3916" t="s">
        <v>6975</v>
      </c>
    </row>
    <row r="3917" spans="1:2" x14ac:dyDescent="0.25">
      <c r="A3917" t="s">
        <v>6976</v>
      </c>
      <c r="B3917" t="s">
        <v>6975</v>
      </c>
    </row>
    <row r="3918" spans="1:2" x14ac:dyDescent="0.25">
      <c r="A3918" t="s">
        <v>6977</v>
      </c>
      <c r="B3918" t="s">
        <v>6978</v>
      </c>
    </row>
    <row r="3919" spans="1:2" x14ac:dyDescent="0.25">
      <c r="A3919" t="s">
        <v>6979</v>
      </c>
      <c r="B3919" t="s">
        <v>6978</v>
      </c>
    </row>
    <row r="3920" spans="1:2" x14ac:dyDescent="0.25">
      <c r="A3920" t="s">
        <v>6980</v>
      </c>
      <c r="B3920" t="s">
        <v>6978</v>
      </c>
    </row>
    <row r="3921" spans="1:2" x14ac:dyDescent="0.25">
      <c r="A3921" t="s">
        <v>6981</v>
      </c>
      <c r="B3921" t="s">
        <v>6978</v>
      </c>
    </row>
    <row r="3922" spans="1:2" x14ac:dyDescent="0.25">
      <c r="A3922" t="s">
        <v>6982</v>
      </c>
      <c r="B3922" t="s">
        <v>6978</v>
      </c>
    </row>
    <row r="3923" spans="1:2" x14ac:dyDescent="0.25">
      <c r="A3923" t="s">
        <v>6983</v>
      </c>
      <c r="B3923" t="s">
        <v>6978</v>
      </c>
    </row>
    <row r="3924" spans="1:2" x14ac:dyDescent="0.25">
      <c r="A3924" t="s">
        <v>6984</v>
      </c>
      <c r="B3924" t="s">
        <v>6985</v>
      </c>
    </row>
    <row r="3925" spans="1:2" x14ac:dyDescent="0.25">
      <c r="A3925" t="s">
        <v>6986</v>
      </c>
      <c r="B3925" t="s">
        <v>6985</v>
      </c>
    </row>
    <row r="3926" spans="1:2" x14ac:dyDescent="0.25">
      <c r="A3926" t="s">
        <v>6987</v>
      </c>
      <c r="B3926" t="s">
        <v>6988</v>
      </c>
    </row>
    <row r="3927" spans="1:2" x14ac:dyDescent="0.25">
      <c r="A3927" t="s">
        <v>6989</v>
      </c>
      <c r="B3927" t="s">
        <v>6988</v>
      </c>
    </row>
    <row r="3928" spans="1:2" x14ac:dyDescent="0.25">
      <c r="A3928" t="s">
        <v>6990</v>
      </c>
      <c r="B3928" t="s">
        <v>6988</v>
      </c>
    </row>
    <row r="3929" spans="1:2" x14ac:dyDescent="0.25">
      <c r="A3929" t="s">
        <v>6991</v>
      </c>
      <c r="B3929" t="s">
        <v>6988</v>
      </c>
    </row>
    <row r="3930" spans="1:2" x14ac:dyDescent="0.25">
      <c r="A3930" t="s">
        <v>6992</v>
      </c>
      <c r="B3930" t="s">
        <v>6988</v>
      </c>
    </row>
    <row r="3931" spans="1:2" x14ac:dyDescent="0.25">
      <c r="A3931" t="s">
        <v>6993</v>
      </c>
      <c r="B3931" t="s">
        <v>6988</v>
      </c>
    </row>
    <row r="3932" spans="1:2" x14ac:dyDescent="0.25">
      <c r="A3932" t="s">
        <v>6994</v>
      </c>
      <c r="B3932" t="s">
        <v>6988</v>
      </c>
    </row>
    <row r="3933" spans="1:2" x14ac:dyDescent="0.25">
      <c r="A3933" t="s">
        <v>6995</v>
      </c>
      <c r="B3933" t="s">
        <v>6996</v>
      </c>
    </row>
    <row r="3934" spans="1:2" x14ac:dyDescent="0.25">
      <c r="A3934" t="s">
        <v>6997</v>
      </c>
      <c r="B3934" t="s">
        <v>6996</v>
      </c>
    </row>
    <row r="3935" spans="1:2" x14ac:dyDescent="0.25">
      <c r="A3935" t="s">
        <v>6998</v>
      </c>
      <c r="B3935" t="s">
        <v>6999</v>
      </c>
    </row>
    <row r="3936" spans="1:2" x14ac:dyDescent="0.25">
      <c r="A3936" t="s">
        <v>7000</v>
      </c>
      <c r="B3936" t="s">
        <v>6999</v>
      </c>
    </row>
    <row r="3937" spans="1:2" x14ac:dyDescent="0.25">
      <c r="A3937" t="s">
        <v>7001</v>
      </c>
      <c r="B3937" t="s">
        <v>6999</v>
      </c>
    </row>
    <row r="3938" spans="1:2" x14ac:dyDescent="0.25">
      <c r="A3938" t="s">
        <v>7002</v>
      </c>
      <c r="B3938" t="s">
        <v>6999</v>
      </c>
    </row>
    <row r="3939" spans="1:2" x14ac:dyDescent="0.25">
      <c r="A3939" t="s">
        <v>7003</v>
      </c>
      <c r="B3939" t="s">
        <v>6999</v>
      </c>
    </row>
    <row r="3940" spans="1:2" x14ac:dyDescent="0.25">
      <c r="A3940" t="s">
        <v>7004</v>
      </c>
      <c r="B3940" t="s">
        <v>6999</v>
      </c>
    </row>
    <row r="3941" spans="1:2" x14ac:dyDescent="0.25">
      <c r="A3941" t="s">
        <v>7005</v>
      </c>
      <c r="B3941" t="s">
        <v>6999</v>
      </c>
    </row>
    <row r="3942" spans="1:2" x14ac:dyDescent="0.25">
      <c r="A3942" t="s">
        <v>7006</v>
      </c>
      <c r="B3942" t="s">
        <v>6999</v>
      </c>
    </row>
    <row r="3943" spans="1:2" x14ac:dyDescent="0.25">
      <c r="A3943" t="s">
        <v>7007</v>
      </c>
      <c r="B3943" t="s">
        <v>6999</v>
      </c>
    </row>
    <row r="3944" spans="1:2" x14ac:dyDescent="0.25">
      <c r="A3944" t="s">
        <v>7008</v>
      </c>
      <c r="B3944" t="s">
        <v>6999</v>
      </c>
    </row>
    <row r="3945" spans="1:2" x14ac:dyDescent="0.25">
      <c r="A3945" t="s">
        <v>7009</v>
      </c>
      <c r="B3945" t="s">
        <v>6999</v>
      </c>
    </row>
    <row r="3946" spans="1:2" x14ac:dyDescent="0.25">
      <c r="A3946" t="s">
        <v>7010</v>
      </c>
      <c r="B3946" t="s">
        <v>6999</v>
      </c>
    </row>
    <row r="3947" spans="1:2" x14ac:dyDescent="0.25">
      <c r="A3947" t="s">
        <v>7011</v>
      </c>
      <c r="B3947" t="s">
        <v>7012</v>
      </c>
    </row>
    <row r="3948" spans="1:2" x14ac:dyDescent="0.25">
      <c r="A3948" t="s">
        <v>7013</v>
      </c>
      <c r="B3948" t="s">
        <v>7014</v>
      </c>
    </row>
    <row r="3949" spans="1:2" x14ac:dyDescent="0.25">
      <c r="A3949" t="s">
        <v>7015</v>
      </c>
      <c r="B3949" t="s">
        <v>7014</v>
      </c>
    </row>
    <row r="3950" spans="1:2" x14ac:dyDescent="0.25">
      <c r="A3950" t="s">
        <v>7016</v>
      </c>
      <c r="B3950" t="s">
        <v>7017</v>
      </c>
    </row>
    <row r="3951" spans="1:2" x14ac:dyDescent="0.25">
      <c r="A3951" t="s">
        <v>7018</v>
      </c>
      <c r="B3951" t="s">
        <v>7017</v>
      </c>
    </row>
    <row r="3952" spans="1:2" x14ac:dyDescent="0.25">
      <c r="A3952" t="s">
        <v>7019</v>
      </c>
      <c r="B3952" t="s">
        <v>7020</v>
      </c>
    </row>
    <row r="3953" spans="1:2" x14ac:dyDescent="0.25">
      <c r="A3953" t="s">
        <v>7021</v>
      </c>
      <c r="B3953" t="s">
        <v>7022</v>
      </c>
    </row>
    <row r="3954" spans="1:2" x14ac:dyDescent="0.25">
      <c r="A3954" t="s">
        <v>7023</v>
      </c>
      <c r="B3954" t="s">
        <v>7022</v>
      </c>
    </row>
    <row r="3955" spans="1:2" x14ac:dyDescent="0.25">
      <c r="A3955" t="s">
        <v>7024</v>
      </c>
      <c r="B3955" t="s">
        <v>7022</v>
      </c>
    </row>
    <row r="3956" spans="1:2" x14ac:dyDescent="0.25">
      <c r="A3956" t="s">
        <v>7025</v>
      </c>
      <c r="B3956" t="s">
        <v>7022</v>
      </c>
    </row>
    <row r="3957" spans="1:2" x14ac:dyDescent="0.25">
      <c r="A3957" t="s">
        <v>7026</v>
      </c>
      <c r="B3957" t="s">
        <v>7022</v>
      </c>
    </row>
    <row r="3958" spans="1:2" x14ac:dyDescent="0.25">
      <c r="A3958" t="s">
        <v>7027</v>
      </c>
      <c r="B3958" t="s">
        <v>7022</v>
      </c>
    </row>
    <row r="3959" spans="1:2" x14ac:dyDescent="0.25">
      <c r="A3959" t="s">
        <v>7028</v>
      </c>
      <c r="B3959" t="s">
        <v>7022</v>
      </c>
    </row>
    <row r="3960" spans="1:2" x14ac:dyDescent="0.25">
      <c r="A3960" t="s">
        <v>7029</v>
      </c>
      <c r="B3960" t="s">
        <v>7022</v>
      </c>
    </row>
    <row r="3961" spans="1:2" x14ac:dyDescent="0.25">
      <c r="A3961" t="s">
        <v>7030</v>
      </c>
      <c r="B3961" t="s">
        <v>7031</v>
      </c>
    </row>
    <row r="3962" spans="1:2" x14ac:dyDescent="0.25">
      <c r="A3962" t="s">
        <v>7032</v>
      </c>
      <c r="B3962" t="s">
        <v>7031</v>
      </c>
    </row>
    <row r="3963" spans="1:2" x14ac:dyDescent="0.25">
      <c r="A3963" t="s">
        <v>7033</v>
      </c>
      <c r="B3963" t="s">
        <v>7031</v>
      </c>
    </row>
    <row r="3964" spans="1:2" x14ac:dyDescent="0.25">
      <c r="A3964" t="s">
        <v>7034</v>
      </c>
      <c r="B3964" t="s">
        <v>7031</v>
      </c>
    </row>
    <row r="3965" spans="1:2" x14ac:dyDescent="0.25">
      <c r="A3965" t="s">
        <v>7035</v>
      </c>
      <c r="B3965" t="s">
        <v>7031</v>
      </c>
    </row>
    <row r="3966" spans="1:2" x14ac:dyDescent="0.25">
      <c r="A3966" t="s">
        <v>7036</v>
      </c>
      <c r="B3966" t="s">
        <v>7031</v>
      </c>
    </row>
    <row r="3967" spans="1:2" x14ac:dyDescent="0.25">
      <c r="A3967" t="s">
        <v>7037</v>
      </c>
      <c r="B3967" t="s">
        <v>7031</v>
      </c>
    </row>
    <row r="3968" spans="1:2" x14ac:dyDescent="0.25">
      <c r="A3968" t="s">
        <v>7038</v>
      </c>
      <c r="B3968" t="s">
        <v>7031</v>
      </c>
    </row>
    <row r="3969" spans="1:2" x14ac:dyDescent="0.25">
      <c r="A3969" t="s">
        <v>7039</v>
      </c>
      <c r="B3969" t="s">
        <v>7031</v>
      </c>
    </row>
    <row r="3970" spans="1:2" x14ac:dyDescent="0.25">
      <c r="A3970" t="s">
        <v>7040</v>
      </c>
      <c r="B3970" t="s">
        <v>7031</v>
      </c>
    </row>
    <row r="3971" spans="1:2" x14ac:dyDescent="0.25">
      <c r="A3971" t="s">
        <v>7041</v>
      </c>
      <c r="B3971" t="s">
        <v>7031</v>
      </c>
    </row>
    <row r="3972" spans="1:2" x14ac:dyDescent="0.25">
      <c r="A3972" t="s">
        <v>7042</v>
      </c>
      <c r="B3972" t="s">
        <v>7031</v>
      </c>
    </row>
    <row r="3973" spans="1:2" x14ac:dyDescent="0.25">
      <c r="A3973" t="s">
        <v>7043</v>
      </c>
      <c r="B3973" t="s">
        <v>7031</v>
      </c>
    </row>
    <row r="3974" spans="1:2" x14ac:dyDescent="0.25">
      <c r="A3974" t="s">
        <v>7044</v>
      </c>
      <c r="B3974" t="s">
        <v>7031</v>
      </c>
    </row>
    <row r="3975" spans="1:2" x14ac:dyDescent="0.25">
      <c r="A3975" t="s">
        <v>7045</v>
      </c>
      <c r="B3975" t="s">
        <v>7031</v>
      </c>
    </row>
    <row r="3976" spans="1:2" x14ac:dyDescent="0.25">
      <c r="A3976" t="s">
        <v>7046</v>
      </c>
      <c r="B3976" t="s">
        <v>7031</v>
      </c>
    </row>
    <row r="3977" spans="1:2" x14ac:dyDescent="0.25">
      <c r="A3977" t="s">
        <v>7047</v>
      </c>
      <c r="B3977" t="s">
        <v>7031</v>
      </c>
    </row>
    <row r="3978" spans="1:2" x14ac:dyDescent="0.25">
      <c r="A3978" t="s">
        <v>7048</v>
      </c>
      <c r="B3978" t="s">
        <v>7031</v>
      </c>
    </row>
    <row r="3979" spans="1:2" x14ac:dyDescent="0.25">
      <c r="A3979" t="s">
        <v>7049</v>
      </c>
      <c r="B3979" t="s">
        <v>7031</v>
      </c>
    </row>
    <row r="3980" spans="1:2" x14ac:dyDescent="0.25">
      <c r="A3980" t="s">
        <v>7050</v>
      </c>
      <c r="B3980" t="s">
        <v>7031</v>
      </c>
    </row>
    <row r="3981" spans="1:2" x14ac:dyDescent="0.25">
      <c r="A3981" t="s">
        <v>7051</v>
      </c>
      <c r="B3981" t="s">
        <v>7052</v>
      </c>
    </row>
    <row r="3982" spans="1:2" x14ac:dyDescent="0.25">
      <c r="A3982" t="s">
        <v>7053</v>
      </c>
      <c r="B3982" t="s">
        <v>7052</v>
      </c>
    </row>
    <row r="3983" spans="1:2" x14ac:dyDescent="0.25">
      <c r="A3983" t="s">
        <v>7054</v>
      </c>
      <c r="B3983" t="s">
        <v>7052</v>
      </c>
    </row>
    <row r="3984" spans="1:2" x14ac:dyDescent="0.25">
      <c r="A3984" t="s">
        <v>7055</v>
      </c>
      <c r="B3984" t="s">
        <v>7052</v>
      </c>
    </row>
    <row r="3985" spans="1:2" x14ac:dyDescent="0.25">
      <c r="A3985" t="s">
        <v>7056</v>
      </c>
      <c r="B3985" t="s">
        <v>7052</v>
      </c>
    </row>
    <row r="3986" spans="1:2" x14ac:dyDescent="0.25">
      <c r="A3986" t="s">
        <v>7057</v>
      </c>
      <c r="B3986" t="s">
        <v>7058</v>
      </c>
    </row>
    <row r="3987" spans="1:2" x14ac:dyDescent="0.25">
      <c r="A3987" t="s">
        <v>7059</v>
      </c>
      <c r="B3987" t="s">
        <v>7058</v>
      </c>
    </row>
    <row r="3988" spans="1:2" x14ac:dyDescent="0.25">
      <c r="A3988" t="s">
        <v>7060</v>
      </c>
      <c r="B3988" t="s">
        <v>7058</v>
      </c>
    </row>
    <row r="3989" spans="1:2" x14ac:dyDescent="0.25">
      <c r="A3989" t="s">
        <v>7061</v>
      </c>
      <c r="B3989" t="s">
        <v>7058</v>
      </c>
    </row>
    <row r="3990" spans="1:2" x14ac:dyDescent="0.25">
      <c r="A3990" t="s">
        <v>7062</v>
      </c>
      <c r="B3990" t="s">
        <v>7058</v>
      </c>
    </row>
    <row r="3991" spans="1:2" x14ac:dyDescent="0.25">
      <c r="A3991" t="s">
        <v>7063</v>
      </c>
      <c r="B3991" t="s">
        <v>7058</v>
      </c>
    </row>
    <row r="3992" spans="1:2" x14ac:dyDescent="0.25">
      <c r="A3992" t="s">
        <v>7064</v>
      </c>
      <c r="B3992" t="s">
        <v>7058</v>
      </c>
    </row>
    <row r="3993" spans="1:2" x14ac:dyDescent="0.25">
      <c r="A3993" t="s">
        <v>7065</v>
      </c>
      <c r="B3993" t="s">
        <v>7058</v>
      </c>
    </row>
    <row r="3994" spans="1:2" x14ac:dyDescent="0.25">
      <c r="A3994" t="s">
        <v>7066</v>
      </c>
      <c r="B3994" t="s">
        <v>7058</v>
      </c>
    </row>
    <row r="3995" spans="1:2" x14ac:dyDescent="0.25">
      <c r="A3995" t="s">
        <v>7067</v>
      </c>
      <c r="B3995" t="s">
        <v>7058</v>
      </c>
    </row>
    <row r="3996" spans="1:2" x14ac:dyDescent="0.25">
      <c r="A3996" t="s">
        <v>7068</v>
      </c>
      <c r="B3996" t="s">
        <v>7058</v>
      </c>
    </row>
    <row r="3997" spans="1:2" x14ac:dyDescent="0.25">
      <c r="A3997" t="s">
        <v>7069</v>
      </c>
      <c r="B3997" t="s">
        <v>7058</v>
      </c>
    </row>
    <row r="3998" spans="1:2" x14ac:dyDescent="0.25">
      <c r="A3998" t="s">
        <v>7070</v>
      </c>
      <c r="B3998" t="s">
        <v>7058</v>
      </c>
    </row>
    <row r="3999" spans="1:2" x14ac:dyDescent="0.25">
      <c r="A3999" t="s">
        <v>7071</v>
      </c>
      <c r="B3999" t="s">
        <v>7058</v>
      </c>
    </row>
    <row r="4000" spans="1:2" x14ac:dyDescent="0.25">
      <c r="A4000" t="s">
        <v>7072</v>
      </c>
      <c r="B4000" t="s">
        <v>7058</v>
      </c>
    </row>
    <row r="4001" spans="1:2" x14ac:dyDescent="0.25">
      <c r="A4001" t="s">
        <v>7073</v>
      </c>
      <c r="B4001" t="s">
        <v>7058</v>
      </c>
    </row>
    <row r="4002" spans="1:2" x14ac:dyDescent="0.25">
      <c r="A4002" t="s">
        <v>7074</v>
      </c>
      <c r="B4002" t="s">
        <v>7058</v>
      </c>
    </row>
    <row r="4003" spans="1:2" x14ac:dyDescent="0.25">
      <c r="A4003" t="s">
        <v>7075</v>
      </c>
      <c r="B4003" t="s">
        <v>7058</v>
      </c>
    </row>
    <row r="4004" spans="1:2" x14ac:dyDescent="0.25">
      <c r="A4004" t="s">
        <v>7076</v>
      </c>
      <c r="B4004" t="s">
        <v>7058</v>
      </c>
    </row>
    <row r="4005" spans="1:2" x14ac:dyDescent="0.25">
      <c r="A4005" t="s">
        <v>7077</v>
      </c>
      <c r="B4005" t="s">
        <v>7078</v>
      </c>
    </row>
    <row r="4006" spans="1:2" x14ac:dyDescent="0.25">
      <c r="A4006" t="s">
        <v>7079</v>
      </c>
      <c r="B4006" t="s">
        <v>7078</v>
      </c>
    </row>
    <row r="4007" spans="1:2" x14ac:dyDescent="0.25">
      <c r="A4007" t="s">
        <v>7080</v>
      </c>
      <c r="B4007" t="s">
        <v>7078</v>
      </c>
    </row>
    <row r="4008" spans="1:2" x14ac:dyDescent="0.25">
      <c r="A4008" t="s">
        <v>7081</v>
      </c>
      <c r="B4008" t="s">
        <v>7078</v>
      </c>
    </row>
    <row r="4009" spans="1:2" x14ac:dyDescent="0.25">
      <c r="A4009" t="s">
        <v>7082</v>
      </c>
      <c r="B4009" t="s">
        <v>7083</v>
      </c>
    </row>
    <row r="4010" spans="1:2" x14ac:dyDescent="0.25">
      <c r="A4010" t="s">
        <v>7084</v>
      </c>
      <c r="B4010" t="s">
        <v>7083</v>
      </c>
    </row>
    <row r="4011" spans="1:2" x14ac:dyDescent="0.25">
      <c r="A4011" t="s">
        <v>7085</v>
      </c>
      <c r="B4011" t="s">
        <v>7083</v>
      </c>
    </row>
    <row r="4012" spans="1:2" x14ac:dyDescent="0.25">
      <c r="A4012" t="s">
        <v>7086</v>
      </c>
      <c r="B4012" t="s">
        <v>7083</v>
      </c>
    </row>
    <row r="4013" spans="1:2" x14ac:dyDescent="0.25">
      <c r="A4013" t="s">
        <v>7087</v>
      </c>
      <c r="B4013" t="s">
        <v>7083</v>
      </c>
    </row>
    <row r="4014" spans="1:2" x14ac:dyDescent="0.25">
      <c r="A4014" t="s">
        <v>7088</v>
      </c>
      <c r="B4014" t="s">
        <v>7083</v>
      </c>
    </row>
    <row r="4015" spans="1:2" x14ac:dyDescent="0.25">
      <c r="A4015" t="s">
        <v>7089</v>
      </c>
      <c r="B4015" t="s">
        <v>7083</v>
      </c>
    </row>
    <row r="4016" spans="1:2" x14ac:dyDescent="0.25">
      <c r="A4016" t="s">
        <v>7090</v>
      </c>
      <c r="B4016" t="s">
        <v>7083</v>
      </c>
    </row>
    <row r="4017" spans="1:2" x14ac:dyDescent="0.25">
      <c r="A4017" t="s">
        <v>7091</v>
      </c>
      <c r="B4017" t="s">
        <v>7092</v>
      </c>
    </row>
    <row r="4018" spans="1:2" x14ac:dyDescent="0.25">
      <c r="A4018" t="s">
        <v>7093</v>
      </c>
      <c r="B4018" t="s">
        <v>7092</v>
      </c>
    </row>
    <row r="4019" spans="1:2" x14ac:dyDescent="0.25">
      <c r="A4019" t="s">
        <v>7094</v>
      </c>
      <c r="B4019" t="s">
        <v>7092</v>
      </c>
    </row>
    <row r="4020" spans="1:2" x14ac:dyDescent="0.25">
      <c r="A4020" t="s">
        <v>7095</v>
      </c>
      <c r="B4020" t="s">
        <v>7092</v>
      </c>
    </row>
    <row r="4021" spans="1:2" x14ac:dyDescent="0.25">
      <c r="A4021" t="s">
        <v>7096</v>
      </c>
      <c r="B4021" t="s">
        <v>7092</v>
      </c>
    </row>
    <row r="4022" spans="1:2" x14ac:dyDescent="0.25">
      <c r="A4022" t="s">
        <v>7097</v>
      </c>
      <c r="B4022" t="s">
        <v>7098</v>
      </c>
    </row>
    <row r="4023" spans="1:2" x14ac:dyDescent="0.25">
      <c r="A4023" t="s">
        <v>7099</v>
      </c>
      <c r="B4023" t="s">
        <v>7098</v>
      </c>
    </row>
    <row r="4024" spans="1:2" x14ac:dyDescent="0.25">
      <c r="A4024" t="s">
        <v>7100</v>
      </c>
      <c r="B4024" t="s">
        <v>7101</v>
      </c>
    </row>
    <row r="4025" spans="1:2" x14ac:dyDescent="0.25">
      <c r="A4025" t="s">
        <v>7102</v>
      </c>
      <c r="B4025" t="s">
        <v>7103</v>
      </c>
    </row>
    <row r="4026" spans="1:2" x14ac:dyDescent="0.25">
      <c r="A4026" t="s">
        <v>7104</v>
      </c>
      <c r="B4026" t="s">
        <v>7105</v>
      </c>
    </row>
    <row r="4027" spans="1:2" x14ac:dyDescent="0.25">
      <c r="A4027" t="s">
        <v>7106</v>
      </c>
      <c r="B4027" t="s">
        <v>7107</v>
      </c>
    </row>
    <row r="4028" spans="1:2" x14ac:dyDescent="0.25">
      <c r="A4028" t="s">
        <v>7108</v>
      </c>
      <c r="B4028" t="s">
        <v>7109</v>
      </c>
    </row>
    <row r="4029" spans="1:2" x14ac:dyDescent="0.25">
      <c r="A4029" t="s">
        <v>7110</v>
      </c>
      <c r="B4029" t="s">
        <v>7111</v>
      </c>
    </row>
    <row r="4030" spans="1:2" x14ac:dyDescent="0.25">
      <c r="A4030" t="s">
        <v>7112</v>
      </c>
      <c r="B4030" t="s">
        <v>7111</v>
      </c>
    </row>
    <row r="4031" spans="1:2" x14ac:dyDescent="0.25">
      <c r="A4031" t="s">
        <v>7113</v>
      </c>
      <c r="B4031" t="s">
        <v>7111</v>
      </c>
    </row>
    <row r="4032" spans="1:2" x14ac:dyDescent="0.25">
      <c r="A4032" t="s">
        <v>7114</v>
      </c>
      <c r="B4032" t="s">
        <v>7111</v>
      </c>
    </row>
    <row r="4033" spans="1:2" x14ac:dyDescent="0.25">
      <c r="A4033" t="s">
        <v>7115</v>
      </c>
      <c r="B4033" t="s">
        <v>7111</v>
      </c>
    </row>
    <row r="4034" spans="1:2" x14ac:dyDescent="0.25">
      <c r="A4034" t="s">
        <v>7116</v>
      </c>
      <c r="B4034" t="s">
        <v>7111</v>
      </c>
    </row>
    <row r="4035" spans="1:2" x14ac:dyDescent="0.25">
      <c r="A4035" t="s">
        <v>7117</v>
      </c>
      <c r="B4035" t="s">
        <v>7118</v>
      </c>
    </row>
    <row r="4036" spans="1:2" x14ac:dyDescent="0.25">
      <c r="A4036" t="s">
        <v>7119</v>
      </c>
      <c r="B4036" t="s">
        <v>7118</v>
      </c>
    </row>
    <row r="4037" spans="1:2" x14ac:dyDescent="0.25">
      <c r="A4037" t="s">
        <v>7120</v>
      </c>
      <c r="B4037" t="s">
        <v>7118</v>
      </c>
    </row>
    <row r="4038" spans="1:2" x14ac:dyDescent="0.25">
      <c r="A4038" t="s">
        <v>7121</v>
      </c>
      <c r="B4038" t="s">
        <v>7122</v>
      </c>
    </row>
    <row r="4039" spans="1:2" x14ac:dyDescent="0.25">
      <c r="A4039" t="s">
        <v>7123</v>
      </c>
      <c r="B4039" t="s">
        <v>7122</v>
      </c>
    </row>
    <row r="4040" spans="1:2" x14ac:dyDescent="0.25">
      <c r="A4040" t="s">
        <v>7124</v>
      </c>
      <c r="B4040" t="s">
        <v>7125</v>
      </c>
    </row>
    <row r="4041" spans="1:2" x14ac:dyDescent="0.25">
      <c r="A4041" t="s">
        <v>7126</v>
      </c>
      <c r="B4041" t="s">
        <v>7127</v>
      </c>
    </row>
    <row r="4042" spans="1:2" x14ac:dyDescent="0.25">
      <c r="A4042" t="s">
        <v>7128</v>
      </c>
      <c r="B4042" t="s">
        <v>7127</v>
      </c>
    </row>
    <row r="4043" spans="1:2" x14ac:dyDescent="0.25">
      <c r="A4043" t="s">
        <v>7129</v>
      </c>
      <c r="B4043" t="s">
        <v>7127</v>
      </c>
    </row>
    <row r="4044" spans="1:2" x14ac:dyDescent="0.25">
      <c r="A4044" t="s">
        <v>7130</v>
      </c>
      <c r="B4044" t="s">
        <v>7127</v>
      </c>
    </row>
    <row r="4045" spans="1:2" x14ac:dyDescent="0.25">
      <c r="A4045" t="s">
        <v>7131</v>
      </c>
      <c r="B4045" t="s">
        <v>7127</v>
      </c>
    </row>
    <row r="4046" spans="1:2" x14ac:dyDescent="0.25">
      <c r="A4046" t="s">
        <v>7132</v>
      </c>
      <c r="B4046" t="s">
        <v>7127</v>
      </c>
    </row>
    <row r="4047" spans="1:2" x14ac:dyDescent="0.25">
      <c r="A4047" t="s">
        <v>7133</v>
      </c>
      <c r="B4047" t="s">
        <v>7127</v>
      </c>
    </row>
    <row r="4048" spans="1:2" x14ac:dyDescent="0.25">
      <c r="A4048" t="s">
        <v>7134</v>
      </c>
      <c r="B4048" t="s">
        <v>7127</v>
      </c>
    </row>
    <row r="4049" spans="1:2" x14ac:dyDescent="0.25">
      <c r="A4049" t="s">
        <v>7135</v>
      </c>
      <c r="B4049" t="s">
        <v>7136</v>
      </c>
    </row>
    <row r="4050" spans="1:2" x14ac:dyDescent="0.25">
      <c r="A4050" t="s">
        <v>7137</v>
      </c>
      <c r="B4050" t="s">
        <v>7136</v>
      </c>
    </row>
    <row r="4051" spans="1:2" x14ac:dyDescent="0.25">
      <c r="A4051" t="s">
        <v>7138</v>
      </c>
      <c r="B4051" t="s">
        <v>7136</v>
      </c>
    </row>
    <row r="4052" spans="1:2" x14ac:dyDescent="0.25">
      <c r="A4052" t="s">
        <v>7139</v>
      </c>
      <c r="B4052" t="s">
        <v>7136</v>
      </c>
    </row>
    <row r="4053" spans="1:2" x14ac:dyDescent="0.25">
      <c r="A4053" t="s">
        <v>7140</v>
      </c>
      <c r="B4053" t="s">
        <v>7136</v>
      </c>
    </row>
    <row r="4054" spans="1:2" x14ac:dyDescent="0.25">
      <c r="A4054" t="s">
        <v>7141</v>
      </c>
      <c r="B4054" t="s">
        <v>7142</v>
      </c>
    </row>
    <row r="4055" spans="1:2" x14ac:dyDescent="0.25">
      <c r="A4055" t="s">
        <v>7143</v>
      </c>
      <c r="B4055" t="s">
        <v>7142</v>
      </c>
    </row>
    <row r="4056" spans="1:2" x14ac:dyDescent="0.25">
      <c r="A4056" t="s">
        <v>7144</v>
      </c>
      <c r="B4056" t="s">
        <v>7142</v>
      </c>
    </row>
    <row r="4057" spans="1:2" x14ac:dyDescent="0.25">
      <c r="A4057" t="s">
        <v>7145</v>
      </c>
      <c r="B4057" t="s">
        <v>7142</v>
      </c>
    </row>
    <row r="4058" spans="1:2" x14ac:dyDescent="0.25">
      <c r="A4058" t="s">
        <v>7146</v>
      </c>
      <c r="B4058" t="s">
        <v>7142</v>
      </c>
    </row>
    <row r="4059" spans="1:2" x14ac:dyDescent="0.25">
      <c r="A4059" t="s">
        <v>7147</v>
      </c>
      <c r="B4059" t="s">
        <v>7142</v>
      </c>
    </row>
    <row r="4060" spans="1:2" x14ac:dyDescent="0.25">
      <c r="A4060" t="s">
        <v>7148</v>
      </c>
      <c r="B4060" t="s">
        <v>7142</v>
      </c>
    </row>
    <row r="4061" spans="1:2" x14ac:dyDescent="0.25">
      <c r="A4061" t="s">
        <v>7149</v>
      </c>
      <c r="B4061" t="s">
        <v>7150</v>
      </c>
    </row>
    <row r="4062" spans="1:2" x14ac:dyDescent="0.25">
      <c r="A4062" t="s">
        <v>7151</v>
      </c>
      <c r="B4062" t="s">
        <v>7150</v>
      </c>
    </row>
    <row r="4063" spans="1:2" x14ac:dyDescent="0.25">
      <c r="A4063" t="s">
        <v>7152</v>
      </c>
      <c r="B4063" t="s">
        <v>7153</v>
      </c>
    </row>
    <row r="4064" spans="1:2" x14ac:dyDescent="0.25">
      <c r="A4064" t="s">
        <v>7154</v>
      </c>
      <c r="B4064" t="s">
        <v>7155</v>
      </c>
    </row>
    <row r="4065" spans="1:2" x14ac:dyDescent="0.25">
      <c r="A4065" t="s">
        <v>7156</v>
      </c>
      <c r="B4065" t="s">
        <v>7157</v>
      </c>
    </row>
    <row r="4066" spans="1:2" x14ac:dyDescent="0.25">
      <c r="A4066" t="s">
        <v>7158</v>
      </c>
      <c r="B4066" t="s">
        <v>7159</v>
      </c>
    </row>
    <row r="4067" spans="1:2" x14ac:dyDescent="0.25">
      <c r="A4067" t="s">
        <v>7160</v>
      </c>
      <c r="B4067" t="s">
        <v>7159</v>
      </c>
    </row>
    <row r="4068" spans="1:2" x14ac:dyDescent="0.25">
      <c r="A4068" t="s">
        <v>7161</v>
      </c>
      <c r="B4068" t="s">
        <v>7159</v>
      </c>
    </row>
    <row r="4069" spans="1:2" x14ac:dyDescent="0.25">
      <c r="A4069" t="s">
        <v>7162</v>
      </c>
      <c r="B4069" t="s">
        <v>7163</v>
      </c>
    </row>
    <row r="4070" spans="1:2" x14ac:dyDescent="0.25">
      <c r="A4070" t="s">
        <v>7164</v>
      </c>
      <c r="B4070" t="s">
        <v>7163</v>
      </c>
    </row>
    <row r="4071" spans="1:2" x14ac:dyDescent="0.25">
      <c r="A4071" t="s">
        <v>7165</v>
      </c>
      <c r="B4071" t="s">
        <v>7166</v>
      </c>
    </row>
    <row r="4072" spans="1:2" x14ac:dyDescent="0.25">
      <c r="A4072" t="s">
        <v>7167</v>
      </c>
      <c r="B4072" t="s">
        <v>7168</v>
      </c>
    </row>
    <row r="4073" spans="1:2" x14ac:dyDescent="0.25">
      <c r="A4073" t="s">
        <v>7169</v>
      </c>
      <c r="B4073" t="s">
        <v>7170</v>
      </c>
    </row>
    <row r="4074" spans="1:2" x14ac:dyDescent="0.25">
      <c r="A4074" t="s">
        <v>7171</v>
      </c>
      <c r="B4074" t="s">
        <v>7170</v>
      </c>
    </row>
    <row r="4075" spans="1:2" x14ac:dyDescent="0.25">
      <c r="A4075" t="s">
        <v>7172</v>
      </c>
      <c r="B4075" t="s">
        <v>7170</v>
      </c>
    </row>
    <row r="4076" spans="1:2" x14ac:dyDescent="0.25">
      <c r="A4076" t="s">
        <v>7173</v>
      </c>
      <c r="B4076" t="s">
        <v>7170</v>
      </c>
    </row>
    <row r="4077" spans="1:2" x14ac:dyDescent="0.25">
      <c r="A4077" t="s">
        <v>7174</v>
      </c>
      <c r="B4077" t="s">
        <v>7175</v>
      </c>
    </row>
    <row r="4078" spans="1:2" x14ac:dyDescent="0.25">
      <c r="A4078" t="s">
        <v>7176</v>
      </c>
      <c r="B4078" t="s">
        <v>7175</v>
      </c>
    </row>
    <row r="4079" spans="1:2" x14ac:dyDescent="0.25">
      <c r="A4079" t="s">
        <v>7177</v>
      </c>
      <c r="B4079" t="s">
        <v>7175</v>
      </c>
    </row>
    <row r="4080" spans="1:2" x14ac:dyDescent="0.25">
      <c r="A4080" t="s">
        <v>7178</v>
      </c>
      <c r="B4080" t="s">
        <v>7175</v>
      </c>
    </row>
    <row r="4081" spans="1:2" x14ac:dyDescent="0.25">
      <c r="A4081" t="s">
        <v>7179</v>
      </c>
      <c r="B4081" t="s">
        <v>7175</v>
      </c>
    </row>
    <row r="4082" spans="1:2" x14ac:dyDescent="0.25">
      <c r="A4082" t="s">
        <v>7180</v>
      </c>
      <c r="B4082" t="s">
        <v>7175</v>
      </c>
    </row>
    <row r="4083" spans="1:2" x14ac:dyDescent="0.25">
      <c r="A4083" t="s">
        <v>7181</v>
      </c>
      <c r="B4083" t="s">
        <v>7175</v>
      </c>
    </row>
    <row r="4084" spans="1:2" x14ac:dyDescent="0.25">
      <c r="A4084" t="s">
        <v>7182</v>
      </c>
      <c r="B4084" t="s">
        <v>7175</v>
      </c>
    </row>
    <row r="4085" spans="1:2" x14ac:dyDescent="0.25">
      <c r="A4085" t="s">
        <v>7183</v>
      </c>
      <c r="B4085" t="s">
        <v>7175</v>
      </c>
    </row>
    <row r="4086" spans="1:2" x14ac:dyDescent="0.25">
      <c r="A4086" t="s">
        <v>7184</v>
      </c>
      <c r="B4086" t="s">
        <v>7175</v>
      </c>
    </row>
    <row r="4087" spans="1:2" x14ac:dyDescent="0.25">
      <c r="A4087" t="s">
        <v>7185</v>
      </c>
      <c r="B4087" t="s">
        <v>7175</v>
      </c>
    </row>
    <row r="4088" spans="1:2" x14ac:dyDescent="0.25">
      <c r="A4088" t="s">
        <v>7186</v>
      </c>
      <c r="B4088" t="s">
        <v>7175</v>
      </c>
    </row>
    <row r="4089" spans="1:2" x14ac:dyDescent="0.25">
      <c r="A4089" t="s">
        <v>7187</v>
      </c>
      <c r="B4089" t="s">
        <v>7175</v>
      </c>
    </row>
    <row r="4090" spans="1:2" x14ac:dyDescent="0.25">
      <c r="A4090" t="s">
        <v>7188</v>
      </c>
      <c r="B4090" t="s">
        <v>7175</v>
      </c>
    </row>
    <row r="4091" spans="1:2" x14ac:dyDescent="0.25">
      <c r="A4091" t="s">
        <v>7189</v>
      </c>
      <c r="B4091" t="s">
        <v>7175</v>
      </c>
    </row>
    <row r="4092" spans="1:2" x14ac:dyDescent="0.25">
      <c r="A4092" t="s">
        <v>7190</v>
      </c>
      <c r="B4092" t="s">
        <v>7191</v>
      </c>
    </row>
    <row r="4093" spans="1:2" x14ac:dyDescent="0.25">
      <c r="A4093" t="s">
        <v>7192</v>
      </c>
      <c r="B4093" t="s">
        <v>7191</v>
      </c>
    </row>
    <row r="4094" spans="1:2" x14ac:dyDescent="0.25">
      <c r="A4094" t="s">
        <v>7193</v>
      </c>
      <c r="B4094" t="s">
        <v>7191</v>
      </c>
    </row>
    <row r="4095" spans="1:2" x14ac:dyDescent="0.25">
      <c r="A4095" t="s">
        <v>7194</v>
      </c>
      <c r="B4095" t="s">
        <v>7195</v>
      </c>
    </row>
    <row r="4096" spans="1:2" x14ac:dyDescent="0.25">
      <c r="A4096" t="s">
        <v>7196</v>
      </c>
      <c r="B4096" t="s">
        <v>7195</v>
      </c>
    </row>
    <row r="4097" spans="1:2" x14ac:dyDescent="0.25">
      <c r="A4097" t="s">
        <v>7197</v>
      </c>
      <c r="B4097" t="s">
        <v>7198</v>
      </c>
    </row>
    <row r="4098" spans="1:2" x14ac:dyDescent="0.25">
      <c r="A4098" t="s">
        <v>7199</v>
      </c>
      <c r="B4098" t="s">
        <v>7198</v>
      </c>
    </row>
    <row r="4099" spans="1:2" x14ac:dyDescent="0.25">
      <c r="A4099" t="s">
        <v>7200</v>
      </c>
      <c r="B4099" t="s">
        <v>7198</v>
      </c>
    </row>
    <row r="4100" spans="1:2" x14ac:dyDescent="0.25">
      <c r="A4100" t="s">
        <v>7201</v>
      </c>
      <c r="B4100" t="s">
        <v>7198</v>
      </c>
    </row>
    <row r="4101" spans="1:2" x14ac:dyDescent="0.25">
      <c r="A4101" t="s">
        <v>7202</v>
      </c>
      <c r="B4101" t="s">
        <v>7198</v>
      </c>
    </row>
    <row r="4102" spans="1:2" x14ac:dyDescent="0.25">
      <c r="A4102" t="s">
        <v>7203</v>
      </c>
      <c r="B4102" t="s">
        <v>7198</v>
      </c>
    </row>
    <row r="4103" spans="1:2" x14ac:dyDescent="0.25">
      <c r="A4103" t="s">
        <v>7204</v>
      </c>
      <c r="B4103" t="s">
        <v>7198</v>
      </c>
    </row>
    <row r="4104" spans="1:2" x14ac:dyDescent="0.25">
      <c r="A4104" t="s">
        <v>7205</v>
      </c>
      <c r="B4104" t="s">
        <v>7198</v>
      </c>
    </row>
    <row r="4105" spans="1:2" x14ac:dyDescent="0.25">
      <c r="A4105" t="s">
        <v>7206</v>
      </c>
      <c r="B4105" t="s">
        <v>7198</v>
      </c>
    </row>
    <row r="4106" spans="1:2" x14ac:dyDescent="0.25">
      <c r="A4106" t="s">
        <v>7207</v>
      </c>
      <c r="B4106" t="s">
        <v>7198</v>
      </c>
    </row>
    <row r="4107" spans="1:2" x14ac:dyDescent="0.25">
      <c r="A4107" t="s">
        <v>7208</v>
      </c>
      <c r="B4107" t="s">
        <v>7198</v>
      </c>
    </row>
    <row r="4108" spans="1:2" x14ac:dyDescent="0.25">
      <c r="A4108" t="s">
        <v>7209</v>
      </c>
      <c r="B4108" t="s">
        <v>7198</v>
      </c>
    </row>
    <row r="4109" spans="1:2" x14ac:dyDescent="0.25">
      <c r="A4109" t="s">
        <v>7210</v>
      </c>
      <c r="B4109" t="s">
        <v>7198</v>
      </c>
    </row>
    <row r="4110" spans="1:2" x14ac:dyDescent="0.25">
      <c r="A4110" t="s">
        <v>7211</v>
      </c>
      <c r="B4110" t="s">
        <v>7198</v>
      </c>
    </row>
    <row r="4111" spans="1:2" x14ac:dyDescent="0.25">
      <c r="A4111" t="s">
        <v>7212</v>
      </c>
      <c r="B4111" t="s">
        <v>7198</v>
      </c>
    </row>
    <row r="4112" spans="1:2" x14ac:dyDescent="0.25">
      <c r="A4112" t="s">
        <v>7213</v>
      </c>
      <c r="B4112" t="s">
        <v>7198</v>
      </c>
    </row>
    <row r="4113" spans="1:2" x14ac:dyDescent="0.25">
      <c r="A4113" t="s">
        <v>7214</v>
      </c>
      <c r="B4113" t="s">
        <v>7198</v>
      </c>
    </row>
    <row r="4114" spans="1:2" x14ac:dyDescent="0.25">
      <c r="A4114" t="s">
        <v>7215</v>
      </c>
      <c r="B4114" t="s">
        <v>7198</v>
      </c>
    </row>
    <row r="4115" spans="1:2" x14ac:dyDescent="0.25">
      <c r="A4115" t="s">
        <v>7216</v>
      </c>
      <c r="B4115" t="s">
        <v>7198</v>
      </c>
    </row>
    <row r="4116" spans="1:2" x14ac:dyDescent="0.25">
      <c r="A4116" t="s">
        <v>7217</v>
      </c>
      <c r="B4116" t="s">
        <v>7198</v>
      </c>
    </row>
    <row r="4117" spans="1:2" x14ac:dyDescent="0.25">
      <c r="A4117" t="s">
        <v>7218</v>
      </c>
      <c r="B4117" t="s">
        <v>7198</v>
      </c>
    </row>
    <row r="4118" spans="1:2" x14ac:dyDescent="0.25">
      <c r="A4118" t="s">
        <v>7219</v>
      </c>
      <c r="B4118" t="s">
        <v>7198</v>
      </c>
    </row>
    <row r="4119" spans="1:2" x14ac:dyDescent="0.25">
      <c r="A4119" t="s">
        <v>7220</v>
      </c>
      <c r="B4119" t="s">
        <v>7198</v>
      </c>
    </row>
    <row r="4120" spans="1:2" x14ac:dyDescent="0.25">
      <c r="A4120" t="s">
        <v>7221</v>
      </c>
      <c r="B4120" t="s">
        <v>7198</v>
      </c>
    </row>
    <row r="4121" spans="1:2" x14ac:dyDescent="0.25">
      <c r="A4121" t="s">
        <v>7222</v>
      </c>
      <c r="B4121" t="s">
        <v>7223</v>
      </c>
    </row>
    <row r="4122" spans="1:2" x14ac:dyDescent="0.25">
      <c r="A4122" t="s">
        <v>7224</v>
      </c>
      <c r="B4122" t="s">
        <v>7223</v>
      </c>
    </row>
    <row r="4123" spans="1:2" x14ac:dyDescent="0.25">
      <c r="A4123" t="s">
        <v>7225</v>
      </c>
      <c r="B4123" t="s">
        <v>7223</v>
      </c>
    </row>
    <row r="4124" spans="1:2" x14ac:dyDescent="0.25">
      <c r="A4124" t="s">
        <v>7226</v>
      </c>
      <c r="B4124" t="s">
        <v>7227</v>
      </c>
    </row>
    <row r="4125" spans="1:2" x14ac:dyDescent="0.25">
      <c r="A4125" t="s">
        <v>7228</v>
      </c>
      <c r="B4125" t="s">
        <v>7227</v>
      </c>
    </row>
    <row r="4126" spans="1:2" x14ac:dyDescent="0.25">
      <c r="A4126" t="s">
        <v>7229</v>
      </c>
      <c r="B4126" t="s">
        <v>7230</v>
      </c>
    </row>
    <row r="4127" spans="1:2" x14ac:dyDescent="0.25">
      <c r="A4127" t="s">
        <v>7231</v>
      </c>
      <c r="B4127" t="s">
        <v>7232</v>
      </c>
    </row>
    <row r="4128" spans="1:2" x14ac:dyDescent="0.25">
      <c r="A4128" t="s">
        <v>7233</v>
      </c>
      <c r="B4128" t="s">
        <v>7234</v>
      </c>
    </row>
    <row r="4129" spans="1:2" x14ac:dyDescent="0.25">
      <c r="A4129" t="s">
        <v>7235</v>
      </c>
      <c r="B4129" t="s">
        <v>7234</v>
      </c>
    </row>
    <row r="4130" spans="1:2" x14ac:dyDescent="0.25">
      <c r="A4130" t="s">
        <v>7236</v>
      </c>
      <c r="B4130" t="s">
        <v>7234</v>
      </c>
    </row>
    <row r="4131" spans="1:2" x14ac:dyDescent="0.25">
      <c r="A4131" t="s">
        <v>7237</v>
      </c>
      <c r="B4131" t="s">
        <v>7234</v>
      </c>
    </row>
    <row r="4132" spans="1:2" x14ac:dyDescent="0.25">
      <c r="A4132" t="s">
        <v>7238</v>
      </c>
      <c r="B4132" t="s">
        <v>7234</v>
      </c>
    </row>
    <row r="4133" spans="1:2" x14ac:dyDescent="0.25">
      <c r="A4133" t="s">
        <v>7239</v>
      </c>
      <c r="B4133" t="s">
        <v>7240</v>
      </c>
    </row>
    <row r="4134" spans="1:2" x14ac:dyDescent="0.25">
      <c r="A4134" t="s">
        <v>7241</v>
      </c>
      <c r="B4134" t="s">
        <v>7240</v>
      </c>
    </row>
    <row r="4135" spans="1:2" x14ac:dyDescent="0.25">
      <c r="A4135" t="s">
        <v>7242</v>
      </c>
      <c r="B4135" t="s">
        <v>7240</v>
      </c>
    </row>
    <row r="4136" spans="1:2" x14ac:dyDescent="0.25">
      <c r="A4136" t="s">
        <v>7243</v>
      </c>
      <c r="B4136" t="s">
        <v>7240</v>
      </c>
    </row>
    <row r="4137" spans="1:2" x14ac:dyDescent="0.25">
      <c r="A4137" t="s">
        <v>7244</v>
      </c>
      <c r="B4137" t="s">
        <v>7240</v>
      </c>
    </row>
    <row r="4138" spans="1:2" x14ac:dyDescent="0.25">
      <c r="A4138" t="s">
        <v>7245</v>
      </c>
      <c r="B4138" t="s">
        <v>7240</v>
      </c>
    </row>
    <row r="4139" spans="1:2" x14ac:dyDescent="0.25">
      <c r="A4139" t="s">
        <v>7246</v>
      </c>
      <c r="B4139" t="s">
        <v>7240</v>
      </c>
    </row>
    <row r="4140" spans="1:2" x14ac:dyDescent="0.25">
      <c r="A4140" t="s">
        <v>7247</v>
      </c>
      <c r="B4140" t="s">
        <v>7248</v>
      </c>
    </row>
    <row r="4141" spans="1:2" x14ac:dyDescent="0.25">
      <c r="A4141" t="s">
        <v>7249</v>
      </c>
      <c r="B4141" t="s">
        <v>7250</v>
      </c>
    </row>
    <row r="4142" spans="1:2" x14ac:dyDescent="0.25">
      <c r="A4142" t="s">
        <v>7251</v>
      </c>
      <c r="B4142" t="s">
        <v>7252</v>
      </c>
    </row>
    <row r="4143" spans="1:2" x14ac:dyDescent="0.25">
      <c r="A4143" t="s">
        <v>7253</v>
      </c>
      <c r="B4143" t="s">
        <v>7254</v>
      </c>
    </row>
    <row r="4144" spans="1:2" x14ac:dyDescent="0.25">
      <c r="A4144" t="s">
        <v>7255</v>
      </c>
      <c r="B4144" t="s">
        <v>7254</v>
      </c>
    </row>
    <row r="4145" spans="1:2" x14ac:dyDescent="0.25">
      <c r="A4145" t="s">
        <v>7256</v>
      </c>
      <c r="B4145" t="s">
        <v>7254</v>
      </c>
    </row>
    <row r="4146" spans="1:2" x14ac:dyDescent="0.25">
      <c r="A4146" t="s">
        <v>7257</v>
      </c>
      <c r="B4146" t="s">
        <v>7254</v>
      </c>
    </row>
    <row r="4147" spans="1:2" x14ac:dyDescent="0.25">
      <c r="A4147" t="s">
        <v>7258</v>
      </c>
      <c r="B4147" t="s">
        <v>7254</v>
      </c>
    </row>
    <row r="4148" spans="1:2" x14ac:dyDescent="0.25">
      <c r="A4148" t="s">
        <v>7259</v>
      </c>
      <c r="B4148" t="s">
        <v>7254</v>
      </c>
    </row>
    <row r="4149" spans="1:2" x14ac:dyDescent="0.25">
      <c r="A4149" t="s">
        <v>7260</v>
      </c>
      <c r="B4149" t="s">
        <v>7261</v>
      </c>
    </row>
    <row r="4150" spans="1:2" x14ac:dyDescent="0.25">
      <c r="A4150" t="s">
        <v>7262</v>
      </c>
      <c r="B4150" t="s">
        <v>7261</v>
      </c>
    </row>
    <row r="4151" spans="1:2" x14ac:dyDescent="0.25">
      <c r="A4151" t="s">
        <v>7263</v>
      </c>
      <c r="B4151" t="s">
        <v>7264</v>
      </c>
    </row>
    <row r="4152" spans="1:2" x14ac:dyDescent="0.25">
      <c r="A4152" t="s">
        <v>7265</v>
      </c>
      <c r="B4152" t="s">
        <v>7266</v>
      </c>
    </row>
    <row r="4153" spans="1:2" x14ac:dyDescent="0.25">
      <c r="A4153" t="s">
        <v>7267</v>
      </c>
      <c r="B4153" t="s">
        <v>7266</v>
      </c>
    </row>
    <row r="4154" spans="1:2" x14ac:dyDescent="0.25">
      <c r="A4154" t="s">
        <v>7268</v>
      </c>
      <c r="B4154" t="s">
        <v>7269</v>
      </c>
    </row>
    <row r="4155" spans="1:2" x14ac:dyDescent="0.25">
      <c r="A4155" t="s">
        <v>7270</v>
      </c>
      <c r="B4155" t="s">
        <v>7271</v>
      </c>
    </row>
    <row r="4156" spans="1:2" x14ac:dyDescent="0.25">
      <c r="A4156" t="s">
        <v>7272</v>
      </c>
      <c r="B4156" t="s">
        <v>7271</v>
      </c>
    </row>
    <row r="4157" spans="1:2" x14ac:dyDescent="0.25">
      <c r="A4157" t="s">
        <v>7273</v>
      </c>
      <c r="B4157" t="s">
        <v>7271</v>
      </c>
    </row>
    <row r="4158" spans="1:2" x14ac:dyDescent="0.25">
      <c r="A4158" t="s">
        <v>7274</v>
      </c>
      <c r="B4158" t="s">
        <v>7271</v>
      </c>
    </row>
    <row r="4159" spans="1:2" x14ac:dyDescent="0.25">
      <c r="A4159" t="s">
        <v>7275</v>
      </c>
      <c r="B4159" t="s">
        <v>7271</v>
      </c>
    </row>
    <row r="4160" spans="1:2" x14ac:dyDescent="0.25">
      <c r="A4160" t="s">
        <v>7276</v>
      </c>
      <c r="B4160" t="s">
        <v>7271</v>
      </c>
    </row>
    <row r="4161" spans="1:2" x14ac:dyDescent="0.25">
      <c r="A4161" t="s">
        <v>7277</v>
      </c>
      <c r="B4161" t="s">
        <v>7271</v>
      </c>
    </row>
    <row r="4162" spans="1:2" x14ac:dyDescent="0.25">
      <c r="A4162" t="s">
        <v>7278</v>
      </c>
      <c r="B4162" t="s">
        <v>7271</v>
      </c>
    </row>
    <row r="4163" spans="1:2" x14ac:dyDescent="0.25">
      <c r="A4163" t="s">
        <v>7279</v>
      </c>
      <c r="B4163" t="s">
        <v>7271</v>
      </c>
    </row>
    <row r="4164" spans="1:2" x14ac:dyDescent="0.25">
      <c r="A4164" t="s">
        <v>7280</v>
      </c>
      <c r="B4164" t="s">
        <v>7271</v>
      </c>
    </row>
    <row r="4165" spans="1:2" x14ac:dyDescent="0.25">
      <c r="A4165" t="s">
        <v>7281</v>
      </c>
      <c r="B4165" t="s">
        <v>7271</v>
      </c>
    </row>
    <row r="4166" spans="1:2" x14ac:dyDescent="0.25">
      <c r="A4166" t="s">
        <v>7282</v>
      </c>
      <c r="B4166" t="s">
        <v>7271</v>
      </c>
    </row>
    <row r="4167" spans="1:2" x14ac:dyDescent="0.25">
      <c r="A4167" t="s">
        <v>7283</v>
      </c>
      <c r="B4167" t="s">
        <v>7284</v>
      </c>
    </row>
    <row r="4168" spans="1:2" x14ac:dyDescent="0.25">
      <c r="A4168" t="s">
        <v>7285</v>
      </c>
      <c r="B4168" t="s">
        <v>7284</v>
      </c>
    </row>
    <row r="4169" spans="1:2" x14ac:dyDescent="0.25">
      <c r="A4169" t="s">
        <v>7286</v>
      </c>
      <c r="B4169" t="s">
        <v>7284</v>
      </c>
    </row>
    <row r="4170" spans="1:2" x14ac:dyDescent="0.25">
      <c r="A4170" t="s">
        <v>7287</v>
      </c>
      <c r="B4170" t="s">
        <v>7284</v>
      </c>
    </row>
    <row r="4171" spans="1:2" x14ac:dyDescent="0.25">
      <c r="A4171" t="s">
        <v>7288</v>
      </c>
      <c r="B4171" t="s">
        <v>7284</v>
      </c>
    </row>
    <row r="4172" spans="1:2" x14ac:dyDescent="0.25">
      <c r="A4172" t="s">
        <v>7289</v>
      </c>
      <c r="B4172" t="s">
        <v>7284</v>
      </c>
    </row>
    <row r="4173" spans="1:2" x14ac:dyDescent="0.25">
      <c r="A4173" t="s">
        <v>7290</v>
      </c>
      <c r="B4173" t="s">
        <v>7284</v>
      </c>
    </row>
    <row r="4174" spans="1:2" x14ac:dyDescent="0.25">
      <c r="A4174" t="s">
        <v>7291</v>
      </c>
      <c r="B4174" t="s">
        <v>7284</v>
      </c>
    </row>
    <row r="4175" spans="1:2" x14ac:dyDescent="0.25">
      <c r="A4175" t="s">
        <v>7292</v>
      </c>
      <c r="B4175" t="s">
        <v>7284</v>
      </c>
    </row>
    <row r="4176" spans="1:2" x14ac:dyDescent="0.25">
      <c r="A4176" t="s">
        <v>7293</v>
      </c>
      <c r="B4176" t="s">
        <v>7294</v>
      </c>
    </row>
    <row r="4177" spans="1:2" x14ac:dyDescent="0.25">
      <c r="A4177" t="s">
        <v>7295</v>
      </c>
      <c r="B4177" t="s">
        <v>7294</v>
      </c>
    </row>
    <row r="4178" spans="1:2" x14ac:dyDescent="0.25">
      <c r="A4178" t="s">
        <v>7296</v>
      </c>
      <c r="B4178" t="s">
        <v>7294</v>
      </c>
    </row>
    <row r="4179" spans="1:2" x14ac:dyDescent="0.25">
      <c r="A4179" t="s">
        <v>7297</v>
      </c>
      <c r="B4179" t="s">
        <v>7294</v>
      </c>
    </row>
    <row r="4180" spans="1:2" x14ac:dyDescent="0.25">
      <c r="A4180" t="s">
        <v>7298</v>
      </c>
      <c r="B4180" t="s">
        <v>7294</v>
      </c>
    </row>
    <row r="4181" spans="1:2" x14ac:dyDescent="0.25">
      <c r="A4181" t="s">
        <v>7299</v>
      </c>
      <c r="B4181" t="s">
        <v>7294</v>
      </c>
    </row>
    <row r="4182" spans="1:2" x14ac:dyDescent="0.25">
      <c r="A4182" t="s">
        <v>7300</v>
      </c>
      <c r="B4182" t="s">
        <v>7294</v>
      </c>
    </row>
    <row r="4183" spans="1:2" x14ac:dyDescent="0.25">
      <c r="A4183" t="s">
        <v>7301</v>
      </c>
      <c r="B4183" t="s">
        <v>7294</v>
      </c>
    </row>
    <row r="4184" spans="1:2" x14ac:dyDescent="0.25">
      <c r="A4184" t="s">
        <v>7302</v>
      </c>
      <c r="B4184" t="s">
        <v>7294</v>
      </c>
    </row>
    <row r="4185" spans="1:2" x14ac:dyDescent="0.25">
      <c r="A4185" t="s">
        <v>7303</v>
      </c>
      <c r="B4185" t="s">
        <v>7294</v>
      </c>
    </row>
    <row r="4186" spans="1:2" x14ac:dyDescent="0.25">
      <c r="A4186" t="s">
        <v>7304</v>
      </c>
      <c r="B4186" t="s">
        <v>7294</v>
      </c>
    </row>
    <row r="4187" spans="1:2" x14ac:dyDescent="0.25">
      <c r="A4187" t="s">
        <v>7305</v>
      </c>
      <c r="B4187" t="s">
        <v>7294</v>
      </c>
    </row>
    <row r="4188" spans="1:2" x14ac:dyDescent="0.25">
      <c r="A4188" t="s">
        <v>7306</v>
      </c>
      <c r="B4188" t="s">
        <v>7294</v>
      </c>
    </row>
    <row r="4189" spans="1:2" x14ac:dyDescent="0.25">
      <c r="A4189" t="s">
        <v>7307</v>
      </c>
      <c r="B4189" t="s">
        <v>7294</v>
      </c>
    </row>
    <row r="4190" spans="1:2" x14ac:dyDescent="0.25">
      <c r="A4190" t="s">
        <v>7308</v>
      </c>
      <c r="B4190" t="s">
        <v>7294</v>
      </c>
    </row>
    <row r="4191" spans="1:2" x14ac:dyDescent="0.25">
      <c r="A4191" t="s">
        <v>7309</v>
      </c>
      <c r="B4191" t="s">
        <v>7294</v>
      </c>
    </row>
    <row r="4192" spans="1:2" x14ac:dyDescent="0.25">
      <c r="A4192" t="s">
        <v>7310</v>
      </c>
      <c r="B4192" t="s">
        <v>7294</v>
      </c>
    </row>
    <row r="4193" spans="1:2" x14ac:dyDescent="0.25">
      <c r="A4193" t="s">
        <v>7311</v>
      </c>
      <c r="B4193" t="s">
        <v>7294</v>
      </c>
    </row>
    <row r="4194" spans="1:2" x14ac:dyDescent="0.25">
      <c r="A4194" t="s">
        <v>7312</v>
      </c>
      <c r="B4194" t="s">
        <v>7294</v>
      </c>
    </row>
    <row r="4195" spans="1:2" x14ac:dyDescent="0.25">
      <c r="A4195" t="s">
        <v>7313</v>
      </c>
      <c r="B4195" t="s">
        <v>7294</v>
      </c>
    </row>
    <row r="4196" spans="1:2" x14ac:dyDescent="0.25">
      <c r="A4196" t="s">
        <v>7314</v>
      </c>
      <c r="B4196" t="s">
        <v>7294</v>
      </c>
    </row>
    <row r="4197" spans="1:2" x14ac:dyDescent="0.25">
      <c r="A4197" t="s">
        <v>7315</v>
      </c>
      <c r="B4197" t="s">
        <v>7316</v>
      </c>
    </row>
    <row r="4198" spans="1:2" x14ac:dyDescent="0.25">
      <c r="A4198" t="s">
        <v>7317</v>
      </c>
      <c r="B4198" t="s">
        <v>7316</v>
      </c>
    </row>
    <row r="4199" spans="1:2" x14ac:dyDescent="0.25">
      <c r="A4199" t="s">
        <v>7318</v>
      </c>
      <c r="B4199" t="s">
        <v>7319</v>
      </c>
    </row>
    <row r="4200" spans="1:2" x14ac:dyDescent="0.25">
      <c r="A4200" t="s">
        <v>7320</v>
      </c>
      <c r="B4200" t="s">
        <v>7319</v>
      </c>
    </row>
    <row r="4201" spans="1:2" x14ac:dyDescent="0.25">
      <c r="A4201" t="s">
        <v>7321</v>
      </c>
      <c r="B4201" t="s">
        <v>7319</v>
      </c>
    </row>
    <row r="4202" spans="1:2" x14ac:dyDescent="0.25">
      <c r="A4202" t="s">
        <v>7322</v>
      </c>
      <c r="B4202" t="s">
        <v>7319</v>
      </c>
    </row>
    <row r="4203" spans="1:2" x14ac:dyDescent="0.25">
      <c r="A4203" t="s">
        <v>7323</v>
      </c>
      <c r="B4203" t="s">
        <v>7319</v>
      </c>
    </row>
    <row r="4204" spans="1:2" x14ac:dyDescent="0.25">
      <c r="A4204" t="s">
        <v>7324</v>
      </c>
      <c r="B4204" t="s">
        <v>7319</v>
      </c>
    </row>
    <row r="4205" spans="1:2" x14ac:dyDescent="0.25">
      <c r="A4205" t="s">
        <v>7325</v>
      </c>
      <c r="B4205" t="s">
        <v>7319</v>
      </c>
    </row>
    <row r="4206" spans="1:2" x14ac:dyDescent="0.25">
      <c r="A4206" t="s">
        <v>7326</v>
      </c>
      <c r="B4206" t="s">
        <v>7319</v>
      </c>
    </row>
    <row r="4207" spans="1:2" x14ac:dyDescent="0.25">
      <c r="A4207" t="s">
        <v>7327</v>
      </c>
      <c r="B4207" t="s">
        <v>7328</v>
      </c>
    </row>
    <row r="4208" spans="1:2" x14ac:dyDescent="0.25">
      <c r="A4208" t="s">
        <v>7329</v>
      </c>
      <c r="B4208" t="s">
        <v>7330</v>
      </c>
    </row>
    <row r="4209" spans="1:2" x14ac:dyDescent="0.25">
      <c r="A4209" t="s">
        <v>7331</v>
      </c>
      <c r="B4209" t="s">
        <v>7332</v>
      </c>
    </row>
    <row r="4210" spans="1:2" x14ac:dyDescent="0.25">
      <c r="A4210" t="s">
        <v>7333</v>
      </c>
      <c r="B4210" t="s">
        <v>7332</v>
      </c>
    </row>
    <row r="4211" spans="1:2" x14ac:dyDescent="0.25">
      <c r="A4211" t="s">
        <v>7334</v>
      </c>
      <c r="B4211" t="s">
        <v>7335</v>
      </c>
    </row>
    <row r="4212" spans="1:2" x14ac:dyDescent="0.25">
      <c r="A4212" t="s">
        <v>7336</v>
      </c>
      <c r="B4212" t="s">
        <v>7335</v>
      </c>
    </row>
    <row r="4213" spans="1:2" x14ac:dyDescent="0.25">
      <c r="A4213" t="s">
        <v>7337</v>
      </c>
      <c r="B4213" t="s">
        <v>7335</v>
      </c>
    </row>
    <row r="4214" spans="1:2" x14ac:dyDescent="0.25">
      <c r="A4214" t="s">
        <v>7338</v>
      </c>
      <c r="B4214" t="s">
        <v>7335</v>
      </c>
    </row>
    <row r="4215" spans="1:2" x14ac:dyDescent="0.25">
      <c r="A4215" t="s">
        <v>7339</v>
      </c>
      <c r="B4215" t="s">
        <v>7335</v>
      </c>
    </row>
    <row r="4216" spans="1:2" x14ac:dyDescent="0.25">
      <c r="A4216" t="s">
        <v>7340</v>
      </c>
      <c r="B4216" t="s">
        <v>7335</v>
      </c>
    </row>
    <row r="4217" spans="1:2" x14ac:dyDescent="0.25">
      <c r="A4217" t="s">
        <v>7341</v>
      </c>
      <c r="B4217" t="s">
        <v>7335</v>
      </c>
    </row>
    <row r="4218" spans="1:2" x14ac:dyDescent="0.25">
      <c r="A4218" t="s">
        <v>7342</v>
      </c>
      <c r="B4218" t="s">
        <v>7335</v>
      </c>
    </row>
    <row r="4219" spans="1:2" x14ac:dyDescent="0.25">
      <c r="A4219" t="s">
        <v>7343</v>
      </c>
      <c r="B4219" t="s">
        <v>7335</v>
      </c>
    </row>
    <row r="4220" spans="1:2" x14ac:dyDescent="0.25">
      <c r="A4220" t="s">
        <v>7344</v>
      </c>
      <c r="B4220" t="s">
        <v>7335</v>
      </c>
    </row>
    <row r="4221" spans="1:2" x14ac:dyDescent="0.25">
      <c r="A4221" t="s">
        <v>7345</v>
      </c>
      <c r="B4221" t="s">
        <v>7335</v>
      </c>
    </row>
    <row r="4222" spans="1:2" x14ac:dyDescent="0.25">
      <c r="A4222" t="s">
        <v>7346</v>
      </c>
      <c r="B4222" t="s">
        <v>7335</v>
      </c>
    </row>
    <row r="4223" spans="1:2" x14ac:dyDescent="0.25">
      <c r="A4223" t="s">
        <v>7347</v>
      </c>
      <c r="B4223" t="s">
        <v>7335</v>
      </c>
    </row>
    <row r="4224" spans="1:2" x14ac:dyDescent="0.25">
      <c r="A4224" t="s">
        <v>7348</v>
      </c>
      <c r="B4224" t="s">
        <v>7335</v>
      </c>
    </row>
    <row r="4225" spans="1:2" x14ac:dyDescent="0.25">
      <c r="A4225" t="s">
        <v>7349</v>
      </c>
      <c r="B4225" t="s">
        <v>7350</v>
      </c>
    </row>
    <row r="4226" spans="1:2" x14ac:dyDescent="0.25">
      <c r="A4226" t="s">
        <v>7351</v>
      </c>
      <c r="B4226" t="s">
        <v>7350</v>
      </c>
    </row>
    <row r="4227" spans="1:2" x14ac:dyDescent="0.25">
      <c r="A4227" t="s">
        <v>7352</v>
      </c>
      <c r="B4227" t="s">
        <v>7350</v>
      </c>
    </row>
    <row r="4228" spans="1:2" x14ac:dyDescent="0.25">
      <c r="A4228" t="s">
        <v>7353</v>
      </c>
      <c r="B4228" t="s">
        <v>7350</v>
      </c>
    </row>
    <row r="4229" spans="1:2" x14ac:dyDescent="0.25">
      <c r="A4229" t="s">
        <v>7354</v>
      </c>
      <c r="B4229" t="s">
        <v>7355</v>
      </c>
    </row>
    <row r="4230" spans="1:2" x14ac:dyDescent="0.25">
      <c r="A4230" t="s">
        <v>7356</v>
      </c>
      <c r="B4230" t="s">
        <v>7357</v>
      </c>
    </row>
    <row r="4231" spans="1:2" x14ac:dyDescent="0.25">
      <c r="A4231" t="s">
        <v>7358</v>
      </c>
      <c r="B4231" t="s">
        <v>7357</v>
      </c>
    </row>
    <row r="4232" spans="1:2" x14ac:dyDescent="0.25">
      <c r="A4232" t="s">
        <v>7359</v>
      </c>
      <c r="B4232" t="s">
        <v>7357</v>
      </c>
    </row>
    <row r="4233" spans="1:2" x14ac:dyDescent="0.25">
      <c r="A4233" t="s">
        <v>7360</v>
      </c>
      <c r="B4233" t="s">
        <v>7357</v>
      </c>
    </row>
    <row r="4234" spans="1:2" x14ac:dyDescent="0.25">
      <c r="A4234" t="s">
        <v>7361</v>
      </c>
      <c r="B4234" t="s">
        <v>7357</v>
      </c>
    </row>
    <row r="4235" spans="1:2" x14ac:dyDescent="0.25">
      <c r="A4235" t="s">
        <v>7362</v>
      </c>
      <c r="B4235" t="s">
        <v>7363</v>
      </c>
    </row>
    <row r="4236" spans="1:2" x14ac:dyDescent="0.25">
      <c r="A4236" t="s">
        <v>7364</v>
      </c>
      <c r="B4236" t="s">
        <v>7363</v>
      </c>
    </row>
    <row r="4237" spans="1:2" x14ac:dyDescent="0.25">
      <c r="A4237" t="s">
        <v>7365</v>
      </c>
      <c r="B4237" t="s">
        <v>7363</v>
      </c>
    </row>
    <row r="4238" spans="1:2" x14ac:dyDescent="0.25">
      <c r="A4238" t="s">
        <v>7366</v>
      </c>
      <c r="B4238" t="s">
        <v>7363</v>
      </c>
    </row>
    <row r="4239" spans="1:2" x14ac:dyDescent="0.25">
      <c r="A4239" t="s">
        <v>7367</v>
      </c>
      <c r="B4239" t="s">
        <v>7363</v>
      </c>
    </row>
    <row r="4240" spans="1:2" x14ac:dyDescent="0.25">
      <c r="A4240" t="s">
        <v>7368</v>
      </c>
      <c r="B4240" t="s">
        <v>7369</v>
      </c>
    </row>
    <row r="4241" spans="1:2" x14ac:dyDescent="0.25">
      <c r="A4241" t="s">
        <v>7370</v>
      </c>
      <c r="B4241" t="s">
        <v>7369</v>
      </c>
    </row>
    <row r="4242" spans="1:2" x14ac:dyDescent="0.25">
      <c r="A4242" t="s">
        <v>7371</v>
      </c>
      <c r="B4242" t="s">
        <v>7369</v>
      </c>
    </row>
    <row r="4243" spans="1:2" x14ac:dyDescent="0.25">
      <c r="A4243" t="s">
        <v>7372</v>
      </c>
      <c r="B4243" t="s">
        <v>7373</v>
      </c>
    </row>
    <row r="4244" spans="1:2" x14ac:dyDescent="0.25">
      <c r="A4244" t="s">
        <v>7374</v>
      </c>
      <c r="B4244" t="s">
        <v>7373</v>
      </c>
    </row>
    <row r="4245" spans="1:2" x14ac:dyDescent="0.25">
      <c r="A4245" t="s">
        <v>7375</v>
      </c>
      <c r="B4245" t="s">
        <v>7373</v>
      </c>
    </row>
    <row r="4246" spans="1:2" x14ac:dyDescent="0.25">
      <c r="A4246" t="s">
        <v>7376</v>
      </c>
      <c r="B4246" t="s">
        <v>7377</v>
      </c>
    </row>
    <row r="4247" spans="1:2" x14ac:dyDescent="0.25">
      <c r="A4247" t="s">
        <v>7378</v>
      </c>
      <c r="B4247" t="s">
        <v>7377</v>
      </c>
    </row>
    <row r="4248" spans="1:2" x14ac:dyDescent="0.25">
      <c r="A4248" t="s">
        <v>7379</v>
      </c>
      <c r="B4248" t="s">
        <v>7377</v>
      </c>
    </row>
    <row r="4249" spans="1:2" x14ac:dyDescent="0.25">
      <c r="A4249" t="s">
        <v>7380</v>
      </c>
      <c r="B4249" t="s">
        <v>7377</v>
      </c>
    </row>
    <row r="4250" spans="1:2" x14ac:dyDescent="0.25">
      <c r="A4250" t="s">
        <v>7381</v>
      </c>
      <c r="B4250" t="s">
        <v>7377</v>
      </c>
    </row>
    <row r="4251" spans="1:2" x14ac:dyDescent="0.25">
      <c r="A4251" t="s">
        <v>7382</v>
      </c>
      <c r="B4251" t="s">
        <v>7377</v>
      </c>
    </row>
    <row r="4252" spans="1:2" x14ac:dyDescent="0.25">
      <c r="A4252" t="s">
        <v>7383</v>
      </c>
      <c r="B4252" t="s">
        <v>7384</v>
      </c>
    </row>
    <row r="4253" spans="1:2" x14ac:dyDescent="0.25">
      <c r="A4253" t="s">
        <v>7385</v>
      </c>
      <c r="B4253" t="s">
        <v>7384</v>
      </c>
    </row>
    <row r="4254" spans="1:2" x14ac:dyDescent="0.25">
      <c r="A4254" t="s">
        <v>7386</v>
      </c>
      <c r="B4254" t="s">
        <v>7384</v>
      </c>
    </row>
    <row r="4255" spans="1:2" x14ac:dyDescent="0.25">
      <c r="A4255" t="s">
        <v>7387</v>
      </c>
      <c r="B4255" t="s">
        <v>7384</v>
      </c>
    </row>
    <row r="4256" spans="1:2" x14ac:dyDescent="0.25">
      <c r="A4256" t="s">
        <v>7388</v>
      </c>
      <c r="B4256" t="s">
        <v>7389</v>
      </c>
    </row>
    <row r="4257" spans="1:2" x14ac:dyDescent="0.25">
      <c r="A4257" t="s">
        <v>7390</v>
      </c>
      <c r="B4257" t="s">
        <v>7389</v>
      </c>
    </row>
    <row r="4258" spans="1:2" x14ac:dyDescent="0.25">
      <c r="A4258" t="s">
        <v>7391</v>
      </c>
      <c r="B4258" t="s">
        <v>7389</v>
      </c>
    </row>
    <row r="4259" spans="1:2" x14ac:dyDescent="0.25">
      <c r="A4259" t="s">
        <v>7392</v>
      </c>
      <c r="B4259" t="s">
        <v>7393</v>
      </c>
    </row>
    <row r="4260" spans="1:2" x14ac:dyDescent="0.25">
      <c r="A4260" t="s">
        <v>7394</v>
      </c>
      <c r="B4260" t="s">
        <v>7395</v>
      </c>
    </row>
    <row r="4261" spans="1:2" x14ac:dyDescent="0.25">
      <c r="A4261" t="s">
        <v>7396</v>
      </c>
      <c r="B4261" t="s">
        <v>7395</v>
      </c>
    </row>
    <row r="4262" spans="1:2" x14ac:dyDescent="0.25">
      <c r="A4262" t="s">
        <v>7397</v>
      </c>
      <c r="B4262" t="s">
        <v>7395</v>
      </c>
    </row>
    <row r="4263" spans="1:2" x14ac:dyDescent="0.25">
      <c r="A4263" t="s">
        <v>7398</v>
      </c>
      <c r="B4263" t="s">
        <v>7395</v>
      </c>
    </row>
    <row r="4264" spans="1:2" x14ac:dyDescent="0.25">
      <c r="A4264" t="s">
        <v>7399</v>
      </c>
      <c r="B4264" t="s">
        <v>7400</v>
      </c>
    </row>
    <row r="4265" spans="1:2" x14ac:dyDescent="0.25">
      <c r="A4265" t="s">
        <v>7401</v>
      </c>
      <c r="B4265" t="s">
        <v>7400</v>
      </c>
    </row>
    <row r="4266" spans="1:2" x14ac:dyDescent="0.25">
      <c r="A4266" t="s">
        <v>7402</v>
      </c>
      <c r="B4266" t="s">
        <v>7400</v>
      </c>
    </row>
    <row r="4267" spans="1:2" x14ac:dyDescent="0.25">
      <c r="A4267" t="s">
        <v>7403</v>
      </c>
      <c r="B4267" t="s">
        <v>7400</v>
      </c>
    </row>
    <row r="4268" spans="1:2" x14ac:dyDescent="0.25">
      <c r="A4268" t="s">
        <v>7404</v>
      </c>
      <c r="B4268" t="s">
        <v>7400</v>
      </c>
    </row>
    <row r="4269" spans="1:2" x14ac:dyDescent="0.25">
      <c r="A4269" t="s">
        <v>7405</v>
      </c>
      <c r="B4269" t="s">
        <v>7406</v>
      </c>
    </row>
    <row r="4270" spans="1:2" x14ac:dyDescent="0.25">
      <c r="A4270" t="s">
        <v>7407</v>
      </c>
      <c r="B4270" t="s">
        <v>7406</v>
      </c>
    </row>
    <row r="4271" spans="1:2" x14ac:dyDescent="0.25">
      <c r="A4271" t="s">
        <v>7408</v>
      </c>
      <c r="B4271" t="s">
        <v>7406</v>
      </c>
    </row>
    <row r="4272" spans="1:2" x14ac:dyDescent="0.25">
      <c r="A4272" t="s">
        <v>7409</v>
      </c>
      <c r="B4272" t="s">
        <v>7406</v>
      </c>
    </row>
    <row r="4273" spans="1:2" x14ac:dyDescent="0.25">
      <c r="A4273" t="s">
        <v>7410</v>
      </c>
      <c r="B4273" t="s">
        <v>7406</v>
      </c>
    </row>
    <row r="4274" spans="1:2" x14ac:dyDescent="0.25">
      <c r="A4274" t="s">
        <v>7411</v>
      </c>
      <c r="B4274" t="s">
        <v>7406</v>
      </c>
    </row>
    <row r="4275" spans="1:2" x14ac:dyDescent="0.25">
      <c r="A4275" t="s">
        <v>7412</v>
      </c>
      <c r="B4275" t="s">
        <v>7406</v>
      </c>
    </row>
    <row r="4276" spans="1:2" x14ac:dyDescent="0.25">
      <c r="A4276" t="s">
        <v>7413</v>
      </c>
      <c r="B4276" t="s">
        <v>7406</v>
      </c>
    </row>
    <row r="4277" spans="1:2" x14ac:dyDescent="0.25">
      <c r="A4277" t="s">
        <v>7414</v>
      </c>
      <c r="B4277" t="s">
        <v>7406</v>
      </c>
    </row>
    <row r="4278" spans="1:2" x14ac:dyDescent="0.25">
      <c r="A4278" t="s">
        <v>7415</v>
      </c>
      <c r="B4278" t="s">
        <v>7406</v>
      </c>
    </row>
    <row r="4279" spans="1:2" x14ac:dyDescent="0.25">
      <c r="A4279" t="s">
        <v>7416</v>
      </c>
      <c r="B4279" t="s">
        <v>7406</v>
      </c>
    </row>
    <row r="4280" spans="1:2" x14ac:dyDescent="0.25">
      <c r="A4280" t="s">
        <v>7417</v>
      </c>
      <c r="B4280" t="s">
        <v>7406</v>
      </c>
    </row>
    <row r="4281" spans="1:2" x14ac:dyDescent="0.25">
      <c r="A4281" t="s">
        <v>7418</v>
      </c>
      <c r="B4281" t="s">
        <v>7406</v>
      </c>
    </row>
    <row r="4282" spans="1:2" x14ac:dyDescent="0.25">
      <c r="A4282" t="s">
        <v>7419</v>
      </c>
      <c r="B4282" t="s">
        <v>7406</v>
      </c>
    </row>
    <row r="4283" spans="1:2" x14ac:dyDescent="0.25">
      <c r="A4283" t="s">
        <v>7420</v>
      </c>
      <c r="B4283" t="s">
        <v>7406</v>
      </c>
    </row>
    <row r="4284" spans="1:2" x14ac:dyDescent="0.25">
      <c r="A4284" t="s">
        <v>7421</v>
      </c>
      <c r="B4284" t="s">
        <v>7422</v>
      </c>
    </row>
    <row r="4285" spans="1:2" x14ac:dyDescent="0.25">
      <c r="A4285" t="s">
        <v>7423</v>
      </c>
      <c r="B4285" t="s">
        <v>7422</v>
      </c>
    </row>
    <row r="4286" spans="1:2" x14ac:dyDescent="0.25">
      <c r="A4286" t="s">
        <v>7424</v>
      </c>
      <c r="B4286" t="s">
        <v>7422</v>
      </c>
    </row>
    <row r="4287" spans="1:2" x14ac:dyDescent="0.25">
      <c r="A4287" t="s">
        <v>7425</v>
      </c>
      <c r="B4287" t="s">
        <v>7422</v>
      </c>
    </row>
    <row r="4288" spans="1:2" x14ac:dyDescent="0.25">
      <c r="A4288" t="s">
        <v>7426</v>
      </c>
      <c r="B4288" t="s">
        <v>7422</v>
      </c>
    </row>
    <row r="4289" spans="1:2" x14ac:dyDescent="0.25">
      <c r="A4289" t="s">
        <v>7427</v>
      </c>
      <c r="B4289" t="s">
        <v>7422</v>
      </c>
    </row>
    <row r="4290" spans="1:2" x14ac:dyDescent="0.25">
      <c r="A4290" t="s">
        <v>7428</v>
      </c>
      <c r="B4290" t="s">
        <v>7422</v>
      </c>
    </row>
    <row r="4291" spans="1:2" x14ac:dyDescent="0.25">
      <c r="A4291" t="s">
        <v>7429</v>
      </c>
      <c r="B4291" t="s">
        <v>7422</v>
      </c>
    </row>
    <row r="4292" spans="1:2" x14ac:dyDescent="0.25">
      <c r="A4292" t="s">
        <v>7430</v>
      </c>
      <c r="B4292" t="s">
        <v>7422</v>
      </c>
    </row>
    <row r="4293" spans="1:2" x14ac:dyDescent="0.25">
      <c r="A4293" t="s">
        <v>7431</v>
      </c>
      <c r="B4293" t="s">
        <v>7422</v>
      </c>
    </row>
    <row r="4294" spans="1:2" x14ac:dyDescent="0.25">
      <c r="A4294" t="s">
        <v>7432</v>
      </c>
      <c r="B4294" t="s">
        <v>7422</v>
      </c>
    </row>
    <row r="4295" spans="1:2" x14ac:dyDescent="0.25">
      <c r="A4295" t="s">
        <v>7433</v>
      </c>
      <c r="B4295" t="s">
        <v>7422</v>
      </c>
    </row>
    <row r="4296" spans="1:2" x14ac:dyDescent="0.25">
      <c r="A4296" t="s">
        <v>7434</v>
      </c>
      <c r="B4296" t="s">
        <v>7422</v>
      </c>
    </row>
    <row r="4297" spans="1:2" x14ac:dyDescent="0.25">
      <c r="A4297" t="s">
        <v>7435</v>
      </c>
      <c r="B4297" t="s">
        <v>7436</v>
      </c>
    </row>
    <row r="4298" spans="1:2" x14ac:dyDescent="0.25">
      <c r="A4298" t="s">
        <v>7437</v>
      </c>
      <c r="B4298" t="s">
        <v>7436</v>
      </c>
    </row>
    <row r="4299" spans="1:2" x14ac:dyDescent="0.25">
      <c r="A4299" t="s">
        <v>7438</v>
      </c>
      <c r="B4299" t="s">
        <v>7436</v>
      </c>
    </row>
    <row r="4300" spans="1:2" x14ac:dyDescent="0.25">
      <c r="A4300" t="s">
        <v>7439</v>
      </c>
      <c r="B4300" t="s">
        <v>7436</v>
      </c>
    </row>
    <row r="4301" spans="1:2" x14ac:dyDescent="0.25">
      <c r="A4301" t="s">
        <v>7440</v>
      </c>
      <c r="B4301" t="s">
        <v>7441</v>
      </c>
    </row>
    <row r="4302" spans="1:2" x14ac:dyDescent="0.25">
      <c r="A4302" t="s">
        <v>7442</v>
      </c>
      <c r="B4302" t="s">
        <v>7441</v>
      </c>
    </row>
    <row r="4303" spans="1:2" x14ac:dyDescent="0.25">
      <c r="A4303" t="s">
        <v>7443</v>
      </c>
      <c r="B4303" t="s">
        <v>7444</v>
      </c>
    </row>
    <row r="4304" spans="1:2" x14ac:dyDescent="0.25">
      <c r="A4304" t="s">
        <v>7445</v>
      </c>
      <c r="B4304" t="s">
        <v>7446</v>
      </c>
    </row>
    <row r="4305" spans="1:2" x14ac:dyDescent="0.25">
      <c r="A4305" t="s">
        <v>7447</v>
      </c>
      <c r="B4305" t="s">
        <v>7446</v>
      </c>
    </row>
    <row r="4306" spans="1:2" x14ac:dyDescent="0.25">
      <c r="A4306" t="s">
        <v>7448</v>
      </c>
      <c r="B4306" t="s">
        <v>7449</v>
      </c>
    </row>
    <row r="4307" spans="1:2" x14ac:dyDescent="0.25">
      <c r="A4307" t="s">
        <v>7450</v>
      </c>
      <c r="B4307" t="s">
        <v>7449</v>
      </c>
    </row>
    <row r="4308" spans="1:2" x14ac:dyDescent="0.25">
      <c r="A4308" t="s">
        <v>7451</v>
      </c>
      <c r="B4308" t="s">
        <v>7452</v>
      </c>
    </row>
    <row r="4309" spans="1:2" x14ac:dyDescent="0.25">
      <c r="A4309" t="s">
        <v>7453</v>
      </c>
      <c r="B4309" t="s">
        <v>7452</v>
      </c>
    </row>
    <row r="4310" spans="1:2" x14ac:dyDescent="0.25">
      <c r="A4310" t="s">
        <v>7454</v>
      </c>
      <c r="B4310" t="s">
        <v>7452</v>
      </c>
    </row>
    <row r="4311" spans="1:2" x14ac:dyDescent="0.25">
      <c r="A4311" t="s">
        <v>7455</v>
      </c>
      <c r="B4311" t="s">
        <v>7456</v>
      </c>
    </row>
    <row r="4312" spans="1:2" x14ac:dyDescent="0.25">
      <c r="A4312" t="s">
        <v>7457</v>
      </c>
      <c r="B4312" t="s">
        <v>7458</v>
      </c>
    </row>
    <row r="4313" spans="1:2" x14ac:dyDescent="0.25">
      <c r="A4313" t="s">
        <v>7459</v>
      </c>
      <c r="B4313" t="s">
        <v>7460</v>
      </c>
    </row>
    <row r="4314" spans="1:2" x14ac:dyDescent="0.25">
      <c r="A4314" t="s">
        <v>7461</v>
      </c>
      <c r="B4314" t="s">
        <v>7460</v>
      </c>
    </row>
    <row r="4315" spans="1:2" x14ac:dyDescent="0.25">
      <c r="A4315" t="s">
        <v>7462</v>
      </c>
      <c r="B4315" t="s">
        <v>7463</v>
      </c>
    </row>
    <row r="4316" spans="1:2" x14ac:dyDescent="0.25">
      <c r="A4316" t="s">
        <v>7464</v>
      </c>
      <c r="B4316" t="s">
        <v>7463</v>
      </c>
    </row>
    <row r="4317" spans="1:2" x14ac:dyDescent="0.25">
      <c r="A4317" t="s">
        <v>7465</v>
      </c>
      <c r="B4317" t="s">
        <v>7463</v>
      </c>
    </row>
    <row r="4318" spans="1:2" x14ac:dyDescent="0.25">
      <c r="A4318" t="s">
        <v>7466</v>
      </c>
      <c r="B4318" t="s">
        <v>7463</v>
      </c>
    </row>
    <row r="4319" spans="1:2" x14ac:dyDescent="0.25">
      <c r="A4319" t="s">
        <v>7467</v>
      </c>
      <c r="B4319" t="s">
        <v>4445</v>
      </c>
    </row>
    <row r="4320" spans="1:2" x14ac:dyDescent="0.25">
      <c r="A4320" t="s">
        <v>7468</v>
      </c>
      <c r="B4320" t="s">
        <v>7469</v>
      </c>
    </row>
    <row r="4321" spans="1:2" x14ac:dyDescent="0.25">
      <c r="A4321" t="s">
        <v>7470</v>
      </c>
      <c r="B4321" t="s">
        <v>7469</v>
      </c>
    </row>
    <row r="4322" spans="1:2" x14ac:dyDescent="0.25">
      <c r="A4322" t="s">
        <v>7471</v>
      </c>
      <c r="B4322" t="s">
        <v>7469</v>
      </c>
    </row>
    <row r="4323" spans="1:2" x14ac:dyDescent="0.25">
      <c r="A4323" t="s">
        <v>7472</v>
      </c>
      <c r="B4323" t="s">
        <v>7469</v>
      </c>
    </row>
    <row r="4324" spans="1:2" x14ac:dyDescent="0.25">
      <c r="A4324" t="s">
        <v>7473</v>
      </c>
      <c r="B4324" t="s">
        <v>4439</v>
      </c>
    </row>
    <row r="4325" spans="1:2" x14ac:dyDescent="0.25">
      <c r="A4325" t="s">
        <v>7474</v>
      </c>
      <c r="B4325" t="s">
        <v>7475</v>
      </c>
    </row>
    <row r="4326" spans="1:2" x14ac:dyDescent="0.25">
      <c r="A4326" t="s">
        <v>7476</v>
      </c>
      <c r="B4326" t="s">
        <v>7477</v>
      </c>
    </row>
    <row r="4327" spans="1:2" x14ac:dyDescent="0.25">
      <c r="A4327" t="s">
        <v>7478</v>
      </c>
      <c r="B4327" t="s">
        <v>7479</v>
      </c>
    </row>
    <row r="4328" spans="1:2" x14ac:dyDescent="0.25">
      <c r="A4328" t="s">
        <v>7480</v>
      </c>
      <c r="B4328" t="s">
        <v>7481</v>
      </c>
    </row>
    <row r="4329" spans="1:2" x14ac:dyDescent="0.25">
      <c r="A4329" t="s">
        <v>7482</v>
      </c>
      <c r="B4329" t="s">
        <v>7481</v>
      </c>
    </row>
    <row r="4330" spans="1:2" x14ac:dyDescent="0.25">
      <c r="A4330" t="s">
        <v>7483</v>
      </c>
      <c r="B4330" t="s">
        <v>7481</v>
      </c>
    </row>
    <row r="4331" spans="1:2" x14ac:dyDescent="0.25">
      <c r="A4331" t="s">
        <v>7484</v>
      </c>
      <c r="B4331" t="s">
        <v>7481</v>
      </c>
    </row>
    <row r="4332" spans="1:2" x14ac:dyDescent="0.25">
      <c r="A4332" t="s">
        <v>7485</v>
      </c>
      <c r="B4332" t="s">
        <v>7481</v>
      </c>
    </row>
    <row r="4333" spans="1:2" x14ac:dyDescent="0.25">
      <c r="A4333" t="s">
        <v>7486</v>
      </c>
      <c r="B4333" t="s">
        <v>7481</v>
      </c>
    </row>
    <row r="4334" spans="1:2" x14ac:dyDescent="0.25">
      <c r="A4334" t="s">
        <v>7487</v>
      </c>
      <c r="B4334" t="s">
        <v>7488</v>
      </c>
    </row>
    <row r="4335" spans="1:2" x14ac:dyDescent="0.25">
      <c r="A4335" t="s">
        <v>7489</v>
      </c>
      <c r="B4335" t="s">
        <v>7490</v>
      </c>
    </row>
    <row r="4336" spans="1:2" x14ac:dyDescent="0.25">
      <c r="A4336" t="s">
        <v>7491</v>
      </c>
      <c r="B4336" t="s">
        <v>7490</v>
      </c>
    </row>
    <row r="4337" spans="1:2" x14ac:dyDescent="0.25">
      <c r="A4337" t="s">
        <v>7492</v>
      </c>
      <c r="B4337" t="s">
        <v>7490</v>
      </c>
    </row>
    <row r="4338" spans="1:2" x14ac:dyDescent="0.25">
      <c r="A4338" t="s">
        <v>7493</v>
      </c>
      <c r="B4338" t="s">
        <v>7490</v>
      </c>
    </row>
    <row r="4339" spans="1:2" x14ac:dyDescent="0.25">
      <c r="A4339" t="s">
        <v>7494</v>
      </c>
      <c r="B4339" t="s">
        <v>7490</v>
      </c>
    </row>
    <row r="4340" spans="1:2" x14ac:dyDescent="0.25">
      <c r="A4340" t="s">
        <v>7495</v>
      </c>
      <c r="B4340" t="s">
        <v>7490</v>
      </c>
    </row>
    <row r="4341" spans="1:2" x14ac:dyDescent="0.25">
      <c r="A4341" t="s">
        <v>7496</v>
      </c>
      <c r="B4341" t="s">
        <v>7490</v>
      </c>
    </row>
    <row r="4342" spans="1:2" x14ac:dyDescent="0.25">
      <c r="A4342" t="s">
        <v>7497</v>
      </c>
      <c r="B4342" t="s">
        <v>7490</v>
      </c>
    </row>
    <row r="4343" spans="1:2" x14ac:dyDescent="0.25">
      <c r="A4343" t="s">
        <v>7498</v>
      </c>
      <c r="B4343" t="s">
        <v>7490</v>
      </c>
    </row>
    <row r="4344" spans="1:2" x14ac:dyDescent="0.25">
      <c r="A4344" t="s">
        <v>7499</v>
      </c>
      <c r="B4344" t="s">
        <v>7490</v>
      </c>
    </row>
    <row r="4345" spans="1:2" x14ac:dyDescent="0.25">
      <c r="A4345" t="s">
        <v>7500</v>
      </c>
      <c r="B4345" t="s">
        <v>7501</v>
      </c>
    </row>
    <row r="4346" spans="1:2" x14ac:dyDescent="0.25">
      <c r="A4346" t="s">
        <v>7502</v>
      </c>
      <c r="B4346" t="s">
        <v>7501</v>
      </c>
    </row>
    <row r="4347" spans="1:2" x14ac:dyDescent="0.25">
      <c r="A4347" t="s">
        <v>7503</v>
      </c>
      <c r="B4347" t="s">
        <v>7504</v>
      </c>
    </row>
    <row r="4348" spans="1:2" x14ac:dyDescent="0.25">
      <c r="A4348" t="s">
        <v>7505</v>
      </c>
      <c r="B4348" t="s">
        <v>7506</v>
      </c>
    </row>
    <row r="4349" spans="1:2" x14ac:dyDescent="0.25">
      <c r="A4349" t="s">
        <v>7507</v>
      </c>
      <c r="B4349" t="s">
        <v>7506</v>
      </c>
    </row>
    <row r="4350" spans="1:2" x14ac:dyDescent="0.25">
      <c r="A4350" t="s">
        <v>7508</v>
      </c>
      <c r="B4350" t="s">
        <v>7509</v>
      </c>
    </row>
    <row r="4351" spans="1:2" x14ac:dyDescent="0.25">
      <c r="A4351" t="s">
        <v>7510</v>
      </c>
      <c r="B4351" t="s">
        <v>7509</v>
      </c>
    </row>
    <row r="4352" spans="1:2" x14ac:dyDescent="0.25">
      <c r="A4352" t="s">
        <v>7511</v>
      </c>
      <c r="B4352" t="s">
        <v>7509</v>
      </c>
    </row>
    <row r="4353" spans="1:2" x14ac:dyDescent="0.25">
      <c r="A4353" t="s">
        <v>7512</v>
      </c>
      <c r="B4353" t="s">
        <v>7509</v>
      </c>
    </row>
    <row r="4354" spans="1:2" x14ac:dyDescent="0.25">
      <c r="A4354" t="s">
        <v>7513</v>
      </c>
      <c r="B4354" t="s">
        <v>7509</v>
      </c>
    </row>
    <row r="4355" spans="1:2" x14ac:dyDescent="0.25">
      <c r="A4355" t="s">
        <v>7514</v>
      </c>
      <c r="B4355" t="s">
        <v>7509</v>
      </c>
    </row>
    <row r="4356" spans="1:2" x14ac:dyDescent="0.25">
      <c r="A4356" t="s">
        <v>7515</v>
      </c>
      <c r="B4356" t="s">
        <v>7509</v>
      </c>
    </row>
    <row r="4357" spans="1:2" x14ac:dyDescent="0.25">
      <c r="A4357" t="s">
        <v>7516</v>
      </c>
      <c r="B4357" t="s">
        <v>7509</v>
      </c>
    </row>
    <row r="4358" spans="1:2" x14ac:dyDescent="0.25">
      <c r="A4358" t="s">
        <v>7517</v>
      </c>
      <c r="B4358" t="s">
        <v>7509</v>
      </c>
    </row>
    <row r="4359" spans="1:2" x14ac:dyDescent="0.25">
      <c r="A4359" t="s">
        <v>7518</v>
      </c>
      <c r="B4359" t="s">
        <v>7509</v>
      </c>
    </row>
    <row r="4360" spans="1:2" x14ac:dyDescent="0.25">
      <c r="A4360" t="s">
        <v>7519</v>
      </c>
      <c r="B4360" t="s">
        <v>7520</v>
      </c>
    </row>
    <row r="4361" spans="1:2" x14ac:dyDescent="0.25">
      <c r="A4361" t="s">
        <v>7521</v>
      </c>
      <c r="B4361" t="s">
        <v>7520</v>
      </c>
    </row>
    <row r="4362" spans="1:2" x14ac:dyDescent="0.25">
      <c r="A4362" t="s">
        <v>7522</v>
      </c>
      <c r="B4362" t="s">
        <v>7520</v>
      </c>
    </row>
    <row r="4363" spans="1:2" x14ac:dyDescent="0.25">
      <c r="A4363" t="s">
        <v>7523</v>
      </c>
      <c r="B4363" t="s">
        <v>7524</v>
      </c>
    </row>
    <row r="4364" spans="1:2" x14ac:dyDescent="0.25">
      <c r="A4364" t="s">
        <v>7525</v>
      </c>
      <c r="B4364" t="s">
        <v>7524</v>
      </c>
    </row>
    <row r="4365" spans="1:2" x14ac:dyDescent="0.25">
      <c r="A4365" t="s">
        <v>7526</v>
      </c>
      <c r="B4365" t="s">
        <v>7524</v>
      </c>
    </row>
    <row r="4366" spans="1:2" x14ac:dyDescent="0.25">
      <c r="A4366" t="s">
        <v>7527</v>
      </c>
      <c r="B4366" t="s">
        <v>7524</v>
      </c>
    </row>
    <row r="4367" spans="1:2" x14ac:dyDescent="0.25">
      <c r="A4367" t="s">
        <v>7528</v>
      </c>
      <c r="B4367" t="s">
        <v>7524</v>
      </c>
    </row>
    <row r="4368" spans="1:2" x14ac:dyDescent="0.25">
      <c r="A4368" t="s">
        <v>7529</v>
      </c>
      <c r="B4368" t="s">
        <v>7524</v>
      </c>
    </row>
    <row r="4369" spans="1:2" x14ac:dyDescent="0.25">
      <c r="A4369" t="s">
        <v>7530</v>
      </c>
      <c r="B4369" t="s">
        <v>7524</v>
      </c>
    </row>
    <row r="4370" spans="1:2" x14ac:dyDescent="0.25">
      <c r="A4370" t="s">
        <v>7531</v>
      </c>
      <c r="B4370" t="s">
        <v>7532</v>
      </c>
    </row>
    <row r="4371" spans="1:2" x14ac:dyDescent="0.25">
      <c r="A4371" t="s">
        <v>7533</v>
      </c>
      <c r="B4371" t="s">
        <v>7534</v>
      </c>
    </row>
    <row r="4372" spans="1:2" x14ac:dyDescent="0.25">
      <c r="A4372" t="s">
        <v>7535</v>
      </c>
      <c r="B4372" t="s">
        <v>7536</v>
      </c>
    </row>
    <row r="4373" spans="1:2" x14ac:dyDescent="0.25">
      <c r="A4373" t="s">
        <v>7537</v>
      </c>
      <c r="B4373" t="s">
        <v>7538</v>
      </c>
    </row>
    <row r="4374" spans="1:2" x14ac:dyDescent="0.25">
      <c r="A4374" t="s">
        <v>7539</v>
      </c>
      <c r="B4374" t="s">
        <v>7538</v>
      </c>
    </row>
    <row r="4375" spans="1:2" x14ac:dyDescent="0.25">
      <c r="A4375" t="s">
        <v>7540</v>
      </c>
      <c r="B4375" t="s">
        <v>7538</v>
      </c>
    </row>
    <row r="4376" spans="1:2" x14ac:dyDescent="0.25">
      <c r="A4376" t="s">
        <v>7541</v>
      </c>
      <c r="B4376" t="s">
        <v>7538</v>
      </c>
    </row>
    <row r="4377" spans="1:2" x14ac:dyDescent="0.25">
      <c r="A4377" t="s">
        <v>7542</v>
      </c>
      <c r="B4377" t="s">
        <v>7538</v>
      </c>
    </row>
    <row r="4378" spans="1:2" x14ac:dyDescent="0.25">
      <c r="A4378" t="s">
        <v>7543</v>
      </c>
      <c r="B4378" t="s">
        <v>7538</v>
      </c>
    </row>
    <row r="4379" spans="1:2" x14ac:dyDescent="0.25">
      <c r="A4379" t="s">
        <v>7544</v>
      </c>
      <c r="B4379" t="s">
        <v>7538</v>
      </c>
    </row>
    <row r="4380" spans="1:2" x14ac:dyDescent="0.25">
      <c r="A4380" t="s">
        <v>7545</v>
      </c>
      <c r="B4380" t="s">
        <v>7538</v>
      </c>
    </row>
    <row r="4381" spans="1:2" x14ac:dyDescent="0.25">
      <c r="A4381" t="s">
        <v>7546</v>
      </c>
      <c r="B4381" t="s">
        <v>7538</v>
      </c>
    </row>
    <row r="4382" spans="1:2" x14ac:dyDescent="0.25">
      <c r="A4382" t="s">
        <v>7547</v>
      </c>
      <c r="B4382" t="s">
        <v>7538</v>
      </c>
    </row>
    <row r="4383" spans="1:2" x14ac:dyDescent="0.25">
      <c r="A4383" t="s">
        <v>7548</v>
      </c>
      <c r="B4383" t="s">
        <v>7538</v>
      </c>
    </row>
    <row r="4384" spans="1:2" x14ac:dyDescent="0.25">
      <c r="A4384" t="s">
        <v>7549</v>
      </c>
      <c r="B4384" t="s">
        <v>7538</v>
      </c>
    </row>
    <row r="4385" spans="1:2" x14ac:dyDescent="0.25">
      <c r="A4385" t="s">
        <v>7550</v>
      </c>
      <c r="B4385" t="s">
        <v>7538</v>
      </c>
    </row>
    <row r="4386" spans="1:2" x14ac:dyDescent="0.25">
      <c r="A4386" t="s">
        <v>7551</v>
      </c>
      <c r="B4386" t="s">
        <v>7538</v>
      </c>
    </row>
    <row r="4387" spans="1:2" x14ac:dyDescent="0.25">
      <c r="A4387" t="s">
        <v>7552</v>
      </c>
      <c r="B4387" t="s">
        <v>7553</v>
      </c>
    </row>
    <row r="4388" spans="1:2" x14ac:dyDescent="0.25">
      <c r="A4388" t="s">
        <v>7554</v>
      </c>
      <c r="B4388" t="s">
        <v>7555</v>
      </c>
    </row>
    <row r="4389" spans="1:2" x14ac:dyDescent="0.25">
      <c r="A4389" t="s">
        <v>7556</v>
      </c>
      <c r="B4389" t="s">
        <v>7555</v>
      </c>
    </row>
    <row r="4390" spans="1:2" x14ac:dyDescent="0.25">
      <c r="A4390" t="s">
        <v>7557</v>
      </c>
      <c r="B4390" t="s">
        <v>7555</v>
      </c>
    </row>
    <row r="4391" spans="1:2" x14ac:dyDescent="0.25">
      <c r="A4391" t="s">
        <v>7558</v>
      </c>
      <c r="B4391" t="s">
        <v>7555</v>
      </c>
    </row>
    <row r="4392" spans="1:2" x14ac:dyDescent="0.25">
      <c r="A4392" t="s">
        <v>7559</v>
      </c>
      <c r="B4392" t="s">
        <v>7555</v>
      </c>
    </row>
    <row r="4393" spans="1:2" x14ac:dyDescent="0.25">
      <c r="A4393" t="s">
        <v>7560</v>
      </c>
      <c r="B4393" t="s">
        <v>7561</v>
      </c>
    </row>
    <row r="4394" spans="1:2" x14ac:dyDescent="0.25">
      <c r="A4394" t="s">
        <v>7562</v>
      </c>
      <c r="B4394" t="s">
        <v>7561</v>
      </c>
    </row>
    <row r="4395" spans="1:2" x14ac:dyDescent="0.25">
      <c r="A4395" t="s">
        <v>7563</v>
      </c>
      <c r="B4395" t="s">
        <v>7561</v>
      </c>
    </row>
    <row r="4396" spans="1:2" x14ac:dyDescent="0.25">
      <c r="A4396" t="s">
        <v>7564</v>
      </c>
      <c r="B4396" t="s">
        <v>7561</v>
      </c>
    </row>
    <row r="4397" spans="1:2" x14ac:dyDescent="0.25">
      <c r="A4397" t="s">
        <v>7565</v>
      </c>
      <c r="B4397" t="s">
        <v>7566</v>
      </c>
    </row>
    <row r="4398" spans="1:2" x14ac:dyDescent="0.25">
      <c r="A4398" t="s">
        <v>7567</v>
      </c>
      <c r="B4398" t="s">
        <v>7566</v>
      </c>
    </row>
    <row r="4399" spans="1:2" x14ac:dyDescent="0.25">
      <c r="A4399" t="s">
        <v>7568</v>
      </c>
      <c r="B4399" t="s">
        <v>7566</v>
      </c>
    </row>
    <row r="4400" spans="1:2" x14ac:dyDescent="0.25">
      <c r="A4400" t="s">
        <v>7569</v>
      </c>
      <c r="B4400" t="s">
        <v>7566</v>
      </c>
    </row>
    <row r="4401" spans="1:2" x14ac:dyDescent="0.25">
      <c r="A4401" t="s">
        <v>7570</v>
      </c>
      <c r="B4401" t="s">
        <v>7566</v>
      </c>
    </row>
    <row r="4402" spans="1:2" x14ac:dyDescent="0.25">
      <c r="A4402" t="s">
        <v>7571</v>
      </c>
      <c r="B4402" t="s">
        <v>7566</v>
      </c>
    </row>
    <row r="4403" spans="1:2" x14ac:dyDescent="0.25">
      <c r="A4403" t="s">
        <v>7572</v>
      </c>
      <c r="B4403" t="s">
        <v>7573</v>
      </c>
    </row>
    <row r="4404" spans="1:2" x14ac:dyDescent="0.25">
      <c r="A4404" t="s">
        <v>7574</v>
      </c>
      <c r="B4404" t="s">
        <v>7573</v>
      </c>
    </row>
    <row r="4405" spans="1:2" x14ac:dyDescent="0.25">
      <c r="A4405" t="s">
        <v>7575</v>
      </c>
      <c r="B4405" t="s">
        <v>7573</v>
      </c>
    </row>
    <row r="4406" spans="1:2" x14ac:dyDescent="0.25">
      <c r="A4406" t="s">
        <v>7576</v>
      </c>
      <c r="B4406" t="s">
        <v>7573</v>
      </c>
    </row>
    <row r="4407" spans="1:2" x14ac:dyDescent="0.25">
      <c r="A4407" t="s">
        <v>7577</v>
      </c>
      <c r="B4407" t="s">
        <v>2698</v>
      </c>
    </row>
    <row r="4408" spans="1:2" x14ac:dyDescent="0.25">
      <c r="A4408" t="s">
        <v>7578</v>
      </c>
      <c r="B4408" t="s">
        <v>2698</v>
      </c>
    </row>
    <row r="4409" spans="1:2" x14ac:dyDescent="0.25">
      <c r="A4409" t="s">
        <v>7579</v>
      </c>
      <c r="B4409" t="s">
        <v>6522</v>
      </c>
    </row>
    <row r="4410" spans="1:2" x14ac:dyDescent="0.25">
      <c r="A4410" t="s">
        <v>7580</v>
      </c>
      <c r="B4410" t="s">
        <v>2698</v>
      </c>
    </row>
    <row r="4411" spans="1:2" x14ac:dyDescent="0.25">
      <c r="A4411" t="s">
        <v>7581</v>
      </c>
      <c r="B4411" t="s">
        <v>2698</v>
      </c>
    </row>
    <row r="4412" spans="1:2" x14ac:dyDescent="0.25">
      <c r="A4412" t="s">
        <v>7582</v>
      </c>
      <c r="B4412" t="s">
        <v>6522</v>
      </c>
    </row>
    <row r="4413" spans="1:2" x14ac:dyDescent="0.25">
      <c r="A4413" t="s">
        <v>7583</v>
      </c>
      <c r="B4413" t="s">
        <v>7584</v>
      </c>
    </row>
    <row r="4414" spans="1:2" x14ac:dyDescent="0.25">
      <c r="A4414" t="s">
        <v>7585</v>
      </c>
      <c r="B4414" t="s">
        <v>7584</v>
      </c>
    </row>
    <row r="4415" spans="1:2" x14ac:dyDescent="0.25">
      <c r="A4415" t="s">
        <v>7586</v>
      </c>
      <c r="B4415" t="s">
        <v>2698</v>
      </c>
    </row>
    <row r="4416" spans="1:2" x14ac:dyDescent="0.25">
      <c r="A4416" t="s">
        <v>7587</v>
      </c>
      <c r="B4416" t="s">
        <v>7584</v>
      </c>
    </row>
    <row r="4417" spans="1:2" x14ac:dyDescent="0.25">
      <c r="A4417" t="s">
        <v>7588</v>
      </c>
      <c r="B4417" t="s">
        <v>2698</v>
      </c>
    </row>
    <row r="4418" spans="1:2" x14ac:dyDescent="0.25">
      <c r="A4418" t="s">
        <v>7589</v>
      </c>
      <c r="B4418" t="s">
        <v>2698</v>
      </c>
    </row>
    <row r="4419" spans="1:2" x14ac:dyDescent="0.25">
      <c r="A4419" t="s">
        <v>7590</v>
      </c>
      <c r="B4419" t="s">
        <v>7591</v>
      </c>
    </row>
    <row r="4420" spans="1:2" x14ac:dyDescent="0.25">
      <c r="A4420" t="s">
        <v>7592</v>
      </c>
      <c r="B4420" t="s">
        <v>7591</v>
      </c>
    </row>
    <row r="4421" spans="1:2" x14ac:dyDescent="0.25">
      <c r="A4421" t="s">
        <v>7593</v>
      </c>
      <c r="B4421" t="s">
        <v>7594</v>
      </c>
    </row>
    <row r="4422" spans="1:2" x14ac:dyDescent="0.25">
      <c r="A4422" t="s">
        <v>7595</v>
      </c>
      <c r="B4422" t="s">
        <v>7594</v>
      </c>
    </row>
    <row r="4423" spans="1:2" x14ac:dyDescent="0.25">
      <c r="A4423" t="s">
        <v>7596</v>
      </c>
      <c r="B4423" t="s">
        <v>7597</v>
      </c>
    </row>
    <row r="4424" spans="1:2" x14ac:dyDescent="0.25">
      <c r="A4424" t="s">
        <v>7598</v>
      </c>
      <c r="B4424" t="s">
        <v>7597</v>
      </c>
    </row>
    <row r="4425" spans="1:2" x14ac:dyDescent="0.25">
      <c r="A4425" t="s">
        <v>7599</v>
      </c>
      <c r="B4425" t="s">
        <v>7597</v>
      </c>
    </row>
    <row r="4426" spans="1:2" x14ac:dyDescent="0.25">
      <c r="A4426" t="s">
        <v>7600</v>
      </c>
      <c r="B4426" t="s">
        <v>7601</v>
      </c>
    </row>
    <row r="4427" spans="1:2" x14ac:dyDescent="0.25">
      <c r="A4427" t="s">
        <v>7602</v>
      </c>
      <c r="B4427" t="s">
        <v>7603</v>
      </c>
    </row>
    <row r="4428" spans="1:2" x14ac:dyDescent="0.25">
      <c r="A4428" t="s">
        <v>7604</v>
      </c>
      <c r="B4428" t="s">
        <v>7603</v>
      </c>
    </row>
    <row r="4429" spans="1:2" x14ac:dyDescent="0.25">
      <c r="A4429" t="s">
        <v>7605</v>
      </c>
      <c r="B4429" t="s">
        <v>7606</v>
      </c>
    </row>
    <row r="4430" spans="1:2" x14ac:dyDescent="0.25">
      <c r="A4430" t="s">
        <v>7607</v>
      </c>
      <c r="B4430" t="s">
        <v>7606</v>
      </c>
    </row>
    <row r="4431" spans="1:2" x14ac:dyDescent="0.25">
      <c r="A4431" t="s">
        <v>7608</v>
      </c>
      <c r="B4431" t="s">
        <v>7606</v>
      </c>
    </row>
    <row r="4432" spans="1:2" x14ac:dyDescent="0.25">
      <c r="A4432" t="s">
        <v>7609</v>
      </c>
      <c r="B4432" t="s">
        <v>7606</v>
      </c>
    </row>
    <row r="4433" spans="1:2" x14ac:dyDescent="0.25">
      <c r="A4433" t="s">
        <v>7610</v>
      </c>
      <c r="B4433" t="s">
        <v>7606</v>
      </c>
    </row>
    <row r="4434" spans="1:2" x14ac:dyDescent="0.25">
      <c r="A4434" t="s">
        <v>7611</v>
      </c>
      <c r="B4434" t="s">
        <v>7606</v>
      </c>
    </row>
    <row r="4435" spans="1:2" x14ac:dyDescent="0.25">
      <c r="A4435" t="s">
        <v>7612</v>
      </c>
      <c r="B4435" t="s">
        <v>7613</v>
      </c>
    </row>
    <row r="4436" spans="1:2" x14ac:dyDescent="0.25">
      <c r="A4436" t="s">
        <v>7614</v>
      </c>
      <c r="B4436" t="s">
        <v>7615</v>
      </c>
    </row>
    <row r="4437" spans="1:2" x14ac:dyDescent="0.25">
      <c r="A4437" t="s">
        <v>7616</v>
      </c>
      <c r="B4437" t="s">
        <v>7615</v>
      </c>
    </row>
    <row r="4438" spans="1:2" x14ac:dyDescent="0.25">
      <c r="A4438" t="s">
        <v>7617</v>
      </c>
      <c r="B4438" t="s">
        <v>7615</v>
      </c>
    </row>
    <row r="4439" spans="1:2" x14ac:dyDescent="0.25">
      <c r="A4439" t="s">
        <v>7618</v>
      </c>
      <c r="B4439" t="s">
        <v>7615</v>
      </c>
    </row>
    <row r="4440" spans="1:2" x14ac:dyDescent="0.25">
      <c r="A4440" t="s">
        <v>7619</v>
      </c>
      <c r="B4440" t="s">
        <v>7620</v>
      </c>
    </row>
    <row r="4441" spans="1:2" x14ac:dyDescent="0.25">
      <c r="A4441" t="s">
        <v>7621</v>
      </c>
      <c r="B4441" t="s">
        <v>7620</v>
      </c>
    </row>
    <row r="4442" spans="1:2" x14ac:dyDescent="0.25">
      <c r="A4442" t="s">
        <v>7622</v>
      </c>
      <c r="B4442" t="s">
        <v>7623</v>
      </c>
    </row>
    <row r="4443" spans="1:2" x14ac:dyDescent="0.25">
      <c r="A4443" t="s">
        <v>7624</v>
      </c>
      <c r="B4443" t="s">
        <v>7623</v>
      </c>
    </row>
    <row r="4444" spans="1:2" x14ac:dyDescent="0.25">
      <c r="A4444" t="s">
        <v>7625</v>
      </c>
      <c r="B4444" t="s">
        <v>7623</v>
      </c>
    </row>
    <row r="4445" spans="1:2" x14ac:dyDescent="0.25">
      <c r="A4445" t="s">
        <v>7626</v>
      </c>
      <c r="B4445" t="s">
        <v>7623</v>
      </c>
    </row>
    <row r="4446" spans="1:2" x14ac:dyDescent="0.25">
      <c r="A4446" t="s">
        <v>7627</v>
      </c>
      <c r="B4446" t="s">
        <v>7623</v>
      </c>
    </row>
    <row r="4447" spans="1:2" x14ac:dyDescent="0.25">
      <c r="A4447" t="s">
        <v>7628</v>
      </c>
      <c r="B4447" t="s">
        <v>7623</v>
      </c>
    </row>
    <row r="4448" spans="1:2" x14ac:dyDescent="0.25">
      <c r="A4448" t="s">
        <v>7629</v>
      </c>
      <c r="B4448" t="s">
        <v>7623</v>
      </c>
    </row>
    <row r="4449" spans="1:2" x14ac:dyDescent="0.25">
      <c r="A4449" t="s">
        <v>7630</v>
      </c>
      <c r="B4449" t="s">
        <v>7623</v>
      </c>
    </row>
    <row r="4450" spans="1:2" x14ac:dyDescent="0.25">
      <c r="A4450" t="s">
        <v>7631</v>
      </c>
      <c r="B4450" t="s">
        <v>7623</v>
      </c>
    </row>
    <row r="4451" spans="1:2" x14ac:dyDescent="0.25">
      <c r="A4451" t="s">
        <v>7632</v>
      </c>
      <c r="B4451" t="s">
        <v>7633</v>
      </c>
    </row>
    <row r="4452" spans="1:2" x14ac:dyDescent="0.25">
      <c r="A4452" t="s">
        <v>7634</v>
      </c>
      <c r="B4452" t="s">
        <v>7633</v>
      </c>
    </row>
    <row r="4453" spans="1:2" x14ac:dyDescent="0.25">
      <c r="A4453" t="s">
        <v>7635</v>
      </c>
      <c r="B4453" t="s">
        <v>7633</v>
      </c>
    </row>
    <row r="4454" spans="1:2" x14ac:dyDescent="0.25">
      <c r="A4454" t="s">
        <v>7636</v>
      </c>
      <c r="B4454" t="s">
        <v>7633</v>
      </c>
    </row>
    <row r="4455" spans="1:2" x14ac:dyDescent="0.25">
      <c r="A4455" t="s">
        <v>7637</v>
      </c>
      <c r="B4455" t="s">
        <v>7633</v>
      </c>
    </row>
    <row r="4456" spans="1:2" x14ac:dyDescent="0.25">
      <c r="A4456" t="s">
        <v>7638</v>
      </c>
      <c r="B4456" t="s">
        <v>7633</v>
      </c>
    </row>
    <row r="4457" spans="1:2" x14ac:dyDescent="0.25">
      <c r="A4457" t="s">
        <v>7639</v>
      </c>
      <c r="B4457" t="s">
        <v>7640</v>
      </c>
    </row>
    <row r="4458" spans="1:2" x14ac:dyDescent="0.25">
      <c r="A4458" t="s">
        <v>7641</v>
      </c>
      <c r="B4458" t="s">
        <v>7640</v>
      </c>
    </row>
    <row r="4459" spans="1:2" x14ac:dyDescent="0.25">
      <c r="A4459" t="s">
        <v>7642</v>
      </c>
      <c r="B4459" t="s">
        <v>7640</v>
      </c>
    </row>
    <row r="4460" spans="1:2" x14ac:dyDescent="0.25">
      <c r="A4460" t="s">
        <v>7643</v>
      </c>
      <c r="B4460" t="s">
        <v>7640</v>
      </c>
    </row>
    <row r="4461" spans="1:2" x14ac:dyDescent="0.25">
      <c r="A4461" t="s">
        <v>7644</v>
      </c>
      <c r="B4461" t="s">
        <v>7640</v>
      </c>
    </row>
    <row r="4462" spans="1:2" x14ac:dyDescent="0.25">
      <c r="A4462" t="s">
        <v>7645</v>
      </c>
      <c r="B4462" t="s">
        <v>7640</v>
      </c>
    </row>
    <row r="4463" spans="1:2" x14ac:dyDescent="0.25">
      <c r="A4463" t="s">
        <v>7646</v>
      </c>
      <c r="B4463" t="s">
        <v>7640</v>
      </c>
    </row>
    <row r="4464" spans="1:2" x14ac:dyDescent="0.25">
      <c r="A4464" t="s">
        <v>7647</v>
      </c>
      <c r="B4464" t="s">
        <v>7640</v>
      </c>
    </row>
    <row r="4465" spans="1:2" x14ac:dyDescent="0.25">
      <c r="A4465" t="s">
        <v>7648</v>
      </c>
      <c r="B4465" t="s">
        <v>7640</v>
      </c>
    </row>
    <row r="4466" spans="1:2" x14ac:dyDescent="0.25">
      <c r="A4466" t="s">
        <v>7649</v>
      </c>
      <c r="B4466" t="s">
        <v>7640</v>
      </c>
    </row>
    <row r="4467" spans="1:2" x14ac:dyDescent="0.25">
      <c r="A4467" t="s">
        <v>7650</v>
      </c>
      <c r="B4467" t="s">
        <v>7640</v>
      </c>
    </row>
    <row r="4468" spans="1:2" x14ac:dyDescent="0.25">
      <c r="A4468" t="s">
        <v>7651</v>
      </c>
      <c r="B4468" t="s">
        <v>7640</v>
      </c>
    </row>
    <row r="4469" spans="1:2" x14ac:dyDescent="0.25">
      <c r="A4469" t="s">
        <v>7652</v>
      </c>
      <c r="B4469" t="s">
        <v>7640</v>
      </c>
    </row>
    <row r="4470" spans="1:2" x14ac:dyDescent="0.25">
      <c r="A4470" t="s">
        <v>7653</v>
      </c>
      <c r="B4470" t="s">
        <v>7640</v>
      </c>
    </row>
    <row r="4471" spans="1:2" x14ac:dyDescent="0.25">
      <c r="A4471" t="s">
        <v>7654</v>
      </c>
      <c r="B4471" t="s">
        <v>7640</v>
      </c>
    </row>
    <row r="4472" spans="1:2" x14ac:dyDescent="0.25">
      <c r="A4472" t="s">
        <v>7655</v>
      </c>
      <c r="B4472" t="s">
        <v>7640</v>
      </c>
    </row>
    <row r="4473" spans="1:2" x14ac:dyDescent="0.25">
      <c r="A4473" t="s">
        <v>7656</v>
      </c>
      <c r="B4473" t="s">
        <v>7640</v>
      </c>
    </row>
    <row r="4474" spans="1:2" x14ac:dyDescent="0.25">
      <c r="A4474" t="s">
        <v>7657</v>
      </c>
      <c r="B4474" t="s">
        <v>7640</v>
      </c>
    </row>
    <row r="4475" spans="1:2" x14ac:dyDescent="0.25">
      <c r="A4475" t="s">
        <v>7658</v>
      </c>
      <c r="B4475" t="s">
        <v>7640</v>
      </c>
    </row>
    <row r="4476" spans="1:2" x14ac:dyDescent="0.25">
      <c r="A4476" t="s">
        <v>7659</v>
      </c>
      <c r="B4476" t="s">
        <v>7640</v>
      </c>
    </row>
    <row r="4477" spans="1:2" x14ac:dyDescent="0.25">
      <c r="A4477" t="s">
        <v>7660</v>
      </c>
      <c r="B4477" t="s">
        <v>7640</v>
      </c>
    </row>
    <row r="4478" spans="1:2" x14ac:dyDescent="0.25">
      <c r="A4478" t="s">
        <v>7661</v>
      </c>
      <c r="B4478" t="s">
        <v>7640</v>
      </c>
    </row>
    <row r="4479" spans="1:2" x14ac:dyDescent="0.25">
      <c r="A4479" t="s">
        <v>7662</v>
      </c>
      <c r="B4479" t="s">
        <v>7663</v>
      </c>
    </row>
    <row r="4480" spans="1:2" x14ac:dyDescent="0.25">
      <c r="A4480" t="s">
        <v>7664</v>
      </c>
      <c r="B4480" t="s">
        <v>7663</v>
      </c>
    </row>
    <row r="4481" spans="1:2" x14ac:dyDescent="0.25">
      <c r="A4481" t="s">
        <v>7665</v>
      </c>
      <c r="B4481" t="s">
        <v>7663</v>
      </c>
    </row>
    <row r="4482" spans="1:2" x14ac:dyDescent="0.25">
      <c r="A4482" t="s">
        <v>7666</v>
      </c>
      <c r="B4482" t="s">
        <v>7663</v>
      </c>
    </row>
    <row r="4483" spans="1:2" x14ac:dyDescent="0.25">
      <c r="A4483" t="s">
        <v>7667</v>
      </c>
      <c r="B4483" t="s">
        <v>7663</v>
      </c>
    </row>
    <row r="4484" spans="1:2" x14ac:dyDescent="0.25">
      <c r="A4484" t="s">
        <v>7668</v>
      </c>
      <c r="B4484" t="s">
        <v>7663</v>
      </c>
    </row>
    <row r="4485" spans="1:2" x14ac:dyDescent="0.25">
      <c r="A4485" t="s">
        <v>7669</v>
      </c>
      <c r="B4485" t="s">
        <v>7670</v>
      </c>
    </row>
    <row r="4486" spans="1:2" x14ac:dyDescent="0.25">
      <c r="A4486" t="s">
        <v>7671</v>
      </c>
      <c r="B4486" t="s">
        <v>7670</v>
      </c>
    </row>
    <row r="4487" spans="1:2" x14ac:dyDescent="0.25">
      <c r="A4487" t="s">
        <v>7672</v>
      </c>
      <c r="B4487" t="s">
        <v>7673</v>
      </c>
    </row>
    <row r="4488" spans="1:2" x14ac:dyDescent="0.25">
      <c r="A4488" t="s">
        <v>7674</v>
      </c>
      <c r="B4488" t="s">
        <v>7673</v>
      </c>
    </row>
    <row r="4489" spans="1:2" x14ac:dyDescent="0.25">
      <c r="A4489" t="s">
        <v>7675</v>
      </c>
      <c r="B4489" t="s">
        <v>7673</v>
      </c>
    </row>
    <row r="4490" spans="1:2" x14ac:dyDescent="0.25">
      <c r="A4490" t="s">
        <v>7676</v>
      </c>
      <c r="B4490" t="s">
        <v>7677</v>
      </c>
    </row>
    <row r="4491" spans="1:2" x14ac:dyDescent="0.25">
      <c r="A4491" t="s">
        <v>7678</v>
      </c>
      <c r="B4491" t="s">
        <v>7679</v>
      </c>
    </row>
    <row r="4492" spans="1:2" x14ac:dyDescent="0.25">
      <c r="A4492" t="s">
        <v>7680</v>
      </c>
      <c r="B4492" t="s">
        <v>7681</v>
      </c>
    </row>
    <row r="4493" spans="1:2" x14ac:dyDescent="0.25">
      <c r="A4493" t="s">
        <v>7682</v>
      </c>
      <c r="B4493" t="s">
        <v>7681</v>
      </c>
    </row>
    <row r="4494" spans="1:2" x14ac:dyDescent="0.25">
      <c r="A4494" t="s">
        <v>7683</v>
      </c>
      <c r="B4494" t="s">
        <v>7681</v>
      </c>
    </row>
    <row r="4495" spans="1:2" x14ac:dyDescent="0.25">
      <c r="A4495" t="s">
        <v>7684</v>
      </c>
      <c r="B4495" t="s">
        <v>7681</v>
      </c>
    </row>
    <row r="4496" spans="1:2" x14ac:dyDescent="0.25">
      <c r="A4496" t="s">
        <v>7685</v>
      </c>
      <c r="B4496" t="s">
        <v>7686</v>
      </c>
    </row>
    <row r="4497" spans="1:2" x14ac:dyDescent="0.25">
      <c r="A4497" t="s">
        <v>7687</v>
      </c>
      <c r="B4497" t="s">
        <v>7686</v>
      </c>
    </row>
    <row r="4498" spans="1:2" x14ac:dyDescent="0.25">
      <c r="A4498" t="s">
        <v>7688</v>
      </c>
      <c r="B4498" t="s">
        <v>7686</v>
      </c>
    </row>
    <row r="4499" spans="1:2" x14ac:dyDescent="0.25">
      <c r="A4499" t="s">
        <v>7689</v>
      </c>
      <c r="B4499" t="s">
        <v>7690</v>
      </c>
    </row>
    <row r="4500" spans="1:2" x14ac:dyDescent="0.25">
      <c r="A4500" t="s">
        <v>7691</v>
      </c>
      <c r="B4500" t="s">
        <v>7690</v>
      </c>
    </row>
    <row r="4501" spans="1:2" x14ac:dyDescent="0.25">
      <c r="A4501" t="s">
        <v>7692</v>
      </c>
      <c r="B4501" t="s">
        <v>7690</v>
      </c>
    </row>
    <row r="4502" spans="1:2" x14ac:dyDescent="0.25">
      <c r="A4502" t="s">
        <v>7693</v>
      </c>
      <c r="B4502" t="s">
        <v>7690</v>
      </c>
    </row>
    <row r="4503" spans="1:2" x14ac:dyDescent="0.25">
      <c r="A4503" t="s">
        <v>7694</v>
      </c>
      <c r="B4503" t="s">
        <v>7690</v>
      </c>
    </row>
    <row r="4504" spans="1:2" x14ac:dyDescent="0.25">
      <c r="A4504" t="s">
        <v>7695</v>
      </c>
      <c r="B4504" t="s">
        <v>7696</v>
      </c>
    </row>
    <row r="4505" spans="1:2" x14ac:dyDescent="0.25">
      <c r="A4505" t="s">
        <v>7697</v>
      </c>
      <c r="B4505" t="s">
        <v>7698</v>
      </c>
    </row>
    <row r="4506" spans="1:2" x14ac:dyDescent="0.25">
      <c r="A4506" t="s">
        <v>7699</v>
      </c>
      <c r="B4506" t="s">
        <v>7700</v>
      </c>
    </row>
    <row r="4507" spans="1:2" x14ac:dyDescent="0.25">
      <c r="A4507" t="s">
        <v>7701</v>
      </c>
      <c r="B4507" t="s">
        <v>7698</v>
      </c>
    </row>
    <row r="4508" spans="1:2" x14ac:dyDescent="0.25">
      <c r="A4508" t="s">
        <v>7702</v>
      </c>
      <c r="B4508" t="s">
        <v>7703</v>
      </c>
    </row>
    <row r="4509" spans="1:2" x14ac:dyDescent="0.25">
      <c r="A4509" t="s">
        <v>7704</v>
      </c>
      <c r="B4509" t="s">
        <v>7703</v>
      </c>
    </row>
    <row r="4510" spans="1:2" x14ac:dyDescent="0.25">
      <c r="A4510" t="s">
        <v>7705</v>
      </c>
      <c r="B4510" t="s">
        <v>7703</v>
      </c>
    </row>
    <row r="4511" spans="1:2" x14ac:dyDescent="0.25">
      <c r="A4511" t="s">
        <v>7706</v>
      </c>
      <c r="B4511" t="s">
        <v>7703</v>
      </c>
    </row>
    <row r="4512" spans="1:2" x14ac:dyDescent="0.25">
      <c r="A4512" t="s">
        <v>7707</v>
      </c>
      <c r="B4512" t="s">
        <v>7703</v>
      </c>
    </row>
    <row r="4513" spans="1:2" x14ac:dyDescent="0.25">
      <c r="A4513" t="s">
        <v>7708</v>
      </c>
      <c r="B4513" t="s">
        <v>7703</v>
      </c>
    </row>
    <row r="4514" spans="1:2" x14ac:dyDescent="0.25">
      <c r="A4514" t="s">
        <v>7709</v>
      </c>
      <c r="B4514" t="s">
        <v>7703</v>
      </c>
    </row>
    <row r="4515" spans="1:2" x14ac:dyDescent="0.25">
      <c r="A4515" t="s">
        <v>7710</v>
      </c>
      <c r="B4515" t="s">
        <v>7703</v>
      </c>
    </row>
    <row r="4516" spans="1:2" x14ac:dyDescent="0.25">
      <c r="A4516" t="s">
        <v>7711</v>
      </c>
      <c r="B4516" t="s">
        <v>7703</v>
      </c>
    </row>
    <row r="4517" spans="1:2" x14ac:dyDescent="0.25">
      <c r="A4517" t="s">
        <v>7712</v>
      </c>
      <c r="B4517" t="s">
        <v>7703</v>
      </c>
    </row>
    <row r="4518" spans="1:2" x14ac:dyDescent="0.25">
      <c r="A4518" t="s">
        <v>7713</v>
      </c>
      <c r="B4518" t="s">
        <v>7703</v>
      </c>
    </row>
    <row r="4519" spans="1:2" x14ac:dyDescent="0.25">
      <c r="A4519" t="s">
        <v>7714</v>
      </c>
      <c r="B4519" t="s">
        <v>7703</v>
      </c>
    </row>
    <row r="4520" spans="1:2" x14ac:dyDescent="0.25">
      <c r="A4520" t="s">
        <v>7715</v>
      </c>
      <c r="B4520" t="s">
        <v>7703</v>
      </c>
    </row>
    <row r="4521" spans="1:2" x14ac:dyDescent="0.25">
      <c r="A4521" t="s">
        <v>7716</v>
      </c>
      <c r="B4521" t="s">
        <v>7703</v>
      </c>
    </row>
    <row r="4522" spans="1:2" x14ac:dyDescent="0.25">
      <c r="A4522" t="s">
        <v>7717</v>
      </c>
      <c r="B4522" t="s">
        <v>7703</v>
      </c>
    </row>
    <row r="4523" spans="1:2" x14ac:dyDescent="0.25">
      <c r="A4523" t="s">
        <v>7718</v>
      </c>
      <c r="B4523" t="s">
        <v>7719</v>
      </c>
    </row>
    <row r="4524" spans="1:2" x14ac:dyDescent="0.25">
      <c r="A4524" t="s">
        <v>7720</v>
      </c>
      <c r="B4524" t="s">
        <v>7719</v>
      </c>
    </row>
    <row r="4525" spans="1:2" x14ac:dyDescent="0.25">
      <c r="A4525" t="s">
        <v>7721</v>
      </c>
      <c r="B4525" t="s">
        <v>7719</v>
      </c>
    </row>
    <row r="4526" spans="1:2" x14ac:dyDescent="0.25">
      <c r="A4526" t="s">
        <v>7722</v>
      </c>
      <c r="B4526" t="s">
        <v>7719</v>
      </c>
    </row>
    <row r="4527" spans="1:2" x14ac:dyDescent="0.25">
      <c r="A4527" t="s">
        <v>7723</v>
      </c>
      <c r="B4527" t="s">
        <v>7719</v>
      </c>
    </row>
    <row r="4528" spans="1:2" x14ac:dyDescent="0.25">
      <c r="A4528" t="s">
        <v>7724</v>
      </c>
      <c r="B4528" t="s">
        <v>7719</v>
      </c>
    </row>
    <row r="4529" spans="1:2" x14ac:dyDescent="0.25">
      <c r="A4529" t="s">
        <v>7725</v>
      </c>
      <c r="B4529" t="s">
        <v>7719</v>
      </c>
    </row>
    <row r="4530" spans="1:2" x14ac:dyDescent="0.25">
      <c r="A4530" t="s">
        <v>7726</v>
      </c>
      <c r="B4530" t="s">
        <v>7719</v>
      </c>
    </row>
    <row r="4531" spans="1:2" x14ac:dyDescent="0.25">
      <c r="A4531" t="s">
        <v>7727</v>
      </c>
      <c r="B4531" t="s">
        <v>7728</v>
      </c>
    </row>
    <row r="4532" spans="1:2" x14ac:dyDescent="0.25">
      <c r="A4532" t="s">
        <v>7729</v>
      </c>
      <c r="B4532" t="s">
        <v>7728</v>
      </c>
    </row>
    <row r="4533" spans="1:2" x14ac:dyDescent="0.25">
      <c r="A4533" t="s">
        <v>7730</v>
      </c>
      <c r="B4533" t="s">
        <v>7728</v>
      </c>
    </row>
    <row r="4534" spans="1:2" x14ac:dyDescent="0.25">
      <c r="A4534" t="s">
        <v>7731</v>
      </c>
      <c r="B4534" t="s">
        <v>7728</v>
      </c>
    </row>
    <row r="4535" spans="1:2" x14ac:dyDescent="0.25">
      <c r="A4535" t="s">
        <v>7732</v>
      </c>
      <c r="B4535" t="s">
        <v>7728</v>
      </c>
    </row>
    <row r="4536" spans="1:2" x14ac:dyDescent="0.25">
      <c r="A4536" t="s">
        <v>7733</v>
      </c>
      <c r="B4536" t="s">
        <v>7728</v>
      </c>
    </row>
    <row r="4537" spans="1:2" x14ac:dyDescent="0.25">
      <c r="A4537" t="s">
        <v>7734</v>
      </c>
      <c r="B4537" t="s">
        <v>7728</v>
      </c>
    </row>
    <row r="4538" spans="1:2" x14ac:dyDescent="0.25">
      <c r="A4538" t="s">
        <v>7735</v>
      </c>
      <c r="B4538" t="s">
        <v>7728</v>
      </c>
    </row>
    <row r="4539" spans="1:2" x14ac:dyDescent="0.25">
      <c r="A4539" t="s">
        <v>7736</v>
      </c>
      <c r="B4539" t="s">
        <v>7728</v>
      </c>
    </row>
    <row r="4540" spans="1:2" x14ac:dyDescent="0.25">
      <c r="A4540" t="s">
        <v>7737</v>
      </c>
      <c r="B4540" t="s">
        <v>7728</v>
      </c>
    </row>
    <row r="4541" spans="1:2" x14ac:dyDescent="0.25">
      <c r="A4541" t="s">
        <v>7738</v>
      </c>
      <c r="B4541" t="s">
        <v>7739</v>
      </c>
    </row>
    <row r="4542" spans="1:2" x14ac:dyDescent="0.25">
      <c r="A4542" t="s">
        <v>7740</v>
      </c>
      <c r="B4542" t="s">
        <v>7739</v>
      </c>
    </row>
    <row r="4543" spans="1:2" x14ac:dyDescent="0.25">
      <c r="A4543" t="s">
        <v>7741</v>
      </c>
      <c r="B4543" t="s">
        <v>7742</v>
      </c>
    </row>
    <row r="4544" spans="1:2" x14ac:dyDescent="0.25">
      <c r="A4544" t="s">
        <v>7743</v>
      </c>
      <c r="B4544" t="s">
        <v>7744</v>
      </c>
    </row>
    <row r="4545" spans="1:2" x14ac:dyDescent="0.25">
      <c r="A4545" t="s">
        <v>7745</v>
      </c>
      <c r="B4545" t="s">
        <v>7746</v>
      </c>
    </row>
    <row r="4546" spans="1:2" x14ac:dyDescent="0.25">
      <c r="A4546" t="s">
        <v>7747</v>
      </c>
      <c r="B4546" t="s">
        <v>7746</v>
      </c>
    </row>
    <row r="4547" spans="1:2" x14ac:dyDescent="0.25">
      <c r="A4547" t="s">
        <v>7748</v>
      </c>
      <c r="B4547" t="s">
        <v>7746</v>
      </c>
    </row>
    <row r="4548" spans="1:2" x14ac:dyDescent="0.25">
      <c r="A4548" t="s">
        <v>7749</v>
      </c>
      <c r="B4548" t="s">
        <v>7750</v>
      </c>
    </row>
    <row r="4549" spans="1:2" x14ac:dyDescent="0.25">
      <c r="A4549" t="s">
        <v>7751</v>
      </c>
      <c r="B4549" t="s">
        <v>7750</v>
      </c>
    </row>
    <row r="4550" spans="1:2" x14ac:dyDescent="0.25">
      <c r="A4550" t="s">
        <v>7752</v>
      </c>
      <c r="B4550" t="s">
        <v>7753</v>
      </c>
    </row>
    <row r="4551" spans="1:2" x14ac:dyDescent="0.25">
      <c r="A4551" t="s">
        <v>7754</v>
      </c>
      <c r="B4551" t="s">
        <v>7753</v>
      </c>
    </row>
    <row r="4552" spans="1:2" x14ac:dyDescent="0.25">
      <c r="A4552" t="s">
        <v>7755</v>
      </c>
      <c r="B4552" t="s">
        <v>7753</v>
      </c>
    </row>
    <row r="4553" spans="1:2" x14ac:dyDescent="0.25">
      <c r="A4553" t="s">
        <v>7756</v>
      </c>
      <c r="B4553" t="s">
        <v>7757</v>
      </c>
    </row>
    <row r="4554" spans="1:2" x14ac:dyDescent="0.25">
      <c r="A4554" t="s">
        <v>7758</v>
      </c>
      <c r="B4554" t="s">
        <v>7757</v>
      </c>
    </row>
    <row r="4555" spans="1:2" x14ac:dyDescent="0.25">
      <c r="A4555" t="s">
        <v>7759</v>
      </c>
      <c r="B4555" t="s">
        <v>7757</v>
      </c>
    </row>
    <row r="4556" spans="1:2" x14ac:dyDescent="0.25">
      <c r="A4556" t="s">
        <v>7760</v>
      </c>
      <c r="B4556" t="s">
        <v>7757</v>
      </c>
    </row>
    <row r="4557" spans="1:2" x14ac:dyDescent="0.25">
      <c r="A4557" t="s">
        <v>7761</v>
      </c>
      <c r="B4557" t="s">
        <v>7757</v>
      </c>
    </row>
    <row r="4558" spans="1:2" x14ac:dyDescent="0.25">
      <c r="A4558" t="s">
        <v>7762</v>
      </c>
      <c r="B4558" t="s">
        <v>7757</v>
      </c>
    </row>
    <row r="4559" spans="1:2" x14ac:dyDescent="0.25">
      <c r="A4559" t="s">
        <v>7763</v>
      </c>
      <c r="B4559" t="s">
        <v>7757</v>
      </c>
    </row>
    <row r="4560" spans="1:2" x14ac:dyDescent="0.25">
      <c r="A4560" t="s">
        <v>7764</v>
      </c>
      <c r="B4560" t="s">
        <v>7757</v>
      </c>
    </row>
    <row r="4561" spans="1:2" x14ac:dyDescent="0.25">
      <c r="A4561" t="s">
        <v>7765</v>
      </c>
      <c r="B4561" t="s">
        <v>7757</v>
      </c>
    </row>
    <row r="4562" spans="1:2" x14ac:dyDescent="0.25">
      <c r="A4562" t="s">
        <v>7766</v>
      </c>
      <c r="B4562" t="s">
        <v>7757</v>
      </c>
    </row>
    <row r="4563" spans="1:2" x14ac:dyDescent="0.25">
      <c r="A4563" t="s">
        <v>7767</v>
      </c>
      <c r="B4563" t="s">
        <v>7757</v>
      </c>
    </row>
    <row r="4564" spans="1:2" x14ac:dyDescent="0.25">
      <c r="A4564" t="s">
        <v>7768</v>
      </c>
      <c r="B4564" t="s">
        <v>7757</v>
      </c>
    </row>
    <row r="4565" spans="1:2" x14ac:dyDescent="0.25">
      <c r="A4565" t="s">
        <v>7769</v>
      </c>
      <c r="B4565" t="s">
        <v>7757</v>
      </c>
    </row>
    <row r="4566" spans="1:2" x14ac:dyDescent="0.25">
      <c r="A4566" t="s">
        <v>7770</v>
      </c>
      <c r="B4566" t="s">
        <v>7757</v>
      </c>
    </row>
    <row r="4567" spans="1:2" x14ac:dyDescent="0.25">
      <c r="A4567" t="s">
        <v>7771</v>
      </c>
      <c r="B4567" t="s">
        <v>7757</v>
      </c>
    </row>
    <row r="4568" spans="1:2" x14ac:dyDescent="0.25">
      <c r="A4568" t="s">
        <v>7772</v>
      </c>
      <c r="B4568" t="s">
        <v>7757</v>
      </c>
    </row>
    <row r="4569" spans="1:2" x14ac:dyDescent="0.25">
      <c r="A4569" t="s">
        <v>7773</v>
      </c>
      <c r="B4569" t="s">
        <v>7757</v>
      </c>
    </row>
    <row r="4570" spans="1:2" x14ac:dyDescent="0.25">
      <c r="A4570" t="s">
        <v>7774</v>
      </c>
      <c r="B4570" t="s">
        <v>7757</v>
      </c>
    </row>
    <row r="4571" spans="1:2" x14ac:dyDescent="0.25">
      <c r="A4571" t="s">
        <v>7775</v>
      </c>
      <c r="B4571" t="s">
        <v>7757</v>
      </c>
    </row>
    <row r="4572" spans="1:2" x14ac:dyDescent="0.25">
      <c r="A4572" t="s">
        <v>7776</v>
      </c>
      <c r="B4572" t="s">
        <v>7757</v>
      </c>
    </row>
    <row r="4573" spans="1:2" x14ac:dyDescent="0.25">
      <c r="A4573" t="s">
        <v>7777</v>
      </c>
      <c r="B4573" t="s">
        <v>7757</v>
      </c>
    </row>
    <row r="4574" spans="1:2" x14ac:dyDescent="0.25">
      <c r="A4574" t="s">
        <v>7778</v>
      </c>
      <c r="B4574" t="s">
        <v>7757</v>
      </c>
    </row>
    <row r="4575" spans="1:2" x14ac:dyDescent="0.25">
      <c r="A4575" t="s">
        <v>7779</v>
      </c>
      <c r="B4575" t="s">
        <v>7757</v>
      </c>
    </row>
    <row r="4576" spans="1:2" x14ac:dyDescent="0.25">
      <c r="A4576" t="s">
        <v>7780</v>
      </c>
      <c r="B4576" t="s">
        <v>7757</v>
      </c>
    </row>
    <row r="4577" spans="1:2" x14ac:dyDescent="0.25">
      <c r="A4577" t="s">
        <v>7781</v>
      </c>
      <c r="B4577" t="s">
        <v>7757</v>
      </c>
    </row>
    <row r="4578" spans="1:2" x14ac:dyDescent="0.25">
      <c r="A4578" t="s">
        <v>7782</v>
      </c>
      <c r="B4578" t="s">
        <v>7757</v>
      </c>
    </row>
    <row r="4579" spans="1:2" x14ac:dyDescent="0.25">
      <c r="A4579" t="s">
        <v>7783</v>
      </c>
      <c r="B4579" t="s">
        <v>7757</v>
      </c>
    </row>
    <row r="4580" spans="1:2" x14ac:dyDescent="0.25">
      <c r="A4580" t="s">
        <v>7784</v>
      </c>
      <c r="B4580" t="s">
        <v>7757</v>
      </c>
    </row>
    <row r="4581" spans="1:2" x14ac:dyDescent="0.25">
      <c r="A4581" t="s">
        <v>7785</v>
      </c>
      <c r="B4581" t="s">
        <v>7757</v>
      </c>
    </row>
    <row r="4582" spans="1:2" x14ac:dyDescent="0.25">
      <c r="A4582" t="s">
        <v>7786</v>
      </c>
      <c r="B4582" t="s">
        <v>7757</v>
      </c>
    </row>
    <row r="4583" spans="1:2" x14ac:dyDescent="0.25">
      <c r="A4583" t="s">
        <v>7787</v>
      </c>
      <c r="B4583" t="s">
        <v>7757</v>
      </c>
    </row>
    <row r="4584" spans="1:2" x14ac:dyDescent="0.25">
      <c r="A4584" t="s">
        <v>7788</v>
      </c>
      <c r="B4584" t="s">
        <v>7757</v>
      </c>
    </row>
    <row r="4585" spans="1:2" x14ac:dyDescent="0.25">
      <c r="A4585" t="s">
        <v>7789</v>
      </c>
      <c r="B4585" t="s">
        <v>7757</v>
      </c>
    </row>
    <row r="4586" spans="1:2" x14ac:dyDescent="0.25">
      <c r="A4586" t="s">
        <v>7790</v>
      </c>
      <c r="B4586" t="s">
        <v>7757</v>
      </c>
    </row>
    <row r="4587" spans="1:2" x14ac:dyDescent="0.25">
      <c r="A4587" t="s">
        <v>7791</v>
      </c>
      <c r="B4587" t="s">
        <v>7757</v>
      </c>
    </row>
    <row r="4588" spans="1:2" x14ac:dyDescent="0.25">
      <c r="A4588" t="s">
        <v>7792</v>
      </c>
      <c r="B4588" t="s">
        <v>7757</v>
      </c>
    </row>
    <row r="4589" spans="1:2" x14ac:dyDescent="0.25">
      <c r="A4589" t="s">
        <v>7793</v>
      </c>
      <c r="B4589" t="s">
        <v>7757</v>
      </c>
    </row>
    <row r="4590" spans="1:2" x14ac:dyDescent="0.25">
      <c r="A4590" t="s">
        <v>7794</v>
      </c>
      <c r="B4590" t="s">
        <v>7757</v>
      </c>
    </row>
    <row r="4591" spans="1:2" x14ac:dyDescent="0.25">
      <c r="A4591" t="s">
        <v>7795</v>
      </c>
      <c r="B4591" t="s">
        <v>7757</v>
      </c>
    </row>
    <row r="4592" spans="1:2" x14ac:dyDescent="0.25">
      <c r="A4592" t="s">
        <v>7796</v>
      </c>
      <c r="B4592" t="s">
        <v>7757</v>
      </c>
    </row>
    <row r="4593" spans="1:2" x14ac:dyDescent="0.25">
      <c r="A4593" t="s">
        <v>7797</v>
      </c>
      <c r="B4593" t="s">
        <v>7757</v>
      </c>
    </row>
    <row r="4594" spans="1:2" x14ac:dyDescent="0.25">
      <c r="A4594" t="s">
        <v>7798</v>
      </c>
      <c r="B4594" t="s">
        <v>7757</v>
      </c>
    </row>
    <row r="4595" spans="1:2" x14ac:dyDescent="0.25">
      <c r="A4595" t="s">
        <v>7799</v>
      </c>
      <c r="B4595" t="s">
        <v>7757</v>
      </c>
    </row>
    <row r="4596" spans="1:2" x14ac:dyDescent="0.25">
      <c r="A4596" t="s">
        <v>7800</v>
      </c>
      <c r="B4596" t="s">
        <v>7757</v>
      </c>
    </row>
    <row r="4597" spans="1:2" x14ac:dyDescent="0.25">
      <c r="A4597" t="s">
        <v>7801</v>
      </c>
      <c r="B4597" t="s">
        <v>7757</v>
      </c>
    </row>
    <row r="4598" spans="1:2" x14ac:dyDescent="0.25">
      <c r="A4598" t="s">
        <v>7802</v>
      </c>
      <c r="B4598" t="s">
        <v>7803</v>
      </c>
    </row>
    <row r="4599" spans="1:2" x14ac:dyDescent="0.25">
      <c r="A4599" t="s">
        <v>7804</v>
      </c>
      <c r="B4599" t="s">
        <v>7803</v>
      </c>
    </row>
    <row r="4600" spans="1:2" x14ac:dyDescent="0.25">
      <c r="A4600" t="s">
        <v>7805</v>
      </c>
      <c r="B4600" t="s">
        <v>7806</v>
      </c>
    </row>
    <row r="4601" spans="1:2" x14ac:dyDescent="0.25">
      <c r="A4601" t="s">
        <v>7807</v>
      </c>
      <c r="B4601" t="s">
        <v>7806</v>
      </c>
    </row>
    <row r="4602" spans="1:2" x14ac:dyDescent="0.25">
      <c r="A4602" t="s">
        <v>7808</v>
      </c>
      <c r="B4602" t="s">
        <v>7806</v>
      </c>
    </row>
    <row r="4603" spans="1:2" x14ac:dyDescent="0.25">
      <c r="A4603" t="s">
        <v>7809</v>
      </c>
      <c r="B4603" t="s">
        <v>7806</v>
      </c>
    </row>
    <row r="4604" spans="1:2" x14ac:dyDescent="0.25">
      <c r="A4604" t="s">
        <v>7810</v>
      </c>
      <c r="B4604" t="s">
        <v>7811</v>
      </c>
    </row>
    <row r="4605" spans="1:2" x14ac:dyDescent="0.25">
      <c r="A4605" t="s">
        <v>7812</v>
      </c>
      <c r="B4605" t="s">
        <v>7811</v>
      </c>
    </row>
    <row r="4606" spans="1:2" x14ac:dyDescent="0.25">
      <c r="A4606" t="s">
        <v>7813</v>
      </c>
      <c r="B4606" t="s">
        <v>7811</v>
      </c>
    </row>
    <row r="4607" spans="1:2" x14ac:dyDescent="0.25">
      <c r="A4607" t="s">
        <v>7814</v>
      </c>
      <c r="B4607" t="s">
        <v>7811</v>
      </c>
    </row>
    <row r="4608" spans="1:2" x14ac:dyDescent="0.25">
      <c r="A4608" t="s">
        <v>7815</v>
      </c>
      <c r="B4608" t="s">
        <v>7811</v>
      </c>
    </row>
    <row r="4609" spans="1:2" x14ac:dyDescent="0.25">
      <c r="A4609" t="s">
        <v>7816</v>
      </c>
      <c r="B4609" t="s">
        <v>7811</v>
      </c>
    </row>
    <row r="4610" spans="1:2" x14ac:dyDescent="0.25">
      <c r="A4610" t="s">
        <v>7817</v>
      </c>
      <c r="B4610" t="s">
        <v>7818</v>
      </c>
    </row>
    <row r="4611" spans="1:2" x14ac:dyDescent="0.25">
      <c r="A4611" t="s">
        <v>7819</v>
      </c>
      <c r="B4611" t="s">
        <v>7818</v>
      </c>
    </row>
    <row r="4612" spans="1:2" x14ac:dyDescent="0.25">
      <c r="A4612" t="s">
        <v>7820</v>
      </c>
      <c r="B4612" t="s">
        <v>7821</v>
      </c>
    </row>
    <row r="4613" spans="1:2" x14ac:dyDescent="0.25">
      <c r="A4613" t="s">
        <v>7822</v>
      </c>
      <c r="B4613" t="s">
        <v>7821</v>
      </c>
    </row>
    <row r="4614" spans="1:2" x14ac:dyDescent="0.25">
      <c r="A4614" t="s">
        <v>7823</v>
      </c>
      <c r="B4614" t="s">
        <v>7824</v>
      </c>
    </row>
    <row r="4615" spans="1:2" x14ac:dyDescent="0.25">
      <c r="A4615" t="s">
        <v>7825</v>
      </c>
      <c r="B4615" t="s">
        <v>7824</v>
      </c>
    </row>
    <row r="4616" spans="1:2" x14ac:dyDescent="0.25">
      <c r="A4616" t="s">
        <v>7826</v>
      </c>
      <c r="B4616" t="s">
        <v>7824</v>
      </c>
    </row>
    <row r="4617" spans="1:2" x14ac:dyDescent="0.25">
      <c r="A4617" t="s">
        <v>7827</v>
      </c>
      <c r="B4617" t="s">
        <v>7824</v>
      </c>
    </row>
    <row r="4618" spans="1:2" x14ac:dyDescent="0.25">
      <c r="A4618" t="s">
        <v>7828</v>
      </c>
      <c r="B4618" t="s">
        <v>7824</v>
      </c>
    </row>
    <row r="4619" spans="1:2" x14ac:dyDescent="0.25">
      <c r="A4619" t="s">
        <v>7829</v>
      </c>
      <c r="B4619" t="s">
        <v>7830</v>
      </c>
    </row>
    <row r="4620" spans="1:2" x14ac:dyDescent="0.25">
      <c r="A4620" t="s">
        <v>7831</v>
      </c>
      <c r="B4620" t="s">
        <v>7830</v>
      </c>
    </row>
    <row r="4621" spans="1:2" x14ac:dyDescent="0.25">
      <c r="A4621" t="s">
        <v>7832</v>
      </c>
      <c r="B4621" t="s">
        <v>7830</v>
      </c>
    </row>
    <row r="4622" spans="1:2" x14ac:dyDescent="0.25">
      <c r="A4622" t="s">
        <v>7833</v>
      </c>
      <c r="B4622" t="s">
        <v>7830</v>
      </c>
    </row>
    <row r="4623" spans="1:2" x14ac:dyDescent="0.25">
      <c r="A4623" t="s">
        <v>7834</v>
      </c>
      <c r="B4623" t="s">
        <v>7835</v>
      </c>
    </row>
    <row r="4624" spans="1:2" x14ac:dyDescent="0.25">
      <c r="A4624" t="s">
        <v>7836</v>
      </c>
      <c r="B4624" t="s">
        <v>7835</v>
      </c>
    </row>
    <row r="4625" spans="1:2" x14ac:dyDescent="0.25">
      <c r="A4625" t="s">
        <v>7837</v>
      </c>
      <c r="B4625" t="s">
        <v>7835</v>
      </c>
    </row>
    <row r="4626" spans="1:2" x14ac:dyDescent="0.25">
      <c r="A4626" t="s">
        <v>7838</v>
      </c>
      <c r="B4626" t="s">
        <v>7835</v>
      </c>
    </row>
    <row r="4627" spans="1:2" x14ac:dyDescent="0.25">
      <c r="A4627" t="s">
        <v>7839</v>
      </c>
      <c r="B4627" t="s">
        <v>7835</v>
      </c>
    </row>
    <row r="4628" spans="1:2" x14ac:dyDescent="0.25">
      <c r="A4628" t="s">
        <v>7840</v>
      </c>
      <c r="B4628" t="s">
        <v>7835</v>
      </c>
    </row>
    <row r="4629" spans="1:2" x14ac:dyDescent="0.25">
      <c r="A4629" t="s">
        <v>7841</v>
      </c>
      <c r="B4629" t="s">
        <v>7842</v>
      </c>
    </row>
    <row r="4630" spans="1:2" x14ac:dyDescent="0.25">
      <c r="A4630" t="s">
        <v>7843</v>
      </c>
      <c r="B4630" t="s">
        <v>7842</v>
      </c>
    </row>
    <row r="4631" spans="1:2" x14ac:dyDescent="0.25">
      <c r="A4631" t="s">
        <v>7844</v>
      </c>
      <c r="B4631" t="s">
        <v>7842</v>
      </c>
    </row>
    <row r="4632" spans="1:2" x14ac:dyDescent="0.25">
      <c r="A4632" t="s">
        <v>7845</v>
      </c>
      <c r="B4632" t="s">
        <v>7842</v>
      </c>
    </row>
    <row r="4633" spans="1:2" x14ac:dyDescent="0.25">
      <c r="A4633" t="s">
        <v>7846</v>
      </c>
      <c r="B4633" t="s">
        <v>7842</v>
      </c>
    </row>
    <row r="4634" spans="1:2" x14ac:dyDescent="0.25">
      <c r="A4634" t="s">
        <v>7847</v>
      </c>
      <c r="B4634" t="s">
        <v>7842</v>
      </c>
    </row>
    <row r="4635" spans="1:2" x14ac:dyDescent="0.25">
      <c r="A4635" t="s">
        <v>7848</v>
      </c>
      <c r="B4635" t="s">
        <v>7849</v>
      </c>
    </row>
    <row r="4636" spans="1:2" x14ac:dyDescent="0.25">
      <c r="A4636" t="s">
        <v>7850</v>
      </c>
      <c r="B4636" t="s">
        <v>7851</v>
      </c>
    </row>
    <row r="4637" spans="1:2" x14ac:dyDescent="0.25">
      <c r="A4637" t="s">
        <v>7852</v>
      </c>
      <c r="B4637" t="s">
        <v>7853</v>
      </c>
    </row>
    <row r="4638" spans="1:2" x14ac:dyDescent="0.25">
      <c r="A4638" t="s">
        <v>7854</v>
      </c>
      <c r="B4638" t="s">
        <v>7853</v>
      </c>
    </row>
    <row r="4639" spans="1:2" x14ac:dyDescent="0.25">
      <c r="A4639" t="s">
        <v>7855</v>
      </c>
      <c r="B4639" t="s">
        <v>7856</v>
      </c>
    </row>
    <row r="4640" spans="1:2" x14ac:dyDescent="0.25">
      <c r="A4640" t="s">
        <v>7857</v>
      </c>
      <c r="B4640" t="s">
        <v>7856</v>
      </c>
    </row>
    <row r="4641" spans="1:2" x14ac:dyDescent="0.25">
      <c r="A4641" t="s">
        <v>7858</v>
      </c>
      <c r="B4641" t="s">
        <v>7859</v>
      </c>
    </row>
    <row r="4642" spans="1:2" x14ac:dyDescent="0.25">
      <c r="A4642" t="s">
        <v>7860</v>
      </c>
      <c r="B4642" t="s">
        <v>7859</v>
      </c>
    </row>
    <row r="4643" spans="1:2" x14ac:dyDescent="0.25">
      <c r="A4643" t="s">
        <v>7861</v>
      </c>
      <c r="B4643" t="s">
        <v>7859</v>
      </c>
    </row>
    <row r="4644" spans="1:2" x14ac:dyDescent="0.25">
      <c r="A4644" t="s">
        <v>7862</v>
      </c>
      <c r="B4644" t="s">
        <v>7863</v>
      </c>
    </row>
    <row r="4645" spans="1:2" x14ac:dyDescent="0.25">
      <c r="A4645" t="s">
        <v>7864</v>
      </c>
      <c r="B4645" t="s">
        <v>7863</v>
      </c>
    </row>
    <row r="4646" spans="1:2" x14ac:dyDescent="0.25">
      <c r="A4646" t="s">
        <v>7865</v>
      </c>
      <c r="B4646" t="s">
        <v>7863</v>
      </c>
    </row>
    <row r="4647" spans="1:2" x14ac:dyDescent="0.25">
      <c r="A4647" t="s">
        <v>7866</v>
      </c>
      <c r="B4647" t="s">
        <v>7867</v>
      </c>
    </row>
    <row r="4648" spans="1:2" x14ac:dyDescent="0.25">
      <c r="A4648" t="s">
        <v>7868</v>
      </c>
      <c r="B4648" t="s">
        <v>7867</v>
      </c>
    </row>
    <row r="4649" spans="1:2" x14ac:dyDescent="0.25">
      <c r="A4649" t="s">
        <v>7869</v>
      </c>
      <c r="B4649" t="s">
        <v>7867</v>
      </c>
    </row>
    <row r="4650" spans="1:2" x14ac:dyDescent="0.25">
      <c r="A4650" t="s">
        <v>7870</v>
      </c>
      <c r="B4650" t="s">
        <v>7871</v>
      </c>
    </row>
    <row r="4651" spans="1:2" x14ac:dyDescent="0.25">
      <c r="A4651" t="s">
        <v>7872</v>
      </c>
      <c r="B4651" t="s">
        <v>7871</v>
      </c>
    </row>
    <row r="4652" spans="1:2" x14ac:dyDescent="0.25">
      <c r="A4652" t="s">
        <v>7873</v>
      </c>
      <c r="B4652" t="s">
        <v>7871</v>
      </c>
    </row>
    <row r="4653" spans="1:2" x14ac:dyDescent="0.25">
      <c r="A4653" t="s">
        <v>7874</v>
      </c>
      <c r="B4653" t="s">
        <v>7871</v>
      </c>
    </row>
    <row r="4654" spans="1:2" x14ac:dyDescent="0.25">
      <c r="A4654" t="s">
        <v>7875</v>
      </c>
      <c r="B4654" t="s">
        <v>7871</v>
      </c>
    </row>
    <row r="4655" spans="1:2" x14ac:dyDescent="0.25">
      <c r="A4655" t="s">
        <v>7876</v>
      </c>
      <c r="B4655" t="s">
        <v>7871</v>
      </c>
    </row>
    <row r="4656" spans="1:2" x14ac:dyDescent="0.25">
      <c r="A4656" t="s">
        <v>7877</v>
      </c>
      <c r="B4656" t="s">
        <v>7871</v>
      </c>
    </row>
    <row r="4657" spans="1:2" x14ac:dyDescent="0.25">
      <c r="A4657" t="s">
        <v>7878</v>
      </c>
      <c r="B4657" t="s">
        <v>7871</v>
      </c>
    </row>
    <row r="4658" spans="1:2" x14ac:dyDescent="0.25">
      <c r="A4658" t="s">
        <v>7879</v>
      </c>
      <c r="B4658" t="s">
        <v>7871</v>
      </c>
    </row>
    <row r="4659" spans="1:2" x14ac:dyDescent="0.25">
      <c r="A4659" t="s">
        <v>7880</v>
      </c>
      <c r="B4659" t="s">
        <v>7871</v>
      </c>
    </row>
    <row r="4660" spans="1:2" x14ac:dyDescent="0.25">
      <c r="A4660" t="s">
        <v>7881</v>
      </c>
      <c r="B4660" t="s">
        <v>7871</v>
      </c>
    </row>
    <row r="4661" spans="1:2" x14ac:dyDescent="0.25">
      <c r="A4661" t="s">
        <v>7882</v>
      </c>
      <c r="B4661" t="s">
        <v>7871</v>
      </c>
    </row>
    <row r="4662" spans="1:2" x14ac:dyDescent="0.25">
      <c r="A4662" t="s">
        <v>7883</v>
      </c>
      <c r="B4662" t="s">
        <v>7871</v>
      </c>
    </row>
    <row r="4663" spans="1:2" x14ac:dyDescent="0.25">
      <c r="A4663" t="s">
        <v>7884</v>
      </c>
      <c r="B4663" t="s">
        <v>7871</v>
      </c>
    </row>
    <row r="4664" spans="1:2" x14ac:dyDescent="0.25">
      <c r="A4664" t="s">
        <v>7885</v>
      </c>
      <c r="B4664" t="s">
        <v>7871</v>
      </c>
    </row>
    <row r="4665" spans="1:2" x14ac:dyDescent="0.25">
      <c r="A4665" t="s">
        <v>7886</v>
      </c>
      <c r="B4665" t="s">
        <v>7887</v>
      </c>
    </row>
    <row r="4666" spans="1:2" x14ac:dyDescent="0.25">
      <c r="A4666" t="s">
        <v>7888</v>
      </c>
      <c r="B4666" t="s">
        <v>7887</v>
      </c>
    </row>
    <row r="4667" spans="1:2" x14ac:dyDescent="0.25">
      <c r="A4667" t="s">
        <v>7889</v>
      </c>
      <c r="B4667" t="s">
        <v>7887</v>
      </c>
    </row>
    <row r="4668" spans="1:2" x14ac:dyDescent="0.25">
      <c r="A4668" t="s">
        <v>7890</v>
      </c>
      <c r="B4668" t="s">
        <v>7887</v>
      </c>
    </row>
    <row r="4669" spans="1:2" x14ac:dyDescent="0.25">
      <c r="A4669" t="s">
        <v>7891</v>
      </c>
      <c r="B4669" t="s">
        <v>7887</v>
      </c>
    </row>
    <row r="4670" spans="1:2" x14ac:dyDescent="0.25">
      <c r="A4670" t="s">
        <v>7892</v>
      </c>
      <c r="B4670" t="s">
        <v>7887</v>
      </c>
    </row>
    <row r="4671" spans="1:2" x14ac:dyDescent="0.25">
      <c r="A4671" t="s">
        <v>7893</v>
      </c>
      <c r="B4671" t="s">
        <v>7887</v>
      </c>
    </row>
    <row r="4672" spans="1:2" x14ac:dyDescent="0.25">
      <c r="A4672" t="s">
        <v>7894</v>
      </c>
      <c r="B4672" t="s">
        <v>7887</v>
      </c>
    </row>
    <row r="4673" spans="1:2" x14ac:dyDescent="0.25">
      <c r="A4673" t="s">
        <v>7895</v>
      </c>
      <c r="B4673" t="s">
        <v>7887</v>
      </c>
    </row>
    <row r="4674" spans="1:2" x14ac:dyDescent="0.25">
      <c r="A4674" t="s">
        <v>7896</v>
      </c>
      <c r="B4674" t="s">
        <v>7887</v>
      </c>
    </row>
    <row r="4675" spans="1:2" x14ac:dyDescent="0.25">
      <c r="A4675" t="s">
        <v>7897</v>
      </c>
      <c r="B4675" t="s">
        <v>7887</v>
      </c>
    </row>
    <row r="4676" spans="1:2" x14ac:dyDescent="0.25">
      <c r="A4676" t="s">
        <v>7898</v>
      </c>
      <c r="B4676" t="s">
        <v>7887</v>
      </c>
    </row>
    <row r="4677" spans="1:2" x14ac:dyDescent="0.25">
      <c r="A4677" t="s">
        <v>7899</v>
      </c>
      <c r="B4677" t="s">
        <v>7887</v>
      </c>
    </row>
    <row r="4678" spans="1:2" x14ac:dyDescent="0.25">
      <c r="A4678" t="s">
        <v>7900</v>
      </c>
      <c r="B4678" t="s">
        <v>7887</v>
      </c>
    </row>
    <row r="4679" spans="1:2" x14ac:dyDescent="0.25">
      <c r="A4679" t="s">
        <v>7901</v>
      </c>
      <c r="B4679" t="s">
        <v>7887</v>
      </c>
    </row>
    <row r="4680" spans="1:2" x14ac:dyDescent="0.25">
      <c r="A4680" t="s">
        <v>7902</v>
      </c>
      <c r="B4680" t="s">
        <v>7887</v>
      </c>
    </row>
    <row r="4681" spans="1:2" x14ac:dyDescent="0.25">
      <c r="A4681" t="s">
        <v>7903</v>
      </c>
      <c r="B4681" t="s">
        <v>7887</v>
      </c>
    </row>
    <row r="4682" spans="1:2" x14ac:dyDescent="0.25">
      <c r="A4682" t="s">
        <v>7904</v>
      </c>
      <c r="B4682" t="s">
        <v>7887</v>
      </c>
    </row>
    <row r="4683" spans="1:2" x14ac:dyDescent="0.25">
      <c r="A4683" t="s">
        <v>7905</v>
      </c>
      <c r="B4683" t="s">
        <v>7887</v>
      </c>
    </row>
    <row r="4684" spans="1:2" x14ac:dyDescent="0.25">
      <c r="A4684" t="s">
        <v>7906</v>
      </c>
      <c r="B4684" t="s">
        <v>7887</v>
      </c>
    </row>
    <row r="4685" spans="1:2" x14ac:dyDescent="0.25">
      <c r="A4685" t="s">
        <v>7907</v>
      </c>
      <c r="B4685" t="s">
        <v>7887</v>
      </c>
    </row>
    <row r="4686" spans="1:2" x14ac:dyDescent="0.25">
      <c r="A4686" t="s">
        <v>7908</v>
      </c>
      <c r="B4686" t="s">
        <v>7887</v>
      </c>
    </row>
    <row r="4687" spans="1:2" x14ac:dyDescent="0.25">
      <c r="A4687" t="s">
        <v>7909</v>
      </c>
      <c r="B4687" t="s">
        <v>7887</v>
      </c>
    </row>
    <row r="4688" spans="1:2" x14ac:dyDescent="0.25">
      <c r="A4688" t="s">
        <v>7910</v>
      </c>
      <c r="B4688" t="s">
        <v>7887</v>
      </c>
    </row>
    <row r="4689" spans="1:2" x14ac:dyDescent="0.25">
      <c r="A4689" t="s">
        <v>7911</v>
      </c>
      <c r="B4689" t="s">
        <v>7887</v>
      </c>
    </row>
    <row r="4690" spans="1:2" x14ac:dyDescent="0.25">
      <c r="A4690" t="s">
        <v>7912</v>
      </c>
      <c r="B4690" t="s">
        <v>7887</v>
      </c>
    </row>
    <row r="4691" spans="1:2" x14ac:dyDescent="0.25">
      <c r="A4691" t="s">
        <v>7913</v>
      </c>
      <c r="B4691" t="s">
        <v>7914</v>
      </c>
    </row>
    <row r="4692" spans="1:2" x14ac:dyDescent="0.25">
      <c r="A4692" t="s">
        <v>7915</v>
      </c>
      <c r="B4692" t="s">
        <v>7916</v>
      </c>
    </row>
    <row r="4693" spans="1:2" x14ac:dyDescent="0.25">
      <c r="A4693" t="s">
        <v>7917</v>
      </c>
      <c r="B4693" t="s">
        <v>7918</v>
      </c>
    </row>
    <row r="4694" spans="1:2" x14ac:dyDescent="0.25">
      <c r="A4694" t="s">
        <v>7919</v>
      </c>
      <c r="B4694" t="s">
        <v>7918</v>
      </c>
    </row>
    <row r="4695" spans="1:2" x14ac:dyDescent="0.25">
      <c r="A4695" t="s">
        <v>7920</v>
      </c>
      <c r="B4695" t="s">
        <v>7921</v>
      </c>
    </row>
    <row r="4696" spans="1:2" x14ac:dyDescent="0.25">
      <c r="A4696" t="s">
        <v>7922</v>
      </c>
      <c r="B4696" t="s">
        <v>7921</v>
      </c>
    </row>
    <row r="4697" spans="1:2" x14ac:dyDescent="0.25">
      <c r="A4697" t="s">
        <v>7923</v>
      </c>
      <c r="B4697" t="s">
        <v>7924</v>
      </c>
    </row>
    <row r="4698" spans="1:2" x14ac:dyDescent="0.25">
      <c r="A4698" t="s">
        <v>7925</v>
      </c>
      <c r="B4698" t="s">
        <v>7924</v>
      </c>
    </row>
    <row r="4699" spans="1:2" x14ac:dyDescent="0.25">
      <c r="A4699" t="s">
        <v>7926</v>
      </c>
      <c r="B4699" t="s">
        <v>7927</v>
      </c>
    </row>
    <row r="4700" spans="1:2" x14ac:dyDescent="0.25">
      <c r="A4700" t="s">
        <v>7928</v>
      </c>
      <c r="B4700" t="s">
        <v>7927</v>
      </c>
    </row>
    <row r="4701" spans="1:2" x14ac:dyDescent="0.25">
      <c r="A4701" t="s">
        <v>7929</v>
      </c>
      <c r="B4701" t="s">
        <v>7927</v>
      </c>
    </row>
    <row r="4702" spans="1:2" x14ac:dyDescent="0.25">
      <c r="A4702" t="s">
        <v>7930</v>
      </c>
      <c r="B4702" t="s">
        <v>7927</v>
      </c>
    </row>
    <row r="4703" spans="1:2" x14ac:dyDescent="0.25">
      <c r="A4703" t="s">
        <v>7931</v>
      </c>
      <c r="B4703" t="s">
        <v>7927</v>
      </c>
    </row>
    <row r="4704" spans="1:2" x14ac:dyDescent="0.25">
      <c r="A4704" t="s">
        <v>7932</v>
      </c>
      <c r="B4704" t="s">
        <v>7927</v>
      </c>
    </row>
    <row r="4705" spans="1:2" x14ac:dyDescent="0.25">
      <c r="A4705" t="s">
        <v>7933</v>
      </c>
      <c r="B4705" t="s">
        <v>7934</v>
      </c>
    </row>
    <row r="4706" spans="1:2" x14ac:dyDescent="0.25">
      <c r="A4706" t="s">
        <v>7935</v>
      </c>
      <c r="B4706" t="s">
        <v>7936</v>
      </c>
    </row>
    <row r="4707" spans="1:2" x14ac:dyDescent="0.25">
      <c r="A4707" t="s">
        <v>7937</v>
      </c>
      <c r="B4707" t="s">
        <v>7938</v>
      </c>
    </row>
    <row r="4708" spans="1:2" x14ac:dyDescent="0.25">
      <c r="A4708" t="s">
        <v>7939</v>
      </c>
      <c r="B4708" t="s">
        <v>7938</v>
      </c>
    </row>
    <row r="4709" spans="1:2" x14ac:dyDescent="0.25">
      <c r="A4709" t="s">
        <v>7940</v>
      </c>
      <c r="B4709" t="s">
        <v>7941</v>
      </c>
    </row>
    <row r="4710" spans="1:2" x14ac:dyDescent="0.25">
      <c r="A4710" t="s">
        <v>7942</v>
      </c>
      <c r="B4710" t="s">
        <v>7941</v>
      </c>
    </row>
    <row r="4711" spans="1:2" x14ac:dyDescent="0.25">
      <c r="A4711" t="s">
        <v>7943</v>
      </c>
      <c r="B4711" t="s">
        <v>7941</v>
      </c>
    </row>
    <row r="4712" spans="1:2" x14ac:dyDescent="0.25">
      <c r="A4712" t="s">
        <v>7944</v>
      </c>
      <c r="B4712" t="s">
        <v>7941</v>
      </c>
    </row>
    <row r="4713" spans="1:2" x14ac:dyDescent="0.25">
      <c r="A4713" t="s">
        <v>7945</v>
      </c>
      <c r="B4713" t="s">
        <v>7941</v>
      </c>
    </row>
    <row r="4714" spans="1:2" x14ac:dyDescent="0.25">
      <c r="A4714" t="s">
        <v>7946</v>
      </c>
      <c r="B4714" t="s">
        <v>7941</v>
      </c>
    </row>
    <row r="4715" spans="1:2" x14ac:dyDescent="0.25">
      <c r="A4715" t="s">
        <v>7947</v>
      </c>
      <c r="B4715" t="s">
        <v>7948</v>
      </c>
    </row>
    <row r="4716" spans="1:2" x14ac:dyDescent="0.25">
      <c r="A4716" t="s">
        <v>7949</v>
      </c>
      <c r="B4716" t="s">
        <v>7948</v>
      </c>
    </row>
    <row r="4717" spans="1:2" x14ac:dyDescent="0.25">
      <c r="A4717" t="s">
        <v>7950</v>
      </c>
      <c r="B4717" t="s">
        <v>7948</v>
      </c>
    </row>
    <row r="4718" spans="1:2" x14ac:dyDescent="0.25">
      <c r="A4718" t="s">
        <v>7951</v>
      </c>
      <c r="B4718" t="s">
        <v>7948</v>
      </c>
    </row>
    <row r="4719" spans="1:2" x14ac:dyDescent="0.25">
      <c r="A4719" t="s">
        <v>7952</v>
      </c>
      <c r="B4719" t="s">
        <v>7948</v>
      </c>
    </row>
    <row r="4720" spans="1:2" x14ac:dyDescent="0.25">
      <c r="A4720" t="s">
        <v>7953</v>
      </c>
      <c r="B4720" t="s">
        <v>7948</v>
      </c>
    </row>
    <row r="4721" spans="1:2" x14ac:dyDescent="0.25">
      <c r="A4721" t="s">
        <v>7954</v>
      </c>
      <c r="B4721" t="s">
        <v>7948</v>
      </c>
    </row>
    <row r="4722" spans="1:2" x14ac:dyDescent="0.25">
      <c r="A4722" t="s">
        <v>7955</v>
      </c>
      <c r="B4722" t="s">
        <v>7948</v>
      </c>
    </row>
    <row r="4723" spans="1:2" x14ac:dyDescent="0.25">
      <c r="A4723" t="s">
        <v>7956</v>
      </c>
      <c r="B4723" t="s">
        <v>7948</v>
      </c>
    </row>
    <row r="4724" spans="1:2" x14ac:dyDescent="0.25">
      <c r="A4724" t="s">
        <v>7957</v>
      </c>
      <c r="B4724" t="s">
        <v>7948</v>
      </c>
    </row>
    <row r="4725" spans="1:2" x14ac:dyDescent="0.25">
      <c r="A4725" t="s">
        <v>7958</v>
      </c>
      <c r="B4725" t="s">
        <v>7948</v>
      </c>
    </row>
    <row r="4726" spans="1:2" x14ac:dyDescent="0.25">
      <c r="A4726" t="s">
        <v>7959</v>
      </c>
      <c r="B4726" t="s">
        <v>7948</v>
      </c>
    </row>
    <row r="4727" spans="1:2" x14ac:dyDescent="0.25">
      <c r="A4727" t="s">
        <v>7960</v>
      </c>
      <c r="B4727" t="s">
        <v>7948</v>
      </c>
    </row>
    <row r="4728" spans="1:2" x14ac:dyDescent="0.25">
      <c r="A4728" t="s">
        <v>7961</v>
      </c>
      <c r="B4728" t="s">
        <v>7948</v>
      </c>
    </row>
    <row r="4729" spans="1:2" x14ac:dyDescent="0.25">
      <c r="A4729" t="s">
        <v>7962</v>
      </c>
      <c r="B4729" t="s">
        <v>7948</v>
      </c>
    </row>
    <row r="4730" spans="1:2" x14ac:dyDescent="0.25">
      <c r="A4730" t="s">
        <v>7963</v>
      </c>
      <c r="B4730" t="s">
        <v>7948</v>
      </c>
    </row>
    <row r="4731" spans="1:2" x14ac:dyDescent="0.25">
      <c r="A4731" t="s">
        <v>7964</v>
      </c>
      <c r="B4731" t="s">
        <v>7948</v>
      </c>
    </row>
    <row r="4732" spans="1:2" x14ac:dyDescent="0.25">
      <c r="A4732" t="s">
        <v>7965</v>
      </c>
      <c r="B4732" t="s">
        <v>7966</v>
      </c>
    </row>
    <row r="4733" spans="1:2" x14ac:dyDescent="0.25">
      <c r="A4733" t="s">
        <v>7967</v>
      </c>
      <c r="B4733" t="s">
        <v>7968</v>
      </c>
    </row>
    <row r="4734" spans="1:2" x14ac:dyDescent="0.25">
      <c r="A4734" t="s">
        <v>7969</v>
      </c>
      <c r="B4734" t="s">
        <v>7968</v>
      </c>
    </row>
    <row r="4735" spans="1:2" x14ac:dyDescent="0.25">
      <c r="A4735" t="s">
        <v>7970</v>
      </c>
      <c r="B4735" t="s">
        <v>7968</v>
      </c>
    </row>
    <row r="4736" spans="1:2" x14ac:dyDescent="0.25">
      <c r="A4736" t="s">
        <v>7971</v>
      </c>
      <c r="B4736" t="s">
        <v>7968</v>
      </c>
    </row>
    <row r="4737" spans="1:2" x14ac:dyDescent="0.25">
      <c r="A4737" t="s">
        <v>7972</v>
      </c>
      <c r="B4737" t="s">
        <v>7973</v>
      </c>
    </row>
    <row r="4738" spans="1:2" x14ac:dyDescent="0.25">
      <c r="A4738" t="s">
        <v>7974</v>
      </c>
      <c r="B4738" t="s">
        <v>7973</v>
      </c>
    </row>
    <row r="4739" spans="1:2" x14ac:dyDescent="0.25">
      <c r="A4739" t="s">
        <v>7975</v>
      </c>
      <c r="B4739" t="s">
        <v>7973</v>
      </c>
    </row>
    <row r="4740" spans="1:2" x14ac:dyDescent="0.25">
      <c r="A4740" t="s">
        <v>7976</v>
      </c>
      <c r="B4740" t="s">
        <v>7973</v>
      </c>
    </row>
    <row r="4741" spans="1:2" x14ac:dyDescent="0.25">
      <c r="A4741" t="s">
        <v>7977</v>
      </c>
      <c r="B4741" t="s">
        <v>7973</v>
      </c>
    </row>
    <row r="4742" spans="1:2" x14ac:dyDescent="0.25">
      <c r="A4742" t="s">
        <v>7978</v>
      </c>
      <c r="B4742" t="s">
        <v>7973</v>
      </c>
    </row>
    <row r="4743" spans="1:2" x14ac:dyDescent="0.25">
      <c r="A4743" t="s">
        <v>7979</v>
      </c>
      <c r="B4743" t="s">
        <v>7973</v>
      </c>
    </row>
    <row r="4744" spans="1:2" x14ac:dyDescent="0.25">
      <c r="A4744" t="s">
        <v>7980</v>
      </c>
      <c r="B4744" t="s">
        <v>7973</v>
      </c>
    </row>
    <row r="4745" spans="1:2" x14ac:dyDescent="0.25">
      <c r="A4745" t="s">
        <v>7981</v>
      </c>
      <c r="B4745" t="s">
        <v>7973</v>
      </c>
    </row>
    <row r="4746" spans="1:2" x14ac:dyDescent="0.25">
      <c r="A4746" t="s">
        <v>7982</v>
      </c>
      <c r="B4746" t="s">
        <v>7973</v>
      </c>
    </row>
    <row r="4747" spans="1:2" x14ac:dyDescent="0.25">
      <c r="A4747" t="s">
        <v>7983</v>
      </c>
      <c r="B4747" t="s">
        <v>7984</v>
      </c>
    </row>
    <row r="4748" spans="1:2" x14ac:dyDescent="0.25">
      <c r="A4748" t="s">
        <v>7985</v>
      </c>
      <c r="B4748" t="s">
        <v>7984</v>
      </c>
    </row>
    <row r="4749" spans="1:2" x14ac:dyDescent="0.25">
      <c r="A4749" t="s">
        <v>7986</v>
      </c>
      <c r="B4749" t="s">
        <v>7984</v>
      </c>
    </row>
    <row r="4750" spans="1:2" x14ac:dyDescent="0.25">
      <c r="A4750" t="s">
        <v>7987</v>
      </c>
      <c r="B4750" t="s">
        <v>7984</v>
      </c>
    </row>
    <row r="4751" spans="1:2" x14ac:dyDescent="0.25">
      <c r="A4751" t="s">
        <v>7988</v>
      </c>
      <c r="B4751" t="s">
        <v>7984</v>
      </c>
    </row>
    <row r="4752" spans="1:2" x14ac:dyDescent="0.25">
      <c r="A4752" t="s">
        <v>7989</v>
      </c>
      <c r="B4752" t="s">
        <v>7984</v>
      </c>
    </row>
    <row r="4753" spans="1:2" x14ac:dyDescent="0.25">
      <c r="A4753" t="s">
        <v>7990</v>
      </c>
      <c r="B4753" t="s">
        <v>7984</v>
      </c>
    </row>
    <row r="4754" spans="1:2" x14ac:dyDescent="0.25">
      <c r="A4754" t="s">
        <v>7991</v>
      </c>
      <c r="B4754" t="s">
        <v>7992</v>
      </c>
    </row>
    <row r="4755" spans="1:2" x14ac:dyDescent="0.25">
      <c r="A4755" t="s">
        <v>7993</v>
      </c>
      <c r="B4755" t="s">
        <v>7992</v>
      </c>
    </row>
    <row r="4756" spans="1:2" x14ac:dyDescent="0.25">
      <c r="A4756" t="s">
        <v>7994</v>
      </c>
      <c r="B4756" t="s">
        <v>7992</v>
      </c>
    </row>
    <row r="4757" spans="1:2" x14ac:dyDescent="0.25">
      <c r="A4757" t="s">
        <v>7995</v>
      </c>
      <c r="B4757" t="s">
        <v>7992</v>
      </c>
    </row>
    <row r="4758" spans="1:2" x14ac:dyDescent="0.25">
      <c r="A4758" t="s">
        <v>7996</v>
      </c>
      <c r="B4758" t="s">
        <v>7992</v>
      </c>
    </row>
    <row r="4759" spans="1:2" x14ac:dyDescent="0.25">
      <c r="A4759" t="s">
        <v>7997</v>
      </c>
      <c r="B4759" t="s">
        <v>7992</v>
      </c>
    </row>
    <row r="4760" spans="1:2" x14ac:dyDescent="0.25">
      <c r="A4760" t="s">
        <v>7998</v>
      </c>
      <c r="B4760" t="s">
        <v>7992</v>
      </c>
    </row>
    <row r="4761" spans="1:2" x14ac:dyDescent="0.25">
      <c r="A4761" t="s">
        <v>7999</v>
      </c>
      <c r="B4761" t="s">
        <v>7992</v>
      </c>
    </row>
    <row r="4762" spans="1:2" x14ac:dyDescent="0.25">
      <c r="A4762" t="s">
        <v>8000</v>
      </c>
      <c r="B4762" t="s">
        <v>7992</v>
      </c>
    </row>
    <row r="4763" spans="1:2" x14ac:dyDescent="0.25">
      <c r="A4763" t="s">
        <v>8001</v>
      </c>
      <c r="B4763" t="s">
        <v>7992</v>
      </c>
    </row>
    <row r="4764" spans="1:2" x14ac:dyDescent="0.25">
      <c r="A4764" t="s">
        <v>8002</v>
      </c>
      <c r="B4764" t="s">
        <v>8003</v>
      </c>
    </row>
    <row r="4765" spans="1:2" x14ac:dyDescent="0.25">
      <c r="A4765" t="s">
        <v>8004</v>
      </c>
      <c r="B4765" t="s">
        <v>8003</v>
      </c>
    </row>
    <row r="4766" spans="1:2" x14ac:dyDescent="0.25">
      <c r="A4766" t="s">
        <v>8005</v>
      </c>
      <c r="B4766" t="s">
        <v>8003</v>
      </c>
    </row>
    <row r="4767" spans="1:2" x14ac:dyDescent="0.25">
      <c r="A4767" t="s">
        <v>8006</v>
      </c>
      <c r="B4767" t="s">
        <v>8003</v>
      </c>
    </row>
    <row r="4768" spans="1:2" x14ac:dyDescent="0.25">
      <c r="A4768" t="s">
        <v>8007</v>
      </c>
      <c r="B4768" t="s">
        <v>8003</v>
      </c>
    </row>
    <row r="4769" spans="1:2" x14ac:dyDescent="0.25">
      <c r="A4769" t="s">
        <v>8008</v>
      </c>
      <c r="B4769" t="s">
        <v>8009</v>
      </c>
    </row>
    <row r="4770" spans="1:2" x14ac:dyDescent="0.25">
      <c r="A4770" t="s">
        <v>8010</v>
      </c>
      <c r="B4770" t="s">
        <v>8009</v>
      </c>
    </row>
    <row r="4771" spans="1:2" x14ac:dyDescent="0.25">
      <c r="A4771" t="s">
        <v>8011</v>
      </c>
      <c r="B4771" t="s">
        <v>8009</v>
      </c>
    </row>
    <row r="4772" spans="1:2" x14ac:dyDescent="0.25">
      <c r="A4772" t="s">
        <v>8012</v>
      </c>
      <c r="B4772" t="s">
        <v>8009</v>
      </c>
    </row>
    <row r="4773" spans="1:2" x14ac:dyDescent="0.25">
      <c r="A4773" t="s">
        <v>8013</v>
      </c>
      <c r="B4773" t="s">
        <v>8009</v>
      </c>
    </row>
    <row r="4774" spans="1:2" x14ac:dyDescent="0.25">
      <c r="A4774" t="s">
        <v>8014</v>
      </c>
      <c r="B4774" t="s">
        <v>8009</v>
      </c>
    </row>
    <row r="4775" spans="1:2" x14ac:dyDescent="0.25">
      <c r="A4775" t="s">
        <v>8015</v>
      </c>
      <c r="B4775" t="s">
        <v>8009</v>
      </c>
    </row>
    <row r="4776" spans="1:2" x14ac:dyDescent="0.25">
      <c r="A4776" t="s">
        <v>8016</v>
      </c>
      <c r="B4776" t="s">
        <v>8009</v>
      </c>
    </row>
    <row r="4777" spans="1:2" x14ac:dyDescent="0.25">
      <c r="A4777" t="s">
        <v>8017</v>
      </c>
      <c r="B4777" t="s">
        <v>8009</v>
      </c>
    </row>
    <row r="4778" spans="1:2" x14ac:dyDescent="0.25">
      <c r="A4778" t="s">
        <v>8018</v>
      </c>
      <c r="B4778" t="s">
        <v>8009</v>
      </c>
    </row>
    <row r="4779" spans="1:2" x14ac:dyDescent="0.25">
      <c r="A4779" t="s">
        <v>8019</v>
      </c>
      <c r="B4779" t="s">
        <v>8009</v>
      </c>
    </row>
    <row r="4780" spans="1:2" x14ac:dyDescent="0.25">
      <c r="A4780" t="s">
        <v>8020</v>
      </c>
      <c r="B4780" t="s">
        <v>8009</v>
      </c>
    </row>
    <row r="4781" spans="1:2" x14ac:dyDescent="0.25">
      <c r="A4781" t="s">
        <v>8021</v>
      </c>
      <c r="B4781" t="s">
        <v>8009</v>
      </c>
    </row>
    <row r="4782" spans="1:2" x14ac:dyDescent="0.25">
      <c r="A4782" t="s">
        <v>8022</v>
      </c>
      <c r="B4782" t="s">
        <v>8009</v>
      </c>
    </row>
    <row r="4783" spans="1:2" x14ac:dyDescent="0.25">
      <c r="A4783" t="s">
        <v>8023</v>
      </c>
      <c r="B4783" t="s">
        <v>8009</v>
      </c>
    </row>
    <row r="4784" spans="1:2" x14ac:dyDescent="0.25">
      <c r="A4784" t="s">
        <v>8024</v>
      </c>
      <c r="B4784" t="s">
        <v>8009</v>
      </c>
    </row>
    <row r="4785" spans="1:2" x14ac:dyDescent="0.25">
      <c r="A4785" t="s">
        <v>8025</v>
      </c>
      <c r="B4785" t="s">
        <v>8009</v>
      </c>
    </row>
    <row r="4786" spans="1:2" x14ac:dyDescent="0.25">
      <c r="A4786" t="s">
        <v>8026</v>
      </c>
      <c r="B4786" t="s">
        <v>8009</v>
      </c>
    </row>
    <row r="4787" spans="1:2" x14ac:dyDescent="0.25">
      <c r="A4787" t="s">
        <v>8027</v>
      </c>
      <c r="B4787" t="s">
        <v>8009</v>
      </c>
    </row>
    <row r="4788" spans="1:2" x14ac:dyDescent="0.25">
      <c r="A4788" t="s">
        <v>8028</v>
      </c>
      <c r="B4788" t="s">
        <v>8009</v>
      </c>
    </row>
    <row r="4789" spans="1:2" x14ac:dyDescent="0.25">
      <c r="A4789" t="s">
        <v>8029</v>
      </c>
      <c r="B4789" t="s">
        <v>8009</v>
      </c>
    </row>
    <row r="4790" spans="1:2" x14ac:dyDescent="0.25">
      <c r="A4790" t="s">
        <v>8030</v>
      </c>
      <c r="B4790" t="s">
        <v>8031</v>
      </c>
    </row>
    <row r="4791" spans="1:2" x14ac:dyDescent="0.25">
      <c r="A4791" t="s">
        <v>8032</v>
      </c>
      <c r="B4791" t="s">
        <v>8031</v>
      </c>
    </row>
    <row r="4792" spans="1:2" x14ac:dyDescent="0.25">
      <c r="A4792" t="s">
        <v>8033</v>
      </c>
      <c r="B4792" t="s">
        <v>8034</v>
      </c>
    </row>
    <row r="4793" spans="1:2" x14ac:dyDescent="0.25">
      <c r="A4793" t="s">
        <v>8035</v>
      </c>
      <c r="B4793" t="s">
        <v>8036</v>
      </c>
    </row>
    <row r="4794" spans="1:2" x14ac:dyDescent="0.25">
      <c r="A4794" t="s">
        <v>8037</v>
      </c>
      <c r="B4794" t="s">
        <v>8036</v>
      </c>
    </row>
    <row r="4795" spans="1:2" x14ac:dyDescent="0.25">
      <c r="A4795" t="s">
        <v>8038</v>
      </c>
      <c r="B4795" t="s">
        <v>8039</v>
      </c>
    </row>
    <row r="4796" spans="1:2" x14ac:dyDescent="0.25">
      <c r="A4796" t="s">
        <v>8040</v>
      </c>
      <c r="B4796" t="s">
        <v>8039</v>
      </c>
    </row>
    <row r="4797" spans="1:2" x14ac:dyDescent="0.25">
      <c r="A4797" t="s">
        <v>8041</v>
      </c>
      <c r="B4797" t="s">
        <v>8042</v>
      </c>
    </row>
    <row r="4798" spans="1:2" x14ac:dyDescent="0.25">
      <c r="A4798" t="s">
        <v>8043</v>
      </c>
      <c r="B4798" t="s">
        <v>8042</v>
      </c>
    </row>
    <row r="4799" spans="1:2" x14ac:dyDescent="0.25">
      <c r="A4799" t="s">
        <v>8044</v>
      </c>
      <c r="B4799" t="s">
        <v>8045</v>
      </c>
    </row>
    <row r="4800" spans="1:2" x14ac:dyDescent="0.25">
      <c r="A4800" t="s">
        <v>8046</v>
      </c>
      <c r="B4800" t="s">
        <v>8045</v>
      </c>
    </row>
    <row r="4801" spans="1:2" x14ac:dyDescent="0.25">
      <c r="A4801" t="s">
        <v>8047</v>
      </c>
      <c r="B4801" t="s">
        <v>8045</v>
      </c>
    </row>
    <row r="4802" spans="1:2" x14ac:dyDescent="0.25">
      <c r="A4802" t="s">
        <v>8048</v>
      </c>
      <c r="B4802" t="s">
        <v>8045</v>
      </c>
    </row>
    <row r="4803" spans="1:2" x14ac:dyDescent="0.25">
      <c r="A4803" t="s">
        <v>8049</v>
      </c>
      <c r="B4803" t="s">
        <v>8045</v>
      </c>
    </row>
    <row r="4804" spans="1:2" x14ac:dyDescent="0.25">
      <c r="A4804" t="s">
        <v>8050</v>
      </c>
      <c r="B4804" t="s">
        <v>8045</v>
      </c>
    </row>
    <row r="4805" spans="1:2" x14ac:dyDescent="0.25">
      <c r="A4805" t="s">
        <v>8051</v>
      </c>
      <c r="B4805" t="s">
        <v>8045</v>
      </c>
    </row>
    <row r="4806" spans="1:2" x14ac:dyDescent="0.25">
      <c r="A4806" t="s">
        <v>8052</v>
      </c>
      <c r="B4806" t="s">
        <v>8045</v>
      </c>
    </row>
    <row r="4807" spans="1:2" x14ac:dyDescent="0.25">
      <c r="A4807" t="s">
        <v>8053</v>
      </c>
      <c r="B4807" t="s">
        <v>8045</v>
      </c>
    </row>
    <row r="4808" spans="1:2" x14ac:dyDescent="0.25">
      <c r="A4808" t="s">
        <v>8054</v>
      </c>
      <c r="B4808" t="s">
        <v>8045</v>
      </c>
    </row>
    <row r="4809" spans="1:2" x14ac:dyDescent="0.25">
      <c r="A4809" t="s">
        <v>8055</v>
      </c>
      <c r="B4809" t="s">
        <v>8045</v>
      </c>
    </row>
    <row r="4810" spans="1:2" x14ac:dyDescent="0.25">
      <c r="A4810" t="s">
        <v>8056</v>
      </c>
      <c r="B4810" t="s">
        <v>8045</v>
      </c>
    </row>
    <row r="4811" spans="1:2" x14ac:dyDescent="0.25">
      <c r="A4811" t="s">
        <v>8057</v>
      </c>
      <c r="B4811" t="s">
        <v>8058</v>
      </c>
    </row>
    <row r="4812" spans="1:2" x14ac:dyDescent="0.25">
      <c r="A4812" t="s">
        <v>8059</v>
      </c>
      <c r="B4812" t="s">
        <v>8058</v>
      </c>
    </row>
    <row r="4813" spans="1:2" x14ac:dyDescent="0.25">
      <c r="A4813" t="s">
        <v>8060</v>
      </c>
      <c r="B4813" t="s">
        <v>8058</v>
      </c>
    </row>
    <row r="4814" spans="1:2" x14ac:dyDescent="0.25">
      <c r="A4814" t="s">
        <v>8061</v>
      </c>
      <c r="B4814" t="s">
        <v>8058</v>
      </c>
    </row>
    <row r="4815" spans="1:2" x14ac:dyDescent="0.25">
      <c r="A4815" t="s">
        <v>8062</v>
      </c>
      <c r="B4815" t="s">
        <v>8063</v>
      </c>
    </row>
    <row r="4816" spans="1:2" x14ac:dyDescent="0.25">
      <c r="A4816" t="s">
        <v>8064</v>
      </c>
      <c r="B4816" t="s">
        <v>8063</v>
      </c>
    </row>
    <row r="4817" spans="1:2" x14ac:dyDescent="0.25">
      <c r="A4817" t="s">
        <v>8065</v>
      </c>
      <c r="B4817" t="s">
        <v>8066</v>
      </c>
    </row>
    <row r="4818" spans="1:2" x14ac:dyDescent="0.25">
      <c r="A4818" t="s">
        <v>8067</v>
      </c>
      <c r="B4818" t="s">
        <v>8066</v>
      </c>
    </row>
    <row r="4819" spans="1:2" x14ac:dyDescent="0.25">
      <c r="A4819" t="s">
        <v>8068</v>
      </c>
      <c r="B4819" t="s">
        <v>8066</v>
      </c>
    </row>
    <row r="4820" spans="1:2" x14ac:dyDescent="0.25">
      <c r="A4820" t="s">
        <v>8069</v>
      </c>
      <c r="B4820" t="s">
        <v>8070</v>
      </c>
    </row>
    <row r="4821" spans="1:2" x14ac:dyDescent="0.25">
      <c r="A4821" t="s">
        <v>8071</v>
      </c>
      <c r="B4821" t="s">
        <v>8072</v>
      </c>
    </row>
    <row r="4822" spans="1:2" x14ac:dyDescent="0.25">
      <c r="A4822" t="s">
        <v>8073</v>
      </c>
      <c r="B4822" t="s">
        <v>8072</v>
      </c>
    </row>
    <row r="4823" spans="1:2" x14ac:dyDescent="0.25">
      <c r="A4823" t="s">
        <v>8074</v>
      </c>
      <c r="B4823" t="s">
        <v>8072</v>
      </c>
    </row>
    <row r="4824" spans="1:2" x14ac:dyDescent="0.25">
      <c r="A4824" t="s">
        <v>8075</v>
      </c>
      <c r="B4824" t="s">
        <v>8072</v>
      </c>
    </row>
    <row r="4825" spans="1:2" x14ac:dyDescent="0.25">
      <c r="A4825" t="s">
        <v>8076</v>
      </c>
      <c r="B4825" t="s">
        <v>8077</v>
      </c>
    </row>
    <row r="4826" spans="1:2" x14ac:dyDescent="0.25">
      <c r="A4826" t="s">
        <v>8078</v>
      </c>
      <c r="B4826" t="s">
        <v>8077</v>
      </c>
    </row>
    <row r="4827" spans="1:2" x14ac:dyDescent="0.25">
      <c r="A4827" t="s">
        <v>8079</v>
      </c>
      <c r="B4827" t="s">
        <v>8077</v>
      </c>
    </row>
    <row r="4828" spans="1:2" x14ac:dyDescent="0.25">
      <c r="A4828" t="s">
        <v>8080</v>
      </c>
      <c r="B4828" t="s">
        <v>8081</v>
      </c>
    </row>
    <row r="4829" spans="1:2" x14ac:dyDescent="0.25">
      <c r="A4829" t="s">
        <v>8082</v>
      </c>
      <c r="B4829" t="s">
        <v>8083</v>
      </c>
    </row>
    <row r="4830" spans="1:2" x14ac:dyDescent="0.25">
      <c r="A4830" t="s">
        <v>8084</v>
      </c>
      <c r="B4830" t="s">
        <v>8083</v>
      </c>
    </row>
    <row r="4831" spans="1:2" x14ac:dyDescent="0.25">
      <c r="A4831" t="s">
        <v>8085</v>
      </c>
      <c r="B4831" t="s">
        <v>8083</v>
      </c>
    </row>
    <row r="4832" spans="1:2" x14ac:dyDescent="0.25">
      <c r="A4832" t="s">
        <v>8086</v>
      </c>
      <c r="B4832" t="s">
        <v>8083</v>
      </c>
    </row>
    <row r="4833" spans="1:2" x14ac:dyDescent="0.25">
      <c r="A4833" t="s">
        <v>8087</v>
      </c>
      <c r="B4833" t="s">
        <v>8083</v>
      </c>
    </row>
    <row r="4834" spans="1:2" x14ac:dyDescent="0.25">
      <c r="A4834" t="s">
        <v>8088</v>
      </c>
      <c r="B4834" t="s">
        <v>8083</v>
      </c>
    </row>
    <row r="4835" spans="1:2" x14ac:dyDescent="0.25">
      <c r="A4835" t="s">
        <v>8089</v>
      </c>
      <c r="B4835" t="s">
        <v>8090</v>
      </c>
    </row>
    <row r="4836" spans="1:2" x14ac:dyDescent="0.25">
      <c r="A4836" t="s">
        <v>8091</v>
      </c>
      <c r="B4836" t="s">
        <v>8090</v>
      </c>
    </row>
    <row r="4837" spans="1:2" x14ac:dyDescent="0.25">
      <c r="A4837" t="s">
        <v>8092</v>
      </c>
      <c r="B4837" t="s">
        <v>8090</v>
      </c>
    </row>
    <row r="4838" spans="1:2" x14ac:dyDescent="0.25">
      <c r="A4838" t="s">
        <v>8093</v>
      </c>
      <c r="B4838" t="s">
        <v>8090</v>
      </c>
    </row>
    <row r="4839" spans="1:2" x14ac:dyDescent="0.25">
      <c r="A4839" t="s">
        <v>8094</v>
      </c>
      <c r="B4839" t="s">
        <v>8090</v>
      </c>
    </row>
    <row r="4840" spans="1:2" x14ac:dyDescent="0.25">
      <c r="A4840" t="s">
        <v>8095</v>
      </c>
      <c r="B4840" t="s">
        <v>8096</v>
      </c>
    </row>
    <row r="4841" spans="1:2" x14ac:dyDescent="0.25">
      <c r="A4841" t="s">
        <v>8097</v>
      </c>
      <c r="B4841" t="s">
        <v>8096</v>
      </c>
    </row>
    <row r="4842" spans="1:2" x14ac:dyDescent="0.25">
      <c r="A4842" t="s">
        <v>8098</v>
      </c>
      <c r="B4842" t="s">
        <v>8096</v>
      </c>
    </row>
    <row r="4843" spans="1:2" x14ac:dyDescent="0.25">
      <c r="A4843" t="s">
        <v>8099</v>
      </c>
      <c r="B4843" t="s">
        <v>8096</v>
      </c>
    </row>
    <row r="4844" spans="1:2" x14ac:dyDescent="0.25">
      <c r="A4844" t="s">
        <v>8100</v>
      </c>
      <c r="B4844" t="s">
        <v>8096</v>
      </c>
    </row>
    <row r="4845" spans="1:2" x14ac:dyDescent="0.25">
      <c r="A4845" t="s">
        <v>8101</v>
      </c>
      <c r="B4845" t="s">
        <v>8096</v>
      </c>
    </row>
    <row r="4846" spans="1:2" x14ac:dyDescent="0.25">
      <c r="A4846" t="s">
        <v>8102</v>
      </c>
      <c r="B4846" t="s">
        <v>8096</v>
      </c>
    </row>
    <row r="4847" spans="1:2" x14ac:dyDescent="0.25">
      <c r="A4847" t="s">
        <v>8103</v>
      </c>
      <c r="B4847" t="s">
        <v>8096</v>
      </c>
    </row>
    <row r="4848" spans="1:2" x14ac:dyDescent="0.25">
      <c r="A4848" t="s">
        <v>8104</v>
      </c>
      <c r="B4848" t="s">
        <v>8096</v>
      </c>
    </row>
    <row r="4849" spans="1:2" x14ac:dyDescent="0.25">
      <c r="A4849" t="s">
        <v>8105</v>
      </c>
      <c r="B4849" t="s">
        <v>8096</v>
      </c>
    </row>
    <row r="4850" spans="1:2" x14ac:dyDescent="0.25">
      <c r="A4850" t="s">
        <v>8106</v>
      </c>
      <c r="B4850" t="s">
        <v>8096</v>
      </c>
    </row>
    <row r="4851" spans="1:2" x14ac:dyDescent="0.25">
      <c r="A4851" t="s">
        <v>8107</v>
      </c>
      <c r="B4851" t="s">
        <v>8096</v>
      </c>
    </row>
    <row r="4852" spans="1:2" x14ac:dyDescent="0.25">
      <c r="A4852" t="s">
        <v>8108</v>
      </c>
      <c r="B4852" t="s">
        <v>8109</v>
      </c>
    </row>
    <row r="4853" spans="1:2" x14ac:dyDescent="0.25">
      <c r="A4853" t="s">
        <v>8110</v>
      </c>
      <c r="B4853" t="s">
        <v>8109</v>
      </c>
    </row>
    <row r="4854" spans="1:2" x14ac:dyDescent="0.25">
      <c r="A4854" t="s">
        <v>8111</v>
      </c>
      <c r="B4854" t="s">
        <v>8109</v>
      </c>
    </row>
    <row r="4855" spans="1:2" x14ac:dyDescent="0.25">
      <c r="A4855" t="s">
        <v>8112</v>
      </c>
      <c r="B4855" t="s">
        <v>8109</v>
      </c>
    </row>
    <row r="4856" spans="1:2" x14ac:dyDescent="0.25">
      <c r="A4856" t="s">
        <v>8113</v>
      </c>
      <c r="B4856" t="s">
        <v>8109</v>
      </c>
    </row>
    <row r="4857" spans="1:2" x14ac:dyDescent="0.25">
      <c r="A4857" t="s">
        <v>8114</v>
      </c>
      <c r="B4857" t="s">
        <v>8109</v>
      </c>
    </row>
    <row r="4858" spans="1:2" x14ac:dyDescent="0.25">
      <c r="A4858" t="s">
        <v>8115</v>
      </c>
      <c r="B4858" t="s">
        <v>2321</v>
      </c>
    </row>
    <row r="4859" spans="1:2" x14ac:dyDescent="0.25">
      <c r="A4859" t="s">
        <v>8116</v>
      </c>
      <c r="B4859" t="s">
        <v>2321</v>
      </c>
    </row>
    <row r="4860" spans="1:2" x14ac:dyDescent="0.25">
      <c r="A4860" t="s">
        <v>8117</v>
      </c>
      <c r="B4860" t="s">
        <v>2321</v>
      </c>
    </row>
    <row r="4861" spans="1:2" x14ac:dyDescent="0.25">
      <c r="A4861" t="s">
        <v>8118</v>
      </c>
      <c r="B4861" t="s">
        <v>2321</v>
      </c>
    </row>
    <row r="4862" spans="1:2" x14ac:dyDescent="0.25">
      <c r="A4862" t="s">
        <v>8119</v>
      </c>
      <c r="B4862" t="s">
        <v>2321</v>
      </c>
    </row>
    <row r="4863" spans="1:2" x14ac:dyDescent="0.25">
      <c r="A4863" t="s">
        <v>8120</v>
      </c>
      <c r="B4863" t="s">
        <v>8121</v>
      </c>
    </row>
    <row r="4864" spans="1:2" x14ac:dyDescent="0.25">
      <c r="A4864" t="s">
        <v>8122</v>
      </c>
      <c r="B4864" t="s">
        <v>8121</v>
      </c>
    </row>
    <row r="4865" spans="1:2" x14ac:dyDescent="0.25">
      <c r="A4865" t="s">
        <v>8123</v>
      </c>
      <c r="B4865" t="s">
        <v>8121</v>
      </c>
    </row>
    <row r="4866" spans="1:2" x14ac:dyDescent="0.25">
      <c r="A4866" t="s">
        <v>8124</v>
      </c>
      <c r="B4866" t="s">
        <v>8121</v>
      </c>
    </row>
    <row r="4867" spans="1:2" x14ac:dyDescent="0.25">
      <c r="A4867" t="s">
        <v>8125</v>
      </c>
      <c r="B4867" t="s">
        <v>8121</v>
      </c>
    </row>
    <row r="4868" spans="1:2" x14ac:dyDescent="0.25">
      <c r="A4868" t="s">
        <v>8126</v>
      </c>
      <c r="B4868" t="s">
        <v>8127</v>
      </c>
    </row>
    <row r="4869" spans="1:2" x14ac:dyDescent="0.25">
      <c r="A4869" t="s">
        <v>8128</v>
      </c>
      <c r="B4869" t="s">
        <v>4274</v>
      </c>
    </row>
    <row r="4870" spans="1:2" x14ac:dyDescent="0.25">
      <c r="A4870" t="s">
        <v>8129</v>
      </c>
      <c r="B4870" t="s">
        <v>4274</v>
      </c>
    </row>
    <row r="4871" spans="1:2" x14ac:dyDescent="0.25">
      <c r="A4871" t="s">
        <v>8130</v>
      </c>
      <c r="B4871" t="s">
        <v>4274</v>
      </c>
    </row>
    <row r="4872" spans="1:2" x14ac:dyDescent="0.25">
      <c r="A4872" t="s">
        <v>8131</v>
      </c>
      <c r="B4872" t="s">
        <v>4274</v>
      </c>
    </row>
    <row r="4873" spans="1:2" x14ac:dyDescent="0.25">
      <c r="A4873" t="s">
        <v>8132</v>
      </c>
      <c r="B4873" t="s">
        <v>4274</v>
      </c>
    </row>
    <row r="4874" spans="1:2" x14ac:dyDescent="0.25">
      <c r="A4874" t="s">
        <v>8133</v>
      </c>
      <c r="B4874" t="s">
        <v>8134</v>
      </c>
    </row>
    <row r="4875" spans="1:2" x14ac:dyDescent="0.25">
      <c r="A4875" t="s">
        <v>8135</v>
      </c>
      <c r="B4875" t="s">
        <v>8136</v>
      </c>
    </row>
    <row r="4876" spans="1:2" x14ac:dyDescent="0.25">
      <c r="A4876" t="s">
        <v>8137</v>
      </c>
      <c r="B4876" t="s">
        <v>8136</v>
      </c>
    </row>
    <row r="4877" spans="1:2" x14ac:dyDescent="0.25">
      <c r="A4877" t="s">
        <v>8138</v>
      </c>
      <c r="B4877" t="s">
        <v>8136</v>
      </c>
    </row>
    <row r="4878" spans="1:2" x14ac:dyDescent="0.25">
      <c r="A4878" t="s">
        <v>8139</v>
      </c>
      <c r="B4878" t="s">
        <v>8136</v>
      </c>
    </row>
    <row r="4879" spans="1:2" x14ac:dyDescent="0.25">
      <c r="A4879" t="s">
        <v>8140</v>
      </c>
      <c r="B4879" t="s">
        <v>8136</v>
      </c>
    </row>
    <row r="4880" spans="1:2" x14ac:dyDescent="0.25">
      <c r="A4880" t="s">
        <v>8141</v>
      </c>
      <c r="B4880" t="s">
        <v>8136</v>
      </c>
    </row>
    <row r="4881" spans="1:2" x14ac:dyDescent="0.25">
      <c r="A4881" t="s">
        <v>8142</v>
      </c>
      <c r="B4881" t="s">
        <v>8143</v>
      </c>
    </row>
    <row r="4882" spans="1:2" x14ac:dyDescent="0.25">
      <c r="A4882" t="s">
        <v>8144</v>
      </c>
      <c r="B4882" t="s">
        <v>8143</v>
      </c>
    </row>
    <row r="4883" spans="1:2" x14ac:dyDescent="0.25">
      <c r="A4883" t="s">
        <v>8145</v>
      </c>
      <c r="B4883" t="s">
        <v>8143</v>
      </c>
    </row>
    <row r="4884" spans="1:2" x14ac:dyDescent="0.25">
      <c r="A4884" t="s">
        <v>8146</v>
      </c>
      <c r="B4884" t="s">
        <v>8143</v>
      </c>
    </row>
    <row r="4885" spans="1:2" x14ac:dyDescent="0.25">
      <c r="A4885" t="s">
        <v>8147</v>
      </c>
      <c r="B4885" t="s">
        <v>8143</v>
      </c>
    </row>
    <row r="4886" spans="1:2" x14ac:dyDescent="0.25">
      <c r="A4886" t="s">
        <v>8148</v>
      </c>
      <c r="B4886" t="s">
        <v>8143</v>
      </c>
    </row>
    <row r="4887" spans="1:2" x14ac:dyDescent="0.25">
      <c r="A4887" t="s">
        <v>8149</v>
      </c>
      <c r="B4887" t="s">
        <v>8143</v>
      </c>
    </row>
    <row r="4888" spans="1:2" x14ac:dyDescent="0.25">
      <c r="A4888" t="s">
        <v>8150</v>
      </c>
      <c r="B4888" t="s">
        <v>8143</v>
      </c>
    </row>
    <row r="4889" spans="1:2" x14ac:dyDescent="0.25">
      <c r="A4889" t="s">
        <v>8151</v>
      </c>
      <c r="B4889" t="s">
        <v>8143</v>
      </c>
    </row>
    <row r="4890" spans="1:2" x14ac:dyDescent="0.25">
      <c r="A4890" t="s">
        <v>8152</v>
      </c>
      <c r="B4890" t="s">
        <v>8143</v>
      </c>
    </row>
    <row r="4891" spans="1:2" x14ac:dyDescent="0.25">
      <c r="A4891" t="s">
        <v>8153</v>
      </c>
      <c r="B4891" t="s">
        <v>8143</v>
      </c>
    </row>
    <row r="4892" spans="1:2" x14ac:dyDescent="0.25">
      <c r="A4892" t="s">
        <v>8154</v>
      </c>
      <c r="B4892" t="s">
        <v>8143</v>
      </c>
    </row>
    <row r="4893" spans="1:2" x14ac:dyDescent="0.25">
      <c r="A4893" t="s">
        <v>8155</v>
      </c>
      <c r="B4893" t="s">
        <v>8143</v>
      </c>
    </row>
    <row r="4894" spans="1:2" x14ac:dyDescent="0.25">
      <c r="A4894" t="s">
        <v>8156</v>
      </c>
      <c r="B4894" t="s">
        <v>8143</v>
      </c>
    </row>
    <row r="4895" spans="1:2" x14ac:dyDescent="0.25">
      <c r="A4895" t="s">
        <v>8157</v>
      </c>
      <c r="B4895" t="s">
        <v>8143</v>
      </c>
    </row>
    <row r="4896" spans="1:2" x14ac:dyDescent="0.25">
      <c r="A4896" t="s">
        <v>8158</v>
      </c>
      <c r="B4896" t="s">
        <v>8143</v>
      </c>
    </row>
    <row r="4897" spans="1:2" x14ac:dyDescent="0.25">
      <c r="A4897" t="s">
        <v>8159</v>
      </c>
      <c r="B4897" t="s">
        <v>8143</v>
      </c>
    </row>
    <row r="4898" spans="1:2" x14ac:dyDescent="0.25">
      <c r="A4898" t="s">
        <v>8160</v>
      </c>
      <c r="B4898" t="s">
        <v>8143</v>
      </c>
    </row>
    <row r="4899" spans="1:2" x14ac:dyDescent="0.25">
      <c r="A4899" t="s">
        <v>8161</v>
      </c>
      <c r="B4899" t="s">
        <v>8143</v>
      </c>
    </row>
    <row r="4900" spans="1:2" x14ac:dyDescent="0.25">
      <c r="A4900" t="s">
        <v>8162</v>
      </c>
      <c r="B4900" t="s">
        <v>8143</v>
      </c>
    </row>
    <row r="4901" spans="1:2" x14ac:dyDescent="0.25">
      <c r="A4901" t="s">
        <v>8163</v>
      </c>
      <c r="B4901" t="s">
        <v>8143</v>
      </c>
    </row>
    <row r="4902" spans="1:2" x14ac:dyDescent="0.25">
      <c r="A4902" t="s">
        <v>8164</v>
      </c>
      <c r="B4902" t="s">
        <v>8143</v>
      </c>
    </row>
    <row r="4903" spans="1:2" x14ac:dyDescent="0.25">
      <c r="A4903" t="s">
        <v>8165</v>
      </c>
      <c r="B4903" t="s">
        <v>8143</v>
      </c>
    </row>
    <row r="4904" spans="1:2" x14ac:dyDescent="0.25">
      <c r="A4904" t="s">
        <v>8166</v>
      </c>
      <c r="B4904" t="s">
        <v>8143</v>
      </c>
    </row>
    <row r="4905" spans="1:2" x14ac:dyDescent="0.25">
      <c r="A4905" t="s">
        <v>8167</v>
      </c>
      <c r="B4905" t="s">
        <v>8168</v>
      </c>
    </row>
    <row r="4906" spans="1:2" x14ac:dyDescent="0.25">
      <c r="A4906" t="s">
        <v>8169</v>
      </c>
      <c r="B4906" t="s">
        <v>8170</v>
      </c>
    </row>
    <row r="4907" spans="1:2" x14ac:dyDescent="0.25">
      <c r="A4907" t="s">
        <v>8171</v>
      </c>
      <c r="B4907" t="s">
        <v>8172</v>
      </c>
    </row>
    <row r="4908" spans="1:2" x14ac:dyDescent="0.25">
      <c r="A4908" t="s">
        <v>8173</v>
      </c>
      <c r="B4908" t="s">
        <v>8172</v>
      </c>
    </row>
    <row r="4909" spans="1:2" x14ac:dyDescent="0.25">
      <c r="A4909" t="s">
        <v>8174</v>
      </c>
      <c r="B4909" t="s">
        <v>8175</v>
      </c>
    </row>
    <row r="4910" spans="1:2" x14ac:dyDescent="0.25">
      <c r="A4910" t="s">
        <v>8176</v>
      </c>
      <c r="B4910" t="s">
        <v>8177</v>
      </c>
    </row>
    <row r="4911" spans="1:2" x14ac:dyDescent="0.25">
      <c r="A4911" t="s">
        <v>8178</v>
      </c>
      <c r="B4911" t="s">
        <v>8179</v>
      </c>
    </row>
    <row r="4912" spans="1:2" x14ac:dyDescent="0.25">
      <c r="A4912" t="s">
        <v>8180</v>
      </c>
      <c r="B4912" t="s">
        <v>8179</v>
      </c>
    </row>
    <row r="4913" spans="1:2" x14ac:dyDescent="0.25">
      <c r="A4913" t="s">
        <v>8181</v>
      </c>
      <c r="B4913" t="s">
        <v>8179</v>
      </c>
    </row>
    <row r="4914" spans="1:2" x14ac:dyDescent="0.25">
      <c r="A4914" t="s">
        <v>8182</v>
      </c>
      <c r="B4914" t="s">
        <v>8179</v>
      </c>
    </row>
    <row r="4915" spans="1:2" x14ac:dyDescent="0.25">
      <c r="A4915" t="s">
        <v>8183</v>
      </c>
      <c r="B4915" t="s">
        <v>8184</v>
      </c>
    </row>
    <row r="4916" spans="1:2" x14ac:dyDescent="0.25">
      <c r="A4916" t="s">
        <v>8185</v>
      </c>
      <c r="B4916" t="s">
        <v>8184</v>
      </c>
    </row>
    <row r="4917" spans="1:2" x14ac:dyDescent="0.25">
      <c r="A4917" t="s">
        <v>8186</v>
      </c>
      <c r="B4917" t="s">
        <v>8184</v>
      </c>
    </row>
    <row r="4918" spans="1:2" x14ac:dyDescent="0.25">
      <c r="A4918" t="s">
        <v>8187</v>
      </c>
      <c r="B4918" t="s">
        <v>8184</v>
      </c>
    </row>
    <row r="4919" spans="1:2" x14ac:dyDescent="0.25">
      <c r="A4919" t="s">
        <v>8188</v>
      </c>
      <c r="B4919" t="s">
        <v>8184</v>
      </c>
    </row>
    <row r="4920" spans="1:2" x14ac:dyDescent="0.25">
      <c r="A4920" t="s">
        <v>8189</v>
      </c>
      <c r="B4920" t="s">
        <v>8190</v>
      </c>
    </row>
    <row r="4921" spans="1:2" x14ac:dyDescent="0.25">
      <c r="A4921" t="s">
        <v>8191</v>
      </c>
      <c r="B4921" t="s">
        <v>8192</v>
      </c>
    </row>
    <row r="4922" spans="1:2" x14ac:dyDescent="0.25">
      <c r="A4922" t="s">
        <v>8193</v>
      </c>
      <c r="B4922" t="s">
        <v>8192</v>
      </c>
    </row>
    <row r="4923" spans="1:2" x14ac:dyDescent="0.25">
      <c r="A4923" t="s">
        <v>8194</v>
      </c>
      <c r="B4923" t="s">
        <v>8195</v>
      </c>
    </row>
    <row r="4924" spans="1:2" x14ac:dyDescent="0.25">
      <c r="A4924" t="s">
        <v>8196</v>
      </c>
      <c r="B4924" t="s">
        <v>8195</v>
      </c>
    </row>
    <row r="4925" spans="1:2" x14ac:dyDescent="0.25">
      <c r="A4925" t="s">
        <v>8197</v>
      </c>
      <c r="B4925" t="s">
        <v>8195</v>
      </c>
    </row>
    <row r="4926" spans="1:2" x14ac:dyDescent="0.25">
      <c r="A4926" t="s">
        <v>8198</v>
      </c>
      <c r="B4926" t="s">
        <v>8195</v>
      </c>
    </row>
    <row r="4927" spans="1:2" x14ac:dyDescent="0.25">
      <c r="A4927" t="s">
        <v>8199</v>
      </c>
      <c r="B4927" t="s">
        <v>8195</v>
      </c>
    </row>
    <row r="4928" spans="1:2" x14ac:dyDescent="0.25">
      <c r="A4928" t="s">
        <v>8200</v>
      </c>
      <c r="B4928" t="s">
        <v>8195</v>
      </c>
    </row>
    <row r="4929" spans="1:2" x14ac:dyDescent="0.25">
      <c r="A4929" t="s">
        <v>8201</v>
      </c>
      <c r="B4929" t="s">
        <v>8202</v>
      </c>
    </row>
    <row r="4930" spans="1:2" x14ac:dyDescent="0.25">
      <c r="A4930" t="s">
        <v>8203</v>
      </c>
      <c r="B4930" t="s">
        <v>8202</v>
      </c>
    </row>
    <row r="4931" spans="1:2" x14ac:dyDescent="0.25">
      <c r="A4931" t="s">
        <v>8204</v>
      </c>
      <c r="B4931" t="s">
        <v>8205</v>
      </c>
    </row>
    <row r="4932" spans="1:2" x14ac:dyDescent="0.25">
      <c r="A4932" t="s">
        <v>8206</v>
      </c>
      <c r="B4932" t="s">
        <v>8207</v>
      </c>
    </row>
    <row r="4933" spans="1:2" x14ac:dyDescent="0.25">
      <c r="A4933" t="s">
        <v>8208</v>
      </c>
      <c r="B4933" t="s">
        <v>8207</v>
      </c>
    </row>
    <row r="4934" spans="1:2" x14ac:dyDescent="0.25">
      <c r="A4934" t="s">
        <v>8209</v>
      </c>
      <c r="B4934" t="s">
        <v>8207</v>
      </c>
    </row>
    <row r="4935" spans="1:2" x14ac:dyDescent="0.25">
      <c r="A4935" t="s">
        <v>8210</v>
      </c>
      <c r="B4935" t="s">
        <v>8207</v>
      </c>
    </row>
    <row r="4936" spans="1:2" x14ac:dyDescent="0.25">
      <c r="A4936" t="s">
        <v>8211</v>
      </c>
      <c r="B4936" t="s">
        <v>8207</v>
      </c>
    </row>
    <row r="4937" spans="1:2" x14ac:dyDescent="0.25">
      <c r="A4937" t="s">
        <v>8212</v>
      </c>
      <c r="B4937" t="s">
        <v>8207</v>
      </c>
    </row>
    <row r="4938" spans="1:2" x14ac:dyDescent="0.25">
      <c r="A4938" t="s">
        <v>8213</v>
      </c>
      <c r="B4938" t="s">
        <v>8207</v>
      </c>
    </row>
    <row r="4939" spans="1:2" x14ac:dyDescent="0.25">
      <c r="A4939" t="s">
        <v>8214</v>
      </c>
      <c r="B4939" t="s">
        <v>8207</v>
      </c>
    </row>
    <row r="4940" spans="1:2" x14ac:dyDescent="0.25">
      <c r="A4940" t="s">
        <v>8215</v>
      </c>
      <c r="B4940" t="s">
        <v>8207</v>
      </c>
    </row>
    <row r="4941" spans="1:2" x14ac:dyDescent="0.25">
      <c r="A4941" t="s">
        <v>8216</v>
      </c>
      <c r="B4941" t="s">
        <v>8207</v>
      </c>
    </row>
    <row r="4942" spans="1:2" x14ac:dyDescent="0.25">
      <c r="A4942" t="s">
        <v>8217</v>
      </c>
      <c r="B4942" t="s">
        <v>8207</v>
      </c>
    </row>
    <row r="4943" spans="1:2" x14ac:dyDescent="0.25">
      <c r="A4943" t="s">
        <v>8218</v>
      </c>
      <c r="B4943" t="s">
        <v>8207</v>
      </c>
    </row>
    <row r="4944" spans="1:2" x14ac:dyDescent="0.25">
      <c r="A4944" t="s">
        <v>8219</v>
      </c>
      <c r="B4944" t="s">
        <v>8207</v>
      </c>
    </row>
    <row r="4945" spans="1:2" x14ac:dyDescent="0.25">
      <c r="A4945" t="s">
        <v>8220</v>
      </c>
      <c r="B4945" t="s">
        <v>8207</v>
      </c>
    </row>
    <row r="4946" spans="1:2" x14ac:dyDescent="0.25">
      <c r="A4946" t="s">
        <v>8221</v>
      </c>
      <c r="B4946" t="s">
        <v>8207</v>
      </c>
    </row>
    <row r="4947" spans="1:2" x14ac:dyDescent="0.25">
      <c r="A4947" t="s">
        <v>8222</v>
      </c>
      <c r="B4947" t="s">
        <v>8207</v>
      </c>
    </row>
    <row r="4948" spans="1:2" x14ac:dyDescent="0.25">
      <c r="A4948" t="s">
        <v>8223</v>
      </c>
      <c r="B4948" t="s">
        <v>8207</v>
      </c>
    </row>
    <row r="4949" spans="1:2" x14ac:dyDescent="0.25">
      <c r="A4949" t="s">
        <v>8224</v>
      </c>
      <c r="B4949" t="s">
        <v>8207</v>
      </c>
    </row>
    <row r="4950" spans="1:2" x14ac:dyDescent="0.25">
      <c r="A4950" t="s">
        <v>8225</v>
      </c>
      <c r="B4950" t="s">
        <v>8207</v>
      </c>
    </row>
    <row r="4951" spans="1:2" x14ac:dyDescent="0.25">
      <c r="A4951" t="s">
        <v>8226</v>
      </c>
      <c r="B4951" t="s">
        <v>8207</v>
      </c>
    </row>
    <row r="4952" spans="1:2" x14ac:dyDescent="0.25">
      <c r="A4952" t="s">
        <v>8227</v>
      </c>
      <c r="B4952" t="s">
        <v>8207</v>
      </c>
    </row>
    <row r="4953" spans="1:2" x14ac:dyDescent="0.25">
      <c r="A4953" t="s">
        <v>8228</v>
      </c>
      <c r="B4953" t="s">
        <v>8207</v>
      </c>
    </row>
    <row r="4954" spans="1:2" x14ac:dyDescent="0.25">
      <c r="A4954" t="s">
        <v>8229</v>
      </c>
      <c r="B4954" t="s">
        <v>8207</v>
      </c>
    </row>
    <row r="4955" spans="1:2" x14ac:dyDescent="0.25">
      <c r="A4955" t="s">
        <v>8230</v>
      </c>
      <c r="B4955" t="s">
        <v>8207</v>
      </c>
    </row>
    <row r="4956" spans="1:2" x14ac:dyDescent="0.25">
      <c r="A4956" t="s">
        <v>8231</v>
      </c>
      <c r="B4956" t="s">
        <v>8207</v>
      </c>
    </row>
    <row r="4957" spans="1:2" x14ac:dyDescent="0.25">
      <c r="A4957" t="s">
        <v>8232</v>
      </c>
      <c r="B4957" t="s">
        <v>8207</v>
      </c>
    </row>
    <row r="4958" spans="1:2" x14ac:dyDescent="0.25">
      <c r="A4958" t="s">
        <v>8233</v>
      </c>
      <c r="B4958" t="s">
        <v>8207</v>
      </c>
    </row>
    <row r="4959" spans="1:2" x14ac:dyDescent="0.25">
      <c r="A4959" t="s">
        <v>8234</v>
      </c>
      <c r="B4959" t="s">
        <v>8235</v>
      </c>
    </row>
    <row r="4960" spans="1:2" x14ac:dyDescent="0.25">
      <c r="A4960" t="s">
        <v>8236</v>
      </c>
      <c r="B4960" t="s">
        <v>8235</v>
      </c>
    </row>
    <row r="4961" spans="1:2" x14ac:dyDescent="0.25">
      <c r="A4961" t="s">
        <v>8237</v>
      </c>
      <c r="B4961" t="s">
        <v>8238</v>
      </c>
    </row>
    <row r="4962" spans="1:2" x14ac:dyDescent="0.25">
      <c r="A4962" t="s">
        <v>8239</v>
      </c>
      <c r="B4962" t="s">
        <v>8238</v>
      </c>
    </row>
    <row r="4963" spans="1:2" x14ac:dyDescent="0.25">
      <c r="A4963" t="s">
        <v>8240</v>
      </c>
      <c r="B4963" t="s">
        <v>8238</v>
      </c>
    </row>
    <row r="4964" spans="1:2" x14ac:dyDescent="0.25">
      <c r="A4964" t="s">
        <v>8241</v>
      </c>
      <c r="B4964" t="s">
        <v>8242</v>
      </c>
    </row>
    <row r="4965" spans="1:2" x14ac:dyDescent="0.25">
      <c r="A4965" t="s">
        <v>8243</v>
      </c>
      <c r="B4965" t="s">
        <v>8244</v>
      </c>
    </row>
    <row r="4966" spans="1:2" x14ac:dyDescent="0.25">
      <c r="A4966" t="s">
        <v>8245</v>
      </c>
      <c r="B4966" t="s">
        <v>8244</v>
      </c>
    </row>
    <row r="4967" spans="1:2" x14ac:dyDescent="0.25">
      <c r="A4967" t="s">
        <v>8246</v>
      </c>
      <c r="B4967" t="s">
        <v>8244</v>
      </c>
    </row>
    <row r="4968" spans="1:2" x14ac:dyDescent="0.25">
      <c r="A4968" t="s">
        <v>8247</v>
      </c>
      <c r="B4968" t="s">
        <v>8244</v>
      </c>
    </row>
    <row r="4969" spans="1:2" x14ac:dyDescent="0.25">
      <c r="A4969" t="s">
        <v>8248</v>
      </c>
      <c r="B4969" t="s">
        <v>8249</v>
      </c>
    </row>
    <row r="4970" spans="1:2" x14ac:dyDescent="0.25">
      <c r="A4970" t="s">
        <v>8250</v>
      </c>
      <c r="B4970" t="s">
        <v>8249</v>
      </c>
    </row>
    <row r="4971" spans="1:2" x14ac:dyDescent="0.25">
      <c r="A4971" t="s">
        <v>8251</v>
      </c>
      <c r="B4971" t="s">
        <v>8249</v>
      </c>
    </row>
    <row r="4972" spans="1:2" x14ac:dyDescent="0.25">
      <c r="A4972" t="s">
        <v>8252</v>
      </c>
      <c r="B4972" t="s">
        <v>8249</v>
      </c>
    </row>
    <row r="4973" spans="1:2" x14ac:dyDescent="0.25">
      <c r="A4973" t="s">
        <v>8253</v>
      </c>
      <c r="B4973" t="s">
        <v>8249</v>
      </c>
    </row>
    <row r="4974" spans="1:2" x14ac:dyDescent="0.25">
      <c r="A4974" t="s">
        <v>8254</v>
      </c>
      <c r="B4974" t="s">
        <v>8249</v>
      </c>
    </row>
    <row r="4975" spans="1:2" x14ac:dyDescent="0.25">
      <c r="A4975" t="s">
        <v>8255</v>
      </c>
      <c r="B4975" t="s">
        <v>8249</v>
      </c>
    </row>
    <row r="4976" spans="1:2" x14ac:dyDescent="0.25">
      <c r="A4976" t="s">
        <v>8256</v>
      </c>
      <c r="B4976" t="s">
        <v>8249</v>
      </c>
    </row>
    <row r="4977" spans="1:2" x14ac:dyDescent="0.25">
      <c r="A4977" t="s">
        <v>8257</v>
      </c>
      <c r="B4977" t="s">
        <v>8249</v>
      </c>
    </row>
    <row r="4978" spans="1:2" x14ac:dyDescent="0.25">
      <c r="A4978" t="s">
        <v>8258</v>
      </c>
      <c r="B4978" t="s">
        <v>8249</v>
      </c>
    </row>
    <row r="4979" spans="1:2" x14ac:dyDescent="0.25">
      <c r="A4979" t="s">
        <v>8259</v>
      </c>
      <c r="B4979" t="s">
        <v>8249</v>
      </c>
    </row>
    <row r="4980" spans="1:2" x14ac:dyDescent="0.25">
      <c r="A4980" t="s">
        <v>8260</v>
      </c>
      <c r="B4980" t="s">
        <v>8261</v>
      </c>
    </row>
    <row r="4981" spans="1:2" x14ac:dyDescent="0.25">
      <c r="A4981" t="s">
        <v>8262</v>
      </c>
      <c r="B4981" t="s">
        <v>8261</v>
      </c>
    </row>
    <row r="4982" spans="1:2" x14ac:dyDescent="0.25">
      <c r="A4982" t="s">
        <v>8263</v>
      </c>
      <c r="B4982" t="s">
        <v>8261</v>
      </c>
    </row>
    <row r="4983" spans="1:2" x14ac:dyDescent="0.25">
      <c r="A4983" t="s">
        <v>8264</v>
      </c>
      <c r="B4983" t="s">
        <v>8261</v>
      </c>
    </row>
    <row r="4984" spans="1:2" x14ac:dyDescent="0.25">
      <c r="A4984" t="s">
        <v>8265</v>
      </c>
      <c r="B4984" t="s">
        <v>8261</v>
      </c>
    </row>
    <row r="4985" spans="1:2" x14ac:dyDescent="0.25">
      <c r="A4985" t="s">
        <v>8266</v>
      </c>
      <c r="B4985" t="s">
        <v>8267</v>
      </c>
    </row>
    <row r="4986" spans="1:2" x14ac:dyDescent="0.25">
      <c r="A4986" t="s">
        <v>8268</v>
      </c>
      <c r="B4986" t="s">
        <v>8267</v>
      </c>
    </row>
    <row r="4987" spans="1:2" x14ac:dyDescent="0.25">
      <c r="A4987" t="s">
        <v>8269</v>
      </c>
      <c r="B4987" t="s">
        <v>8267</v>
      </c>
    </row>
    <row r="4988" spans="1:2" x14ac:dyDescent="0.25">
      <c r="A4988" t="s">
        <v>8270</v>
      </c>
      <c r="B4988" t="s">
        <v>8267</v>
      </c>
    </row>
    <row r="4989" spans="1:2" x14ac:dyDescent="0.25">
      <c r="A4989" t="s">
        <v>8271</v>
      </c>
      <c r="B4989" t="s">
        <v>8267</v>
      </c>
    </row>
    <row r="4990" spans="1:2" x14ac:dyDescent="0.25">
      <c r="A4990" t="s">
        <v>8272</v>
      </c>
      <c r="B4990" t="s">
        <v>8267</v>
      </c>
    </row>
    <row r="4991" spans="1:2" x14ac:dyDescent="0.25">
      <c r="A4991" t="s">
        <v>8273</v>
      </c>
      <c r="B4991" t="s">
        <v>8267</v>
      </c>
    </row>
    <row r="4992" spans="1:2" x14ac:dyDescent="0.25">
      <c r="A4992" t="s">
        <v>8274</v>
      </c>
      <c r="B4992" t="s">
        <v>8267</v>
      </c>
    </row>
    <row r="4993" spans="1:2" x14ac:dyDescent="0.25">
      <c r="A4993" t="s">
        <v>8275</v>
      </c>
      <c r="B4993" t="s">
        <v>8267</v>
      </c>
    </row>
    <row r="4994" spans="1:2" x14ac:dyDescent="0.25">
      <c r="A4994" t="s">
        <v>8276</v>
      </c>
      <c r="B4994" t="s">
        <v>8267</v>
      </c>
    </row>
    <row r="4995" spans="1:2" x14ac:dyDescent="0.25">
      <c r="A4995" t="s">
        <v>8277</v>
      </c>
      <c r="B4995" t="s">
        <v>8267</v>
      </c>
    </row>
    <row r="4996" spans="1:2" x14ac:dyDescent="0.25">
      <c r="A4996" t="s">
        <v>8278</v>
      </c>
      <c r="B4996" t="s">
        <v>8267</v>
      </c>
    </row>
    <row r="4997" spans="1:2" x14ac:dyDescent="0.25">
      <c r="A4997" t="s">
        <v>8279</v>
      </c>
      <c r="B4997" t="s">
        <v>8267</v>
      </c>
    </row>
    <row r="4998" spans="1:2" x14ac:dyDescent="0.25">
      <c r="A4998" t="s">
        <v>8280</v>
      </c>
      <c r="B4998" t="s">
        <v>8267</v>
      </c>
    </row>
    <row r="4999" spans="1:2" x14ac:dyDescent="0.25">
      <c r="A4999" t="s">
        <v>8281</v>
      </c>
      <c r="B4999" t="s">
        <v>8267</v>
      </c>
    </row>
    <row r="5000" spans="1:2" x14ac:dyDescent="0.25">
      <c r="A5000" t="s">
        <v>8282</v>
      </c>
      <c r="B5000" t="s">
        <v>8267</v>
      </c>
    </row>
    <row r="5001" spans="1:2" x14ac:dyDescent="0.25">
      <c r="A5001" t="s">
        <v>8283</v>
      </c>
      <c r="B5001" t="s">
        <v>8267</v>
      </c>
    </row>
    <row r="5002" spans="1:2" x14ac:dyDescent="0.25">
      <c r="A5002" t="s">
        <v>8284</v>
      </c>
      <c r="B5002" t="s">
        <v>8267</v>
      </c>
    </row>
    <row r="5003" spans="1:2" x14ac:dyDescent="0.25">
      <c r="A5003" t="s">
        <v>8285</v>
      </c>
      <c r="B5003" t="s">
        <v>8267</v>
      </c>
    </row>
    <row r="5004" spans="1:2" x14ac:dyDescent="0.25">
      <c r="A5004" t="s">
        <v>8286</v>
      </c>
      <c r="B5004" t="s">
        <v>8267</v>
      </c>
    </row>
    <row r="5005" spans="1:2" x14ac:dyDescent="0.25">
      <c r="A5005" t="s">
        <v>8287</v>
      </c>
      <c r="B5005" t="s">
        <v>8267</v>
      </c>
    </row>
    <row r="5006" spans="1:2" x14ac:dyDescent="0.25">
      <c r="A5006" t="s">
        <v>8288</v>
      </c>
      <c r="B5006" t="s">
        <v>8267</v>
      </c>
    </row>
    <row r="5007" spans="1:2" x14ac:dyDescent="0.25">
      <c r="A5007" t="s">
        <v>8289</v>
      </c>
      <c r="B5007" t="s">
        <v>8267</v>
      </c>
    </row>
    <row r="5008" spans="1:2" x14ac:dyDescent="0.25">
      <c r="A5008" t="s">
        <v>8290</v>
      </c>
      <c r="B5008" t="s">
        <v>8267</v>
      </c>
    </row>
    <row r="5009" spans="1:2" x14ac:dyDescent="0.25">
      <c r="A5009" t="s">
        <v>8291</v>
      </c>
      <c r="B5009" t="s">
        <v>8267</v>
      </c>
    </row>
    <row r="5010" spans="1:2" x14ac:dyDescent="0.25">
      <c r="A5010" t="s">
        <v>8292</v>
      </c>
      <c r="B5010" t="s">
        <v>8267</v>
      </c>
    </row>
    <row r="5011" spans="1:2" x14ac:dyDescent="0.25">
      <c r="A5011" t="s">
        <v>8293</v>
      </c>
      <c r="B5011" t="s">
        <v>8267</v>
      </c>
    </row>
    <row r="5012" spans="1:2" x14ac:dyDescent="0.25">
      <c r="A5012" t="s">
        <v>8294</v>
      </c>
      <c r="B5012" t="s">
        <v>8267</v>
      </c>
    </row>
    <row r="5013" spans="1:2" x14ac:dyDescent="0.25">
      <c r="A5013" t="s">
        <v>8295</v>
      </c>
      <c r="B5013" t="s">
        <v>8267</v>
      </c>
    </row>
    <row r="5014" spans="1:2" x14ac:dyDescent="0.25">
      <c r="A5014" t="s">
        <v>8296</v>
      </c>
      <c r="B5014" t="s">
        <v>8267</v>
      </c>
    </row>
    <row r="5015" spans="1:2" x14ac:dyDescent="0.25">
      <c r="A5015" t="s">
        <v>8297</v>
      </c>
      <c r="B5015" t="s">
        <v>8267</v>
      </c>
    </row>
    <row r="5016" spans="1:2" x14ac:dyDescent="0.25">
      <c r="A5016" t="s">
        <v>8298</v>
      </c>
      <c r="B5016" t="s">
        <v>8267</v>
      </c>
    </row>
    <row r="5017" spans="1:2" x14ac:dyDescent="0.25">
      <c r="A5017" t="s">
        <v>8299</v>
      </c>
      <c r="B5017" t="s">
        <v>8267</v>
      </c>
    </row>
    <row r="5018" spans="1:2" x14ac:dyDescent="0.25">
      <c r="A5018" t="s">
        <v>8300</v>
      </c>
      <c r="B5018" t="s">
        <v>8267</v>
      </c>
    </row>
    <row r="5019" spans="1:2" x14ac:dyDescent="0.25">
      <c r="A5019" t="s">
        <v>8301</v>
      </c>
      <c r="B5019" t="s">
        <v>8267</v>
      </c>
    </row>
    <row r="5020" spans="1:2" x14ac:dyDescent="0.25">
      <c r="A5020" t="s">
        <v>8302</v>
      </c>
      <c r="B5020" t="s">
        <v>8267</v>
      </c>
    </row>
    <row r="5021" spans="1:2" x14ac:dyDescent="0.25">
      <c r="A5021" t="s">
        <v>8303</v>
      </c>
      <c r="B5021" t="s">
        <v>8267</v>
      </c>
    </row>
    <row r="5022" spans="1:2" x14ac:dyDescent="0.25">
      <c r="A5022" t="s">
        <v>8304</v>
      </c>
      <c r="B5022" t="s">
        <v>8267</v>
      </c>
    </row>
    <row r="5023" spans="1:2" x14ac:dyDescent="0.25">
      <c r="A5023" t="s">
        <v>8305</v>
      </c>
      <c r="B5023" t="s">
        <v>8267</v>
      </c>
    </row>
    <row r="5024" spans="1:2" x14ac:dyDescent="0.25">
      <c r="A5024" t="s">
        <v>8306</v>
      </c>
      <c r="B5024" t="s">
        <v>8267</v>
      </c>
    </row>
    <row r="5025" spans="1:2" x14ac:dyDescent="0.25">
      <c r="A5025" t="s">
        <v>8307</v>
      </c>
      <c r="B5025" t="s">
        <v>8267</v>
      </c>
    </row>
    <row r="5026" spans="1:2" x14ac:dyDescent="0.25">
      <c r="A5026" t="s">
        <v>8308</v>
      </c>
      <c r="B5026" t="s">
        <v>8267</v>
      </c>
    </row>
    <row r="5027" spans="1:2" x14ac:dyDescent="0.25">
      <c r="A5027" t="s">
        <v>8309</v>
      </c>
      <c r="B5027" t="s">
        <v>8267</v>
      </c>
    </row>
    <row r="5028" spans="1:2" x14ac:dyDescent="0.25">
      <c r="A5028" t="s">
        <v>8310</v>
      </c>
      <c r="B5028" t="s">
        <v>8267</v>
      </c>
    </row>
    <row r="5029" spans="1:2" x14ac:dyDescent="0.25">
      <c r="A5029" t="s">
        <v>8311</v>
      </c>
      <c r="B5029" t="s">
        <v>8267</v>
      </c>
    </row>
    <row r="5030" spans="1:2" x14ac:dyDescent="0.25">
      <c r="A5030" t="s">
        <v>8312</v>
      </c>
      <c r="B5030" t="s">
        <v>8267</v>
      </c>
    </row>
    <row r="5031" spans="1:2" x14ac:dyDescent="0.25">
      <c r="A5031" t="s">
        <v>8313</v>
      </c>
      <c r="B5031" t="s">
        <v>8267</v>
      </c>
    </row>
    <row r="5032" spans="1:2" x14ac:dyDescent="0.25">
      <c r="A5032" t="s">
        <v>8314</v>
      </c>
      <c r="B5032" t="s">
        <v>8267</v>
      </c>
    </row>
    <row r="5033" spans="1:2" x14ac:dyDescent="0.25">
      <c r="A5033" t="s">
        <v>8315</v>
      </c>
      <c r="B5033" t="s">
        <v>8267</v>
      </c>
    </row>
    <row r="5034" spans="1:2" x14ac:dyDescent="0.25">
      <c r="A5034" t="s">
        <v>8316</v>
      </c>
      <c r="B5034" t="s">
        <v>8267</v>
      </c>
    </row>
    <row r="5035" spans="1:2" x14ac:dyDescent="0.25">
      <c r="A5035" t="s">
        <v>8317</v>
      </c>
      <c r="B5035" t="s">
        <v>8267</v>
      </c>
    </row>
    <row r="5036" spans="1:2" x14ac:dyDescent="0.25">
      <c r="A5036" t="s">
        <v>8318</v>
      </c>
      <c r="B5036" t="s">
        <v>8267</v>
      </c>
    </row>
    <row r="5037" spans="1:2" x14ac:dyDescent="0.25">
      <c r="A5037" t="s">
        <v>8319</v>
      </c>
      <c r="B5037" t="s">
        <v>8267</v>
      </c>
    </row>
    <row r="5038" spans="1:2" x14ac:dyDescent="0.25">
      <c r="A5038" t="s">
        <v>8320</v>
      </c>
      <c r="B5038" t="s">
        <v>8267</v>
      </c>
    </row>
    <row r="5039" spans="1:2" x14ac:dyDescent="0.25">
      <c r="A5039" t="s">
        <v>8321</v>
      </c>
      <c r="B5039" t="s">
        <v>8267</v>
      </c>
    </row>
    <row r="5040" spans="1:2" x14ac:dyDescent="0.25">
      <c r="A5040" t="s">
        <v>8322</v>
      </c>
      <c r="B5040" t="s">
        <v>8267</v>
      </c>
    </row>
    <row r="5041" spans="1:2" x14ac:dyDescent="0.25">
      <c r="A5041" t="s">
        <v>8323</v>
      </c>
      <c r="B5041" t="s">
        <v>8267</v>
      </c>
    </row>
    <row r="5042" spans="1:2" x14ac:dyDescent="0.25">
      <c r="A5042" t="s">
        <v>8324</v>
      </c>
      <c r="B5042" t="s">
        <v>8267</v>
      </c>
    </row>
    <row r="5043" spans="1:2" x14ac:dyDescent="0.25">
      <c r="A5043" t="s">
        <v>8325</v>
      </c>
      <c r="B5043" t="s">
        <v>8267</v>
      </c>
    </row>
    <row r="5044" spans="1:2" x14ac:dyDescent="0.25">
      <c r="A5044" t="s">
        <v>8326</v>
      </c>
      <c r="B5044" t="s">
        <v>8267</v>
      </c>
    </row>
    <row r="5045" spans="1:2" x14ac:dyDescent="0.25">
      <c r="A5045" t="s">
        <v>8327</v>
      </c>
      <c r="B5045" t="s">
        <v>8267</v>
      </c>
    </row>
    <row r="5046" spans="1:2" x14ac:dyDescent="0.25">
      <c r="A5046" t="s">
        <v>8328</v>
      </c>
      <c r="B5046" t="s">
        <v>8267</v>
      </c>
    </row>
    <row r="5047" spans="1:2" x14ac:dyDescent="0.25">
      <c r="A5047" t="s">
        <v>8329</v>
      </c>
      <c r="B5047" t="s">
        <v>8267</v>
      </c>
    </row>
    <row r="5048" spans="1:2" x14ac:dyDescent="0.25">
      <c r="A5048" t="s">
        <v>8330</v>
      </c>
      <c r="B5048" t="s">
        <v>8267</v>
      </c>
    </row>
    <row r="5049" spans="1:2" x14ac:dyDescent="0.25">
      <c r="A5049" t="s">
        <v>8331</v>
      </c>
      <c r="B5049" t="s">
        <v>8267</v>
      </c>
    </row>
    <row r="5050" spans="1:2" x14ac:dyDescent="0.25">
      <c r="A5050" t="s">
        <v>8332</v>
      </c>
      <c r="B5050" t="s">
        <v>8267</v>
      </c>
    </row>
    <row r="5051" spans="1:2" x14ac:dyDescent="0.25">
      <c r="A5051" t="s">
        <v>8333</v>
      </c>
      <c r="B5051" t="s">
        <v>8267</v>
      </c>
    </row>
    <row r="5052" spans="1:2" x14ac:dyDescent="0.25">
      <c r="A5052" t="s">
        <v>8334</v>
      </c>
      <c r="B5052" t="s">
        <v>8267</v>
      </c>
    </row>
    <row r="5053" spans="1:2" x14ac:dyDescent="0.25">
      <c r="A5053" t="s">
        <v>8335</v>
      </c>
      <c r="B5053" t="s">
        <v>8267</v>
      </c>
    </row>
    <row r="5054" spans="1:2" x14ac:dyDescent="0.25">
      <c r="A5054" t="s">
        <v>8336</v>
      </c>
      <c r="B5054" t="s">
        <v>8267</v>
      </c>
    </row>
    <row r="5055" spans="1:2" x14ac:dyDescent="0.25">
      <c r="A5055" t="s">
        <v>8337</v>
      </c>
      <c r="B5055" t="s">
        <v>8267</v>
      </c>
    </row>
    <row r="5056" spans="1:2" x14ac:dyDescent="0.25">
      <c r="A5056" t="s">
        <v>8338</v>
      </c>
      <c r="B5056" t="s">
        <v>8267</v>
      </c>
    </row>
    <row r="5057" spans="1:2" x14ac:dyDescent="0.25">
      <c r="A5057" t="s">
        <v>8339</v>
      </c>
      <c r="B5057" t="s">
        <v>8267</v>
      </c>
    </row>
    <row r="5058" spans="1:2" x14ac:dyDescent="0.25">
      <c r="A5058" t="s">
        <v>8340</v>
      </c>
      <c r="B5058" t="s">
        <v>8267</v>
      </c>
    </row>
    <row r="5059" spans="1:2" x14ac:dyDescent="0.25">
      <c r="A5059" t="s">
        <v>8341</v>
      </c>
      <c r="B5059" t="s">
        <v>8267</v>
      </c>
    </row>
    <row r="5060" spans="1:2" x14ac:dyDescent="0.25">
      <c r="A5060" t="s">
        <v>8342</v>
      </c>
      <c r="B5060" t="s">
        <v>8267</v>
      </c>
    </row>
    <row r="5061" spans="1:2" x14ac:dyDescent="0.25">
      <c r="A5061" t="s">
        <v>8343</v>
      </c>
      <c r="B5061" t="s">
        <v>8267</v>
      </c>
    </row>
    <row r="5062" spans="1:2" x14ac:dyDescent="0.25">
      <c r="A5062" t="s">
        <v>8344</v>
      </c>
      <c r="B5062" t="s">
        <v>8267</v>
      </c>
    </row>
    <row r="5063" spans="1:2" x14ac:dyDescent="0.25">
      <c r="A5063" t="s">
        <v>8345</v>
      </c>
      <c r="B5063" t="s">
        <v>8267</v>
      </c>
    </row>
    <row r="5064" spans="1:2" x14ac:dyDescent="0.25">
      <c r="A5064" t="s">
        <v>8346</v>
      </c>
      <c r="B5064" t="s">
        <v>8267</v>
      </c>
    </row>
    <row r="5065" spans="1:2" x14ac:dyDescent="0.25">
      <c r="A5065" t="s">
        <v>8347</v>
      </c>
      <c r="B5065" t="s">
        <v>8267</v>
      </c>
    </row>
    <row r="5066" spans="1:2" x14ac:dyDescent="0.25">
      <c r="A5066" t="s">
        <v>8348</v>
      </c>
      <c r="B5066" t="s">
        <v>8267</v>
      </c>
    </row>
    <row r="5067" spans="1:2" x14ac:dyDescent="0.25">
      <c r="A5067" t="s">
        <v>8349</v>
      </c>
      <c r="B5067" t="s">
        <v>8267</v>
      </c>
    </row>
    <row r="5068" spans="1:2" x14ac:dyDescent="0.25">
      <c r="A5068" t="s">
        <v>8350</v>
      </c>
      <c r="B5068" t="s">
        <v>8267</v>
      </c>
    </row>
    <row r="5069" spans="1:2" x14ac:dyDescent="0.25">
      <c r="A5069" t="s">
        <v>8351</v>
      </c>
      <c r="B5069" t="s">
        <v>8267</v>
      </c>
    </row>
    <row r="5070" spans="1:2" x14ac:dyDescent="0.25">
      <c r="A5070" t="s">
        <v>8352</v>
      </c>
      <c r="B5070" t="s">
        <v>8267</v>
      </c>
    </row>
    <row r="5071" spans="1:2" x14ac:dyDescent="0.25">
      <c r="A5071" t="s">
        <v>8353</v>
      </c>
      <c r="B5071" t="s">
        <v>8267</v>
      </c>
    </row>
    <row r="5072" spans="1:2" x14ac:dyDescent="0.25">
      <c r="A5072" t="s">
        <v>8354</v>
      </c>
      <c r="B5072" t="s">
        <v>8267</v>
      </c>
    </row>
    <row r="5073" spans="1:2" x14ac:dyDescent="0.25">
      <c r="A5073" t="s">
        <v>8355</v>
      </c>
      <c r="B5073" t="s">
        <v>8267</v>
      </c>
    </row>
    <row r="5074" spans="1:2" x14ac:dyDescent="0.25">
      <c r="A5074" t="s">
        <v>8356</v>
      </c>
      <c r="B5074" t="s">
        <v>8267</v>
      </c>
    </row>
    <row r="5075" spans="1:2" x14ac:dyDescent="0.25">
      <c r="A5075" t="s">
        <v>8357</v>
      </c>
      <c r="B5075" t="s">
        <v>8267</v>
      </c>
    </row>
    <row r="5076" spans="1:2" x14ac:dyDescent="0.25">
      <c r="A5076" t="s">
        <v>8358</v>
      </c>
      <c r="B5076" t="s">
        <v>8267</v>
      </c>
    </row>
    <row r="5077" spans="1:2" x14ac:dyDescent="0.25">
      <c r="A5077" t="s">
        <v>8359</v>
      </c>
      <c r="B5077" t="s">
        <v>8267</v>
      </c>
    </row>
    <row r="5078" spans="1:2" x14ac:dyDescent="0.25">
      <c r="A5078" t="s">
        <v>8360</v>
      </c>
      <c r="B5078" t="s">
        <v>8267</v>
      </c>
    </row>
    <row r="5079" spans="1:2" x14ac:dyDescent="0.25">
      <c r="A5079" t="s">
        <v>8361</v>
      </c>
      <c r="B5079" t="s">
        <v>8267</v>
      </c>
    </row>
    <row r="5080" spans="1:2" x14ac:dyDescent="0.25">
      <c r="A5080" t="s">
        <v>8362</v>
      </c>
      <c r="B5080" t="s">
        <v>8267</v>
      </c>
    </row>
    <row r="5081" spans="1:2" x14ac:dyDescent="0.25">
      <c r="A5081" t="s">
        <v>8363</v>
      </c>
      <c r="B5081" t="s">
        <v>8267</v>
      </c>
    </row>
    <row r="5082" spans="1:2" x14ac:dyDescent="0.25">
      <c r="A5082" t="s">
        <v>8364</v>
      </c>
      <c r="B5082" t="s">
        <v>8267</v>
      </c>
    </row>
    <row r="5083" spans="1:2" x14ac:dyDescent="0.25">
      <c r="A5083" t="s">
        <v>8365</v>
      </c>
      <c r="B5083" t="s">
        <v>8267</v>
      </c>
    </row>
    <row r="5084" spans="1:2" x14ac:dyDescent="0.25">
      <c r="A5084" t="s">
        <v>8366</v>
      </c>
      <c r="B5084" t="s">
        <v>8267</v>
      </c>
    </row>
    <row r="5085" spans="1:2" x14ac:dyDescent="0.25">
      <c r="A5085" t="s">
        <v>8367</v>
      </c>
      <c r="B5085" t="s">
        <v>8267</v>
      </c>
    </row>
    <row r="5086" spans="1:2" x14ac:dyDescent="0.25">
      <c r="A5086" t="s">
        <v>8368</v>
      </c>
      <c r="B5086" t="s">
        <v>8267</v>
      </c>
    </row>
    <row r="5087" spans="1:2" x14ac:dyDescent="0.25">
      <c r="A5087" t="s">
        <v>8369</v>
      </c>
      <c r="B5087" t="s">
        <v>8267</v>
      </c>
    </row>
    <row r="5088" spans="1:2" x14ac:dyDescent="0.25">
      <c r="A5088" t="s">
        <v>8370</v>
      </c>
      <c r="B5088" t="s">
        <v>8267</v>
      </c>
    </row>
    <row r="5089" spans="1:2" x14ac:dyDescent="0.25">
      <c r="A5089" t="s">
        <v>8371</v>
      </c>
      <c r="B5089" t="s">
        <v>8267</v>
      </c>
    </row>
    <row r="5090" spans="1:2" x14ac:dyDescent="0.25">
      <c r="A5090" t="s">
        <v>8372</v>
      </c>
      <c r="B5090" t="s">
        <v>8267</v>
      </c>
    </row>
    <row r="5091" spans="1:2" x14ac:dyDescent="0.25">
      <c r="A5091" t="s">
        <v>8373</v>
      </c>
      <c r="B5091" t="s">
        <v>8267</v>
      </c>
    </row>
    <row r="5092" spans="1:2" x14ac:dyDescent="0.25">
      <c r="A5092" t="s">
        <v>8374</v>
      </c>
      <c r="B5092" t="s">
        <v>8267</v>
      </c>
    </row>
    <row r="5093" spans="1:2" x14ac:dyDescent="0.25">
      <c r="A5093" t="s">
        <v>8375</v>
      </c>
      <c r="B5093" t="s">
        <v>8267</v>
      </c>
    </row>
    <row r="5094" spans="1:2" x14ac:dyDescent="0.25">
      <c r="A5094" t="s">
        <v>8376</v>
      </c>
      <c r="B5094" t="s">
        <v>8267</v>
      </c>
    </row>
    <row r="5095" spans="1:2" x14ac:dyDescent="0.25">
      <c r="A5095" t="s">
        <v>8377</v>
      </c>
      <c r="B5095" t="s">
        <v>8267</v>
      </c>
    </row>
    <row r="5096" spans="1:2" x14ac:dyDescent="0.25">
      <c r="A5096" t="s">
        <v>8378</v>
      </c>
      <c r="B5096" t="s">
        <v>8267</v>
      </c>
    </row>
    <row r="5097" spans="1:2" x14ac:dyDescent="0.25">
      <c r="A5097" t="s">
        <v>8379</v>
      </c>
      <c r="B5097" t="s">
        <v>8267</v>
      </c>
    </row>
    <row r="5098" spans="1:2" x14ac:dyDescent="0.25">
      <c r="A5098" t="s">
        <v>8380</v>
      </c>
      <c r="B5098" t="s">
        <v>8267</v>
      </c>
    </row>
    <row r="5099" spans="1:2" x14ac:dyDescent="0.25">
      <c r="A5099" t="s">
        <v>8381</v>
      </c>
      <c r="B5099" t="s">
        <v>8267</v>
      </c>
    </row>
    <row r="5100" spans="1:2" x14ac:dyDescent="0.25">
      <c r="A5100" t="s">
        <v>8382</v>
      </c>
      <c r="B5100" t="s">
        <v>8267</v>
      </c>
    </row>
    <row r="5101" spans="1:2" x14ac:dyDescent="0.25">
      <c r="A5101" t="s">
        <v>8383</v>
      </c>
      <c r="B5101" t="s">
        <v>8267</v>
      </c>
    </row>
    <row r="5102" spans="1:2" x14ac:dyDescent="0.25">
      <c r="A5102" t="s">
        <v>8384</v>
      </c>
      <c r="B5102" t="s">
        <v>8267</v>
      </c>
    </row>
    <row r="5103" spans="1:2" x14ac:dyDescent="0.25">
      <c r="A5103" t="s">
        <v>8385</v>
      </c>
      <c r="B5103" t="s">
        <v>8267</v>
      </c>
    </row>
    <row r="5104" spans="1:2" x14ac:dyDescent="0.25">
      <c r="A5104" t="s">
        <v>8386</v>
      </c>
      <c r="B5104" t="s">
        <v>8267</v>
      </c>
    </row>
    <row r="5105" spans="1:2" x14ac:dyDescent="0.25">
      <c r="A5105" t="s">
        <v>8387</v>
      </c>
      <c r="B5105" t="s">
        <v>8267</v>
      </c>
    </row>
    <row r="5106" spans="1:2" x14ac:dyDescent="0.25">
      <c r="A5106" t="s">
        <v>8388</v>
      </c>
      <c r="B5106" t="s">
        <v>8267</v>
      </c>
    </row>
    <row r="5107" spans="1:2" x14ac:dyDescent="0.25">
      <c r="A5107" t="s">
        <v>8389</v>
      </c>
      <c r="B5107" t="s">
        <v>8267</v>
      </c>
    </row>
    <row r="5108" spans="1:2" x14ac:dyDescent="0.25">
      <c r="A5108" t="s">
        <v>8390</v>
      </c>
      <c r="B5108" t="s">
        <v>8267</v>
      </c>
    </row>
    <row r="5109" spans="1:2" x14ac:dyDescent="0.25">
      <c r="A5109" t="s">
        <v>8391</v>
      </c>
      <c r="B5109" t="s">
        <v>8267</v>
      </c>
    </row>
    <row r="5110" spans="1:2" x14ac:dyDescent="0.25">
      <c r="A5110" t="s">
        <v>8392</v>
      </c>
      <c r="B5110" t="s">
        <v>8267</v>
      </c>
    </row>
    <row r="5111" spans="1:2" x14ac:dyDescent="0.25">
      <c r="A5111" t="s">
        <v>8393</v>
      </c>
      <c r="B5111" t="s">
        <v>8267</v>
      </c>
    </row>
    <row r="5112" spans="1:2" x14ac:dyDescent="0.25">
      <c r="A5112" t="s">
        <v>8394</v>
      </c>
      <c r="B5112" t="s">
        <v>8395</v>
      </c>
    </row>
    <row r="5113" spans="1:2" x14ac:dyDescent="0.25">
      <c r="A5113" t="s">
        <v>8396</v>
      </c>
      <c r="B5113" t="s">
        <v>8397</v>
      </c>
    </row>
    <row r="5114" spans="1:2" x14ac:dyDescent="0.25">
      <c r="A5114" t="s">
        <v>8398</v>
      </c>
      <c r="B5114" t="s">
        <v>8397</v>
      </c>
    </row>
    <row r="5115" spans="1:2" x14ac:dyDescent="0.25">
      <c r="A5115" t="s">
        <v>8399</v>
      </c>
      <c r="B5115" t="s">
        <v>8397</v>
      </c>
    </row>
    <row r="5116" spans="1:2" x14ac:dyDescent="0.25">
      <c r="A5116" t="s">
        <v>8400</v>
      </c>
      <c r="B5116" t="s">
        <v>8397</v>
      </c>
    </row>
    <row r="5117" spans="1:2" x14ac:dyDescent="0.25">
      <c r="A5117" t="s">
        <v>8401</v>
      </c>
      <c r="B5117" t="s">
        <v>8397</v>
      </c>
    </row>
    <row r="5118" spans="1:2" x14ac:dyDescent="0.25">
      <c r="A5118" t="s">
        <v>8402</v>
      </c>
      <c r="B5118" t="s">
        <v>8403</v>
      </c>
    </row>
    <row r="5119" spans="1:2" x14ac:dyDescent="0.25">
      <c r="A5119" t="s">
        <v>8404</v>
      </c>
      <c r="B5119" t="s">
        <v>8403</v>
      </c>
    </row>
    <row r="5120" spans="1:2" x14ac:dyDescent="0.25">
      <c r="A5120" t="s">
        <v>8405</v>
      </c>
      <c r="B5120" t="s">
        <v>8406</v>
      </c>
    </row>
    <row r="5121" spans="1:2" x14ac:dyDescent="0.25">
      <c r="A5121" t="s">
        <v>8407</v>
      </c>
      <c r="B5121" t="s">
        <v>8406</v>
      </c>
    </row>
    <row r="5122" spans="1:2" x14ac:dyDescent="0.25">
      <c r="A5122" t="s">
        <v>8408</v>
      </c>
      <c r="B5122" t="s">
        <v>8406</v>
      </c>
    </row>
    <row r="5123" spans="1:2" x14ac:dyDescent="0.25">
      <c r="A5123" t="s">
        <v>8409</v>
      </c>
      <c r="B5123" t="s">
        <v>8406</v>
      </c>
    </row>
    <row r="5124" spans="1:2" x14ac:dyDescent="0.25">
      <c r="A5124" t="s">
        <v>8410</v>
      </c>
      <c r="B5124" t="s">
        <v>8406</v>
      </c>
    </row>
    <row r="5125" spans="1:2" x14ac:dyDescent="0.25">
      <c r="A5125" t="s">
        <v>8411</v>
      </c>
      <c r="B5125" t="s">
        <v>8406</v>
      </c>
    </row>
    <row r="5126" spans="1:2" x14ac:dyDescent="0.25">
      <c r="A5126" t="s">
        <v>8412</v>
      </c>
      <c r="B5126" t="s">
        <v>8406</v>
      </c>
    </row>
    <row r="5127" spans="1:2" x14ac:dyDescent="0.25">
      <c r="A5127" t="s">
        <v>8413</v>
      </c>
      <c r="B5127" t="s">
        <v>8406</v>
      </c>
    </row>
    <row r="5128" spans="1:2" x14ac:dyDescent="0.25">
      <c r="A5128" t="s">
        <v>8414</v>
      </c>
      <c r="B5128" t="s">
        <v>8406</v>
      </c>
    </row>
    <row r="5129" spans="1:2" x14ac:dyDescent="0.25">
      <c r="A5129" t="s">
        <v>8415</v>
      </c>
      <c r="B5129" t="s">
        <v>8416</v>
      </c>
    </row>
    <row r="5130" spans="1:2" x14ac:dyDescent="0.25">
      <c r="A5130" t="s">
        <v>8417</v>
      </c>
      <c r="B5130" t="s">
        <v>8416</v>
      </c>
    </row>
    <row r="5131" spans="1:2" x14ac:dyDescent="0.25">
      <c r="A5131" t="s">
        <v>8418</v>
      </c>
      <c r="B5131" t="s">
        <v>8416</v>
      </c>
    </row>
    <row r="5132" spans="1:2" x14ac:dyDescent="0.25">
      <c r="A5132" t="s">
        <v>8419</v>
      </c>
      <c r="B5132" t="s">
        <v>8420</v>
      </c>
    </row>
    <row r="5133" spans="1:2" x14ac:dyDescent="0.25">
      <c r="A5133" t="s">
        <v>8421</v>
      </c>
      <c r="B5133" t="s">
        <v>8422</v>
      </c>
    </row>
    <row r="5134" spans="1:2" x14ac:dyDescent="0.25">
      <c r="A5134" t="s">
        <v>8423</v>
      </c>
      <c r="B5134" t="s">
        <v>8422</v>
      </c>
    </row>
    <row r="5135" spans="1:2" x14ac:dyDescent="0.25">
      <c r="A5135" t="s">
        <v>8424</v>
      </c>
      <c r="B5135" t="s">
        <v>8422</v>
      </c>
    </row>
    <row r="5136" spans="1:2" x14ac:dyDescent="0.25">
      <c r="A5136" t="s">
        <v>8425</v>
      </c>
      <c r="B5136" t="s">
        <v>8422</v>
      </c>
    </row>
    <row r="5137" spans="1:2" x14ac:dyDescent="0.25">
      <c r="A5137" t="s">
        <v>8426</v>
      </c>
      <c r="B5137" t="s">
        <v>8427</v>
      </c>
    </row>
    <row r="5138" spans="1:2" x14ac:dyDescent="0.25">
      <c r="A5138" t="s">
        <v>8428</v>
      </c>
      <c r="B5138" t="s">
        <v>4119</v>
      </c>
    </row>
    <row r="5139" spans="1:2" x14ac:dyDescent="0.25">
      <c r="A5139" t="s">
        <v>8429</v>
      </c>
      <c r="B5139" t="s">
        <v>8430</v>
      </c>
    </row>
    <row r="5140" spans="1:2" x14ac:dyDescent="0.25">
      <c r="A5140" t="s">
        <v>8431</v>
      </c>
      <c r="B5140" t="s">
        <v>4103</v>
      </c>
    </row>
    <row r="5141" spans="1:2" x14ac:dyDescent="0.25">
      <c r="A5141" t="s">
        <v>8432</v>
      </c>
      <c r="B5141" t="s">
        <v>8433</v>
      </c>
    </row>
    <row r="5142" spans="1:2" x14ac:dyDescent="0.25">
      <c r="A5142" t="s">
        <v>8434</v>
      </c>
      <c r="B5142" t="s">
        <v>8433</v>
      </c>
    </row>
    <row r="5143" spans="1:2" x14ac:dyDescent="0.25">
      <c r="A5143" t="s">
        <v>8435</v>
      </c>
      <c r="B5143" t="s">
        <v>8436</v>
      </c>
    </row>
    <row r="5144" spans="1:2" x14ac:dyDescent="0.25">
      <c r="A5144" t="s">
        <v>8437</v>
      </c>
      <c r="B5144" t="s">
        <v>8436</v>
      </c>
    </row>
    <row r="5145" spans="1:2" x14ac:dyDescent="0.25">
      <c r="A5145" t="s">
        <v>8438</v>
      </c>
      <c r="B5145" t="s">
        <v>8436</v>
      </c>
    </row>
    <row r="5146" spans="1:2" x14ac:dyDescent="0.25">
      <c r="A5146" t="s">
        <v>8439</v>
      </c>
      <c r="B5146" t="s">
        <v>4309</v>
      </c>
    </row>
    <row r="5147" spans="1:2" x14ac:dyDescent="0.25">
      <c r="A5147" t="s">
        <v>8440</v>
      </c>
      <c r="B5147" t="s">
        <v>4309</v>
      </c>
    </row>
    <row r="5148" spans="1:2" x14ac:dyDescent="0.25">
      <c r="A5148" t="s">
        <v>8441</v>
      </c>
      <c r="B5148" t="s">
        <v>8442</v>
      </c>
    </row>
    <row r="5149" spans="1:2" x14ac:dyDescent="0.25">
      <c r="A5149" t="s">
        <v>8443</v>
      </c>
      <c r="B5149" t="s">
        <v>8442</v>
      </c>
    </row>
    <row r="5150" spans="1:2" x14ac:dyDescent="0.25">
      <c r="A5150" t="s">
        <v>8444</v>
      </c>
      <c r="B5150" t="s">
        <v>8442</v>
      </c>
    </row>
    <row r="5151" spans="1:2" x14ac:dyDescent="0.25">
      <c r="A5151" t="s">
        <v>8445</v>
      </c>
      <c r="B5151" t="s">
        <v>8442</v>
      </c>
    </row>
    <row r="5152" spans="1:2" x14ac:dyDescent="0.25">
      <c r="A5152" t="s">
        <v>8446</v>
      </c>
      <c r="B5152" t="s">
        <v>8442</v>
      </c>
    </row>
    <row r="5153" spans="1:2" x14ac:dyDescent="0.25">
      <c r="A5153" t="s">
        <v>8447</v>
      </c>
      <c r="B5153" t="s">
        <v>8442</v>
      </c>
    </row>
    <row r="5154" spans="1:2" x14ac:dyDescent="0.25">
      <c r="A5154" t="s">
        <v>8448</v>
      </c>
      <c r="B5154" t="s">
        <v>8442</v>
      </c>
    </row>
    <row r="5155" spans="1:2" x14ac:dyDescent="0.25">
      <c r="A5155" t="s">
        <v>8449</v>
      </c>
      <c r="B5155" t="s">
        <v>8450</v>
      </c>
    </row>
    <row r="5156" spans="1:2" x14ac:dyDescent="0.25">
      <c r="A5156" t="s">
        <v>8451</v>
      </c>
      <c r="B5156" t="s">
        <v>8450</v>
      </c>
    </row>
    <row r="5157" spans="1:2" x14ac:dyDescent="0.25">
      <c r="A5157" t="s">
        <v>8452</v>
      </c>
      <c r="B5157" t="s">
        <v>8450</v>
      </c>
    </row>
    <row r="5158" spans="1:2" x14ac:dyDescent="0.25">
      <c r="A5158" t="s">
        <v>8453</v>
      </c>
      <c r="B5158" t="s">
        <v>4768</v>
      </c>
    </row>
    <row r="5159" spans="1:2" x14ac:dyDescent="0.25">
      <c r="A5159" t="s">
        <v>8454</v>
      </c>
      <c r="B5159" t="s">
        <v>4768</v>
      </c>
    </row>
    <row r="5160" spans="1:2" x14ac:dyDescent="0.25">
      <c r="A5160" t="s">
        <v>8455</v>
      </c>
      <c r="B5160" t="s">
        <v>4768</v>
      </c>
    </row>
    <row r="5161" spans="1:2" x14ac:dyDescent="0.25">
      <c r="A5161" t="s">
        <v>8456</v>
      </c>
      <c r="B5161" t="s">
        <v>4768</v>
      </c>
    </row>
    <row r="5162" spans="1:2" x14ac:dyDescent="0.25">
      <c r="A5162" t="s">
        <v>8457</v>
      </c>
      <c r="B5162" t="s">
        <v>8458</v>
      </c>
    </row>
    <row r="5163" spans="1:2" x14ac:dyDescent="0.25">
      <c r="A5163" t="s">
        <v>8459</v>
      </c>
      <c r="B5163" t="s">
        <v>8458</v>
      </c>
    </row>
    <row r="5164" spans="1:2" x14ac:dyDescent="0.25">
      <c r="A5164" t="s">
        <v>8460</v>
      </c>
      <c r="B5164" t="s">
        <v>8458</v>
      </c>
    </row>
    <row r="5165" spans="1:2" x14ac:dyDescent="0.25">
      <c r="A5165" t="s">
        <v>8461</v>
      </c>
      <c r="B5165" t="s">
        <v>8458</v>
      </c>
    </row>
    <row r="5166" spans="1:2" x14ac:dyDescent="0.25">
      <c r="A5166" t="s">
        <v>8462</v>
      </c>
      <c r="B5166" t="s">
        <v>8458</v>
      </c>
    </row>
    <row r="5167" spans="1:2" x14ac:dyDescent="0.25">
      <c r="A5167" t="s">
        <v>8463</v>
      </c>
      <c r="B5167" t="s">
        <v>8464</v>
      </c>
    </row>
    <row r="5168" spans="1:2" x14ac:dyDescent="0.25">
      <c r="A5168" t="s">
        <v>8465</v>
      </c>
      <c r="B5168" t="s">
        <v>8464</v>
      </c>
    </row>
    <row r="5169" spans="1:2" x14ac:dyDescent="0.25">
      <c r="A5169" t="s">
        <v>8466</v>
      </c>
      <c r="B5169" t="s">
        <v>8467</v>
      </c>
    </row>
    <row r="5170" spans="1:2" x14ac:dyDescent="0.25">
      <c r="A5170" t="s">
        <v>8468</v>
      </c>
      <c r="B5170" t="s">
        <v>8467</v>
      </c>
    </row>
    <row r="5171" spans="1:2" x14ac:dyDescent="0.25">
      <c r="A5171" t="s">
        <v>8469</v>
      </c>
      <c r="B5171" t="s">
        <v>8470</v>
      </c>
    </row>
    <row r="5172" spans="1:2" x14ac:dyDescent="0.25">
      <c r="A5172" t="s">
        <v>8471</v>
      </c>
      <c r="B5172" t="s">
        <v>8472</v>
      </c>
    </row>
    <row r="5173" spans="1:2" x14ac:dyDescent="0.25">
      <c r="A5173" t="s">
        <v>8473</v>
      </c>
      <c r="B5173" t="s">
        <v>8472</v>
      </c>
    </row>
    <row r="5174" spans="1:2" x14ac:dyDescent="0.25">
      <c r="A5174" t="s">
        <v>8474</v>
      </c>
      <c r="B5174" t="s">
        <v>8475</v>
      </c>
    </row>
    <row r="5175" spans="1:2" x14ac:dyDescent="0.25">
      <c r="A5175" t="s">
        <v>8476</v>
      </c>
      <c r="B5175" t="s">
        <v>8475</v>
      </c>
    </row>
    <row r="5176" spans="1:2" x14ac:dyDescent="0.25">
      <c r="A5176" t="s">
        <v>8477</v>
      </c>
      <c r="B5176" t="s">
        <v>8475</v>
      </c>
    </row>
    <row r="5177" spans="1:2" x14ac:dyDescent="0.25">
      <c r="A5177" t="s">
        <v>8478</v>
      </c>
      <c r="B5177" t="s">
        <v>8475</v>
      </c>
    </row>
    <row r="5178" spans="1:2" x14ac:dyDescent="0.25">
      <c r="A5178" t="s">
        <v>8479</v>
      </c>
      <c r="B5178" t="s">
        <v>8475</v>
      </c>
    </row>
    <row r="5179" spans="1:2" x14ac:dyDescent="0.25">
      <c r="A5179" t="s">
        <v>8480</v>
      </c>
      <c r="B5179" t="s">
        <v>8481</v>
      </c>
    </row>
    <row r="5180" spans="1:2" x14ac:dyDescent="0.25">
      <c r="A5180" t="s">
        <v>8482</v>
      </c>
      <c r="B5180" t="s">
        <v>8481</v>
      </c>
    </row>
    <row r="5181" spans="1:2" x14ac:dyDescent="0.25">
      <c r="A5181" t="s">
        <v>8483</v>
      </c>
      <c r="B5181" t="s">
        <v>8481</v>
      </c>
    </row>
    <row r="5182" spans="1:2" x14ac:dyDescent="0.25">
      <c r="A5182" t="s">
        <v>8484</v>
      </c>
      <c r="B5182" t="s">
        <v>8485</v>
      </c>
    </row>
    <row r="5183" spans="1:2" x14ac:dyDescent="0.25">
      <c r="A5183" t="s">
        <v>8486</v>
      </c>
      <c r="B5183" t="s">
        <v>8485</v>
      </c>
    </row>
    <row r="5184" spans="1:2" x14ac:dyDescent="0.25">
      <c r="A5184" t="s">
        <v>8487</v>
      </c>
      <c r="B5184" t="s">
        <v>8485</v>
      </c>
    </row>
    <row r="5185" spans="1:2" x14ac:dyDescent="0.25">
      <c r="A5185" t="s">
        <v>8488</v>
      </c>
      <c r="B5185" t="s">
        <v>8485</v>
      </c>
    </row>
    <row r="5186" spans="1:2" x14ac:dyDescent="0.25">
      <c r="A5186" t="s">
        <v>8489</v>
      </c>
      <c r="B5186" t="s">
        <v>8490</v>
      </c>
    </row>
    <row r="5187" spans="1:2" x14ac:dyDescent="0.25">
      <c r="A5187" t="s">
        <v>8491</v>
      </c>
      <c r="B5187" t="s">
        <v>8490</v>
      </c>
    </row>
    <row r="5188" spans="1:2" x14ac:dyDescent="0.25">
      <c r="A5188" t="s">
        <v>8492</v>
      </c>
      <c r="B5188" t="s">
        <v>8490</v>
      </c>
    </row>
    <row r="5189" spans="1:2" x14ac:dyDescent="0.25">
      <c r="A5189" t="s">
        <v>8493</v>
      </c>
      <c r="B5189" t="s">
        <v>8490</v>
      </c>
    </row>
    <row r="5190" spans="1:2" x14ac:dyDescent="0.25">
      <c r="A5190" t="s">
        <v>8494</v>
      </c>
      <c r="B5190" t="s">
        <v>8490</v>
      </c>
    </row>
    <row r="5191" spans="1:2" x14ac:dyDescent="0.25">
      <c r="A5191" t="s">
        <v>8495</v>
      </c>
      <c r="B5191" t="s">
        <v>8490</v>
      </c>
    </row>
    <row r="5192" spans="1:2" x14ac:dyDescent="0.25">
      <c r="A5192" t="s">
        <v>8496</v>
      </c>
      <c r="B5192" t="s">
        <v>8490</v>
      </c>
    </row>
    <row r="5193" spans="1:2" x14ac:dyDescent="0.25">
      <c r="A5193" t="s">
        <v>8497</v>
      </c>
      <c r="B5193" t="s">
        <v>8490</v>
      </c>
    </row>
    <row r="5194" spans="1:2" x14ac:dyDescent="0.25">
      <c r="A5194" t="s">
        <v>8498</v>
      </c>
      <c r="B5194" t="s">
        <v>8499</v>
      </c>
    </row>
    <row r="5195" spans="1:2" x14ac:dyDescent="0.25">
      <c r="A5195" t="s">
        <v>8500</v>
      </c>
      <c r="B5195" t="s">
        <v>8499</v>
      </c>
    </row>
    <row r="5196" spans="1:2" x14ac:dyDescent="0.25">
      <c r="A5196" t="s">
        <v>8501</v>
      </c>
      <c r="B5196" t="s">
        <v>8499</v>
      </c>
    </row>
    <row r="5197" spans="1:2" x14ac:dyDescent="0.25">
      <c r="A5197" t="s">
        <v>8502</v>
      </c>
      <c r="B5197" t="s">
        <v>8503</v>
      </c>
    </row>
    <row r="5198" spans="1:2" x14ac:dyDescent="0.25">
      <c r="A5198" t="s">
        <v>8504</v>
      </c>
      <c r="B5198" t="s">
        <v>8505</v>
      </c>
    </row>
    <row r="5199" spans="1:2" x14ac:dyDescent="0.25">
      <c r="A5199" t="s">
        <v>8506</v>
      </c>
      <c r="B5199" t="s">
        <v>8505</v>
      </c>
    </row>
    <row r="5200" spans="1:2" x14ac:dyDescent="0.25">
      <c r="A5200" t="s">
        <v>8507</v>
      </c>
      <c r="B5200" t="s">
        <v>8505</v>
      </c>
    </row>
    <row r="5201" spans="1:2" x14ac:dyDescent="0.25">
      <c r="A5201" t="s">
        <v>8508</v>
      </c>
      <c r="B5201" t="s">
        <v>8505</v>
      </c>
    </row>
    <row r="5202" spans="1:2" x14ac:dyDescent="0.25">
      <c r="A5202" t="s">
        <v>8509</v>
      </c>
      <c r="B5202" t="s">
        <v>8510</v>
      </c>
    </row>
    <row r="5203" spans="1:2" x14ac:dyDescent="0.25">
      <c r="A5203" t="s">
        <v>8511</v>
      </c>
      <c r="B5203" t="s">
        <v>8510</v>
      </c>
    </row>
    <row r="5204" spans="1:2" x14ac:dyDescent="0.25">
      <c r="A5204" t="s">
        <v>8512</v>
      </c>
      <c r="B5204" t="s">
        <v>8510</v>
      </c>
    </row>
    <row r="5205" spans="1:2" x14ac:dyDescent="0.25">
      <c r="A5205" t="s">
        <v>8513</v>
      </c>
      <c r="B5205" t="s">
        <v>5000</v>
      </c>
    </row>
    <row r="5206" spans="1:2" x14ac:dyDescent="0.25">
      <c r="A5206" t="s">
        <v>8514</v>
      </c>
      <c r="B5206" t="s">
        <v>5000</v>
      </c>
    </row>
    <row r="5207" spans="1:2" x14ac:dyDescent="0.25">
      <c r="A5207" t="s">
        <v>8515</v>
      </c>
      <c r="B5207" t="s">
        <v>8516</v>
      </c>
    </row>
    <row r="5208" spans="1:2" x14ac:dyDescent="0.25">
      <c r="A5208" t="s">
        <v>8517</v>
      </c>
      <c r="B5208" t="s">
        <v>8518</v>
      </c>
    </row>
    <row r="5209" spans="1:2" x14ac:dyDescent="0.25">
      <c r="A5209" t="s">
        <v>8519</v>
      </c>
      <c r="B5209" t="s">
        <v>8518</v>
      </c>
    </row>
    <row r="5210" spans="1:2" x14ac:dyDescent="0.25">
      <c r="A5210" t="s">
        <v>8520</v>
      </c>
      <c r="B5210" t="s">
        <v>8521</v>
      </c>
    </row>
    <row r="5211" spans="1:2" x14ac:dyDescent="0.25">
      <c r="A5211" t="s">
        <v>8522</v>
      </c>
      <c r="B5211" t="s">
        <v>8523</v>
      </c>
    </row>
    <row r="5212" spans="1:2" x14ac:dyDescent="0.25">
      <c r="A5212" t="s">
        <v>8524</v>
      </c>
      <c r="B5212" t="s">
        <v>8523</v>
      </c>
    </row>
    <row r="5213" spans="1:2" x14ac:dyDescent="0.25">
      <c r="A5213" t="s">
        <v>8525</v>
      </c>
      <c r="B5213" t="s">
        <v>8523</v>
      </c>
    </row>
    <row r="5214" spans="1:2" x14ac:dyDescent="0.25">
      <c r="A5214" t="s">
        <v>8526</v>
      </c>
      <c r="B5214" t="s">
        <v>8523</v>
      </c>
    </row>
    <row r="5215" spans="1:2" x14ac:dyDescent="0.25">
      <c r="A5215" t="s">
        <v>8527</v>
      </c>
      <c r="B5215" t="s">
        <v>8528</v>
      </c>
    </row>
    <row r="5216" spans="1:2" x14ac:dyDescent="0.25">
      <c r="A5216" t="s">
        <v>8529</v>
      </c>
      <c r="B5216" t="s">
        <v>8528</v>
      </c>
    </row>
    <row r="5217" spans="1:2" x14ac:dyDescent="0.25">
      <c r="A5217" t="s">
        <v>8530</v>
      </c>
      <c r="B5217" t="s">
        <v>8528</v>
      </c>
    </row>
    <row r="5218" spans="1:2" x14ac:dyDescent="0.25">
      <c r="A5218" t="s">
        <v>8531</v>
      </c>
      <c r="B5218" t="s">
        <v>8528</v>
      </c>
    </row>
    <row r="5219" spans="1:2" x14ac:dyDescent="0.25">
      <c r="A5219" t="s">
        <v>8532</v>
      </c>
      <c r="B5219" t="s">
        <v>8528</v>
      </c>
    </row>
    <row r="5220" spans="1:2" x14ac:dyDescent="0.25">
      <c r="A5220" t="s">
        <v>8533</v>
      </c>
      <c r="B5220" t="s">
        <v>8534</v>
      </c>
    </row>
    <row r="5221" spans="1:2" x14ac:dyDescent="0.25">
      <c r="A5221" t="s">
        <v>8535</v>
      </c>
      <c r="B5221" t="s">
        <v>8534</v>
      </c>
    </row>
    <row r="5222" spans="1:2" x14ac:dyDescent="0.25">
      <c r="A5222" t="s">
        <v>8536</v>
      </c>
      <c r="B5222" t="s">
        <v>8534</v>
      </c>
    </row>
    <row r="5223" spans="1:2" x14ac:dyDescent="0.25">
      <c r="A5223" t="s">
        <v>8537</v>
      </c>
      <c r="B5223" t="s">
        <v>8538</v>
      </c>
    </row>
    <row r="5224" spans="1:2" x14ac:dyDescent="0.25">
      <c r="A5224" t="s">
        <v>8539</v>
      </c>
      <c r="B5224" t="s">
        <v>8538</v>
      </c>
    </row>
    <row r="5225" spans="1:2" x14ac:dyDescent="0.25">
      <c r="A5225" t="s">
        <v>8540</v>
      </c>
      <c r="B5225" t="s">
        <v>8538</v>
      </c>
    </row>
    <row r="5226" spans="1:2" x14ac:dyDescent="0.25">
      <c r="A5226" t="s">
        <v>8541</v>
      </c>
      <c r="B5226" t="s">
        <v>8538</v>
      </c>
    </row>
    <row r="5227" spans="1:2" x14ac:dyDescent="0.25">
      <c r="A5227" t="s">
        <v>8542</v>
      </c>
      <c r="B5227" t="s">
        <v>8538</v>
      </c>
    </row>
    <row r="5228" spans="1:2" x14ac:dyDescent="0.25">
      <c r="A5228" t="s">
        <v>8543</v>
      </c>
      <c r="B5228" t="s">
        <v>8544</v>
      </c>
    </row>
    <row r="5229" spans="1:2" x14ac:dyDescent="0.25">
      <c r="A5229" t="s">
        <v>8545</v>
      </c>
      <c r="B5229" t="s">
        <v>8544</v>
      </c>
    </row>
    <row r="5230" spans="1:2" x14ac:dyDescent="0.25">
      <c r="A5230" t="s">
        <v>8546</v>
      </c>
      <c r="B5230" t="s">
        <v>8547</v>
      </c>
    </row>
    <row r="5231" spans="1:2" x14ac:dyDescent="0.25">
      <c r="A5231" t="s">
        <v>8548</v>
      </c>
      <c r="B5231" t="s">
        <v>8547</v>
      </c>
    </row>
    <row r="5232" spans="1:2" x14ac:dyDescent="0.25">
      <c r="A5232" t="s">
        <v>8549</v>
      </c>
      <c r="B5232" t="s">
        <v>8547</v>
      </c>
    </row>
    <row r="5233" spans="1:2" x14ac:dyDescent="0.25">
      <c r="A5233" t="s">
        <v>8550</v>
      </c>
      <c r="B5233" t="s">
        <v>8547</v>
      </c>
    </row>
    <row r="5234" spans="1:2" x14ac:dyDescent="0.25">
      <c r="A5234" t="s">
        <v>8551</v>
      </c>
      <c r="B5234" t="s">
        <v>8547</v>
      </c>
    </row>
    <row r="5235" spans="1:2" x14ac:dyDescent="0.25">
      <c r="A5235" t="s">
        <v>8552</v>
      </c>
      <c r="B5235" t="s">
        <v>8547</v>
      </c>
    </row>
    <row r="5236" spans="1:2" x14ac:dyDescent="0.25">
      <c r="A5236" t="s">
        <v>8553</v>
      </c>
      <c r="B5236" t="s">
        <v>8554</v>
      </c>
    </row>
    <row r="5237" spans="1:2" x14ac:dyDescent="0.25">
      <c r="A5237" t="s">
        <v>8555</v>
      </c>
      <c r="B5237" t="s">
        <v>8554</v>
      </c>
    </row>
    <row r="5238" spans="1:2" x14ac:dyDescent="0.25">
      <c r="A5238" t="s">
        <v>8556</v>
      </c>
      <c r="B5238" t="s">
        <v>8554</v>
      </c>
    </row>
    <row r="5239" spans="1:2" x14ac:dyDescent="0.25">
      <c r="A5239" t="s">
        <v>8557</v>
      </c>
      <c r="B5239" t="s">
        <v>8558</v>
      </c>
    </row>
    <row r="5240" spans="1:2" x14ac:dyDescent="0.25">
      <c r="A5240" t="s">
        <v>8559</v>
      </c>
      <c r="B5240" t="s">
        <v>8558</v>
      </c>
    </row>
    <row r="5241" spans="1:2" x14ac:dyDescent="0.25">
      <c r="A5241" t="s">
        <v>8560</v>
      </c>
      <c r="B5241" t="s">
        <v>8558</v>
      </c>
    </row>
    <row r="5242" spans="1:2" x14ac:dyDescent="0.25">
      <c r="A5242" t="s">
        <v>8561</v>
      </c>
      <c r="B5242" t="s">
        <v>8558</v>
      </c>
    </row>
    <row r="5243" spans="1:2" x14ac:dyDescent="0.25">
      <c r="A5243" t="s">
        <v>8562</v>
      </c>
      <c r="B5243" t="s">
        <v>8558</v>
      </c>
    </row>
    <row r="5244" spans="1:2" x14ac:dyDescent="0.25">
      <c r="A5244" t="s">
        <v>8563</v>
      </c>
      <c r="B5244" t="s">
        <v>8558</v>
      </c>
    </row>
    <row r="5245" spans="1:2" x14ac:dyDescent="0.25">
      <c r="A5245" t="s">
        <v>8564</v>
      </c>
      <c r="B5245" t="s">
        <v>8558</v>
      </c>
    </row>
    <row r="5246" spans="1:2" x14ac:dyDescent="0.25">
      <c r="A5246" t="s">
        <v>8565</v>
      </c>
      <c r="B5246" t="s">
        <v>8566</v>
      </c>
    </row>
    <row r="5247" spans="1:2" x14ac:dyDescent="0.25">
      <c r="A5247" t="s">
        <v>8567</v>
      </c>
      <c r="B5247" t="s">
        <v>8566</v>
      </c>
    </row>
    <row r="5248" spans="1:2" x14ac:dyDescent="0.25">
      <c r="A5248" t="s">
        <v>8568</v>
      </c>
      <c r="B5248" t="s">
        <v>8566</v>
      </c>
    </row>
    <row r="5249" spans="1:2" x14ac:dyDescent="0.25">
      <c r="A5249" t="s">
        <v>8569</v>
      </c>
      <c r="B5249" t="s">
        <v>8570</v>
      </c>
    </row>
    <row r="5250" spans="1:2" x14ac:dyDescent="0.25">
      <c r="A5250" t="s">
        <v>8571</v>
      </c>
      <c r="B5250" t="s">
        <v>8572</v>
      </c>
    </row>
    <row r="5251" spans="1:2" x14ac:dyDescent="0.25">
      <c r="A5251" t="s">
        <v>8573</v>
      </c>
      <c r="B5251" t="s">
        <v>8572</v>
      </c>
    </row>
    <row r="5252" spans="1:2" x14ac:dyDescent="0.25">
      <c r="A5252" t="s">
        <v>8574</v>
      </c>
      <c r="B5252" t="s">
        <v>8572</v>
      </c>
    </row>
    <row r="5253" spans="1:2" x14ac:dyDescent="0.25">
      <c r="A5253" t="s">
        <v>8575</v>
      </c>
      <c r="B5253" t="s">
        <v>8572</v>
      </c>
    </row>
    <row r="5254" spans="1:2" x14ac:dyDescent="0.25">
      <c r="A5254" t="s">
        <v>8576</v>
      </c>
      <c r="B5254" t="s">
        <v>8577</v>
      </c>
    </row>
    <row r="5255" spans="1:2" x14ac:dyDescent="0.25">
      <c r="A5255" t="s">
        <v>8578</v>
      </c>
      <c r="B5255" t="s">
        <v>8577</v>
      </c>
    </row>
    <row r="5256" spans="1:2" x14ac:dyDescent="0.25">
      <c r="A5256" t="s">
        <v>8579</v>
      </c>
      <c r="B5256" t="s">
        <v>8577</v>
      </c>
    </row>
    <row r="5257" spans="1:2" x14ac:dyDescent="0.25">
      <c r="A5257" t="s">
        <v>8580</v>
      </c>
      <c r="B5257" t="s">
        <v>8581</v>
      </c>
    </row>
    <row r="5258" spans="1:2" x14ac:dyDescent="0.25">
      <c r="A5258" t="s">
        <v>8582</v>
      </c>
      <c r="B5258" t="s">
        <v>8581</v>
      </c>
    </row>
    <row r="5259" spans="1:2" x14ac:dyDescent="0.25">
      <c r="A5259" t="s">
        <v>8583</v>
      </c>
      <c r="B5259" t="s">
        <v>8581</v>
      </c>
    </row>
    <row r="5260" spans="1:2" x14ac:dyDescent="0.25">
      <c r="A5260" t="s">
        <v>8584</v>
      </c>
      <c r="B5260" t="s">
        <v>8585</v>
      </c>
    </row>
    <row r="5261" spans="1:2" x14ac:dyDescent="0.25">
      <c r="A5261" t="s">
        <v>8586</v>
      </c>
      <c r="B5261" t="s">
        <v>8585</v>
      </c>
    </row>
    <row r="5262" spans="1:2" x14ac:dyDescent="0.25">
      <c r="A5262" t="s">
        <v>8587</v>
      </c>
      <c r="B5262" t="s">
        <v>8585</v>
      </c>
    </row>
    <row r="5263" spans="1:2" x14ac:dyDescent="0.25">
      <c r="A5263" t="s">
        <v>8588</v>
      </c>
      <c r="B5263" t="s">
        <v>8585</v>
      </c>
    </row>
    <row r="5264" spans="1:2" x14ac:dyDescent="0.25">
      <c r="A5264" t="s">
        <v>8589</v>
      </c>
      <c r="B5264" t="s">
        <v>8590</v>
      </c>
    </row>
    <row r="5265" spans="1:2" x14ac:dyDescent="0.25">
      <c r="A5265" t="s">
        <v>8591</v>
      </c>
      <c r="B5265" t="s">
        <v>8590</v>
      </c>
    </row>
    <row r="5266" spans="1:2" x14ac:dyDescent="0.25">
      <c r="A5266" t="s">
        <v>8592</v>
      </c>
      <c r="B5266" t="s">
        <v>8593</v>
      </c>
    </row>
    <row r="5267" spans="1:2" x14ac:dyDescent="0.25">
      <c r="A5267" t="s">
        <v>8594</v>
      </c>
      <c r="B5267" t="s">
        <v>8593</v>
      </c>
    </row>
    <row r="5268" spans="1:2" x14ac:dyDescent="0.25">
      <c r="A5268" t="s">
        <v>8595</v>
      </c>
      <c r="B5268" t="s">
        <v>8596</v>
      </c>
    </row>
    <row r="5269" spans="1:2" x14ac:dyDescent="0.25">
      <c r="A5269" t="s">
        <v>8597</v>
      </c>
      <c r="B5269" t="s">
        <v>8598</v>
      </c>
    </row>
    <row r="5270" spans="1:2" x14ac:dyDescent="0.25">
      <c r="A5270" t="s">
        <v>8599</v>
      </c>
      <c r="B5270" t="s">
        <v>8598</v>
      </c>
    </row>
    <row r="5271" spans="1:2" x14ac:dyDescent="0.25">
      <c r="A5271" t="s">
        <v>8600</v>
      </c>
      <c r="B5271" t="s">
        <v>8598</v>
      </c>
    </row>
    <row r="5272" spans="1:2" x14ac:dyDescent="0.25">
      <c r="A5272" t="s">
        <v>8601</v>
      </c>
      <c r="B5272" t="s">
        <v>8602</v>
      </c>
    </row>
    <row r="5273" spans="1:2" x14ac:dyDescent="0.25">
      <c r="A5273" t="s">
        <v>8603</v>
      </c>
      <c r="B5273" t="s">
        <v>8604</v>
      </c>
    </row>
    <row r="5274" spans="1:2" x14ac:dyDescent="0.25">
      <c r="A5274" t="s">
        <v>8605</v>
      </c>
      <c r="B5274" t="s">
        <v>8606</v>
      </c>
    </row>
    <row r="5275" spans="1:2" x14ac:dyDescent="0.25">
      <c r="A5275" t="s">
        <v>8607</v>
      </c>
      <c r="B5275" t="s">
        <v>8606</v>
      </c>
    </row>
    <row r="5276" spans="1:2" x14ac:dyDescent="0.25">
      <c r="A5276" t="s">
        <v>8608</v>
      </c>
      <c r="B5276" t="s">
        <v>8609</v>
      </c>
    </row>
    <row r="5277" spans="1:2" x14ac:dyDescent="0.25">
      <c r="A5277" t="s">
        <v>8610</v>
      </c>
      <c r="B5277" t="s">
        <v>8611</v>
      </c>
    </row>
    <row r="5278" spans="1:2" x14ac:dyDescent="0.25">
      <c r="A5278" t="s">
        <v>8612</v>
      </c>
      <c r="B5278" t="s">
        <v>8611</v>
      </c>
    </row>
    <row r="5279" spans="1:2" x14ac:dyDescent="0.25">
      <c r="A5279" t="s">
        <v>8613</v>
      </c>
      <c r="B5279" t="s">
        <v>8611</v>
      </c>
    </row>
    <row r="5280" spans="1:2" x14ac:dyDescent="0.25">
      <c r="A5280" t="s">
        <v>8614</v>
      </c>
      <c r="B5280" t="s">
        <v>8611</v>
      </c>
    </row>
    <row r="5281" spans="1:2" x14ac:dyDescent="0.25">
      <c r="A5281" t="s">
        <v>8615</v>
      </c>
      <c r="B5281" t="s">
        <v>8611</v>
      </c>
    </row>
    <row r="5282" spans="1:2" x14ac:dyDescent="0.25">
      <c r="A5282" t="s">
        <v>8616</v>
      </c>
      <c r="B5282" t="s">
        <v>8611</v>
      </c>
    </row>
    <row r="5283" spans="1:2" x14ac:dyDescent="0.25">
      <c r="A5283" t="s">
        <v>8617</v>
      </c>
      <c r="B5283" t="s">
        <v>8611</v>
      </c>
    </row>
    <row r="5284" spans="1:2" x14ac:dyDescent="0.25">
      <c r="A5284" t="s">
        <v>8618</v>
      </c>
      <c r="B5284" t="s">
        <v>8619</v>
      </c>
    </row>
    <row r="5285" spans="1:2" x14ac:dyDescent="0.25">
      <c r="A5285" t="s">
        <v>8620</v>
      </c>
      <c r="B5285" t="s">
        <v>8619</v>
      </c>
    </row>
    <row r="5286" spans="1:2" x14ac:dyDescent="0.25">
      <c r="A5286" t="s">
        <v>8621</v>
      </c>
      <c r="B5286" t="s">
        <v>8622</v>
      </c>
    </row>
    <row r="5287" spans="1:2" x14ac:dyDescent="0.25">
      <c r="A5287" t="s">
        <v>8623</v>
      </c>
      <c r="B5287" t="s">
        <v>8622</v>
      </c>
    </row>
    <row r="5288" spans="1:2" x14ac:dyDescent="0.25">
      <c r="A5288" t="s">
        <v>8624</v>
      </c>
      <c r="B5288" t="s">
        <v>8625</v>
      </c>
    </row>
    <row r="5289" spans="1:2" x14ac:dyDescent="0.25">
      <c r="A5289" t="s">
        <v>8626</v>
      </c>
      <c r="B5289" t="s">
        <v>8627</v>
      </c>
    </row>
    <row r="5290" spans="1:2" x14ac:dyDescent="0.25">
      <c r="A5290" t="s">
        <v>8628</v>
      </c>
      <c r="B5290" t="s">
        <v>8627</v>
      </c>
    </row>
    <row r="5291" spans="1:2" x14ac:dyDescent="0.25">
      <c r="A5291" t="s">
        <v>8629</v>
      </c>
      <c r="B5291" t="s">
        <v>8627</v>
      </c>
    </row>
    <row r="5292" spans="1:2" x14ac:dyDescent="0.25">
      <c r="A5292" t="s">
        <v>8630</v>
      </c>
      <c r="B5292" t="s">
        <v>8631</v>
      </c>
    </row>
    <row r="5293" spans="1:2" x14ac:dyDescent="0.25">
      <c r="A5293" t="s">
        <v>8632</v>
      </c>
      <c r="B5293" t="s">
        <v>8627</v>
      </c>
    </row>
    <row r="5294" spans="1:2" x14ac:dyDescent="0.25">
      <c r="A5294" t="s">
        <v>8633</v>
      </c>
      <c r="B5294" t="s">
        <v>8627</v>
      </c>
    </row>
    <row r="5295" spans="1:2" x14ac:dyDescent="0.25">
      <c r="A5295" t="s">
        <v>8634</v>
      </c>
      <c r="B5295" t="s">
        <v>8627</v>
      </c>
    </row>
    <row r="5296" spans="1:2" x14ac:dyDescent="0.25">
      <c r="A5296" t="s">
        <v>8635</v>
      </c>
      <c r="B5296" t="s">
        <v>8627</v>
      </c>
    </row>
    <row r="5297" spans="1:2" x14ac:dyDescent="0.25">
      <c r="A5297" t="s">
        <v>8636</v>
      </c>
      <c r="B5297" t="s">
        <v>8627</v>
      </c>
    </row>
    <row r="5298" spans="1:2" x14ac:dyDescent="0.25">
      <c r="A5298" t="s">
        <v>8637</v>
      </c>
      <c r="B5298" t="s">
        <v>8627</v>
      </c>
    </row>
    <row r="5299" spans="1:2" x14ac:dyDescent="0.25">
      <c r="A5299" t="s">
        <v>8638</v>
      </c>
      <c r="B5299" t="s">
        <v>8627</v>
      </c>
    </row>
    <row r="5300" spans="1:2" x14ac:dyDescent="0.25">
      <c r="A5300" t="s">
        <v>8639</v>
      </c>
      <c r="B5300" t="s">
        <v>8627</v>
      </c>
    </row>
    <row r="5301" spans="1:2" x14ac:dyDescent="0.25">
      <c r="A5301" t="s">
        <v>8640</v>
      </c>
      <c r="B5301" t="s">
        <v>8627</v>
      </c>
    </row>
    <row r="5302" spans="1:2" x14ac:dyDescent="0.25">
      <c r="A5302" t="s">
        <v>8641</v>
      </c>
      <c r="B5302" t="s">
        <v>8642</v>
      </c>
    </row>
    <row r="5303" spans="1:2" x14ac:dyDescent="0.25">
      <c r="A5303" t="s">
        <v>8643</v>
      </c>
      <c r="B5303" t="s">
        <v>8644</v>
      </c>
    </row>
    <row r="5304" spans="1:2" x14ac:dyDescent="0.25">
      <c r="A5304" t="s">
        <v>8645</v>
      </c>
      <c r="B5304" t="s">
        <v>8642</v>
      </c>
    </row>
    <row r="5305" spans="1:2" x14ac:dyDescent="0.25">
      <c r="A5305" t="s">
        <v>8646</v>
      </c>
      <c r="B5305" t="s">
        <v>8644</v>
      </c>
    </row>
    <row r="5306" spans="1:2" x14ac:dyDescent="0.25">
      <c r="A5306" t="s">
        <v>8647</v>
      </c>
      <c r="B5306" t="s">
        <v>8642</v>
      </c>
    </row>
    <row r="5307" spans="1:2" x14ac:dyDescent="0.25">
      <c r="A5307" t="s">
        <v>8648</v>
      </c>
      <c r="B5307" t="s">
        <v>8644</v>
      </c>
    </row>
    <row r="5308" spans="1:2" x14ac:dyDescent="0.25">
      <c r="A5308" t="s">
        <v>8649</v>
      </c>
      <c r="B5308" t="s">
        <v>8650</v>
      </c>
    </row>
    <row r="5309" spans="1:2" x14ac:dyDescent="0.25">
      <c r="A5309" t="s">
        <v>8651</v>
      </c>
      <c r="B5309" t="s">
        <v>8650</v>
      </c>
    </row>
    <row r="5310" spans="1:2" x14ac:dyDescent="0.25">
      <c r="A5310" t="s">
        <v>8652</v>
      </c>
      <c r="B5310" t="s">
        <v>8650</v>
      </c>
    </row>
    <row r="5311" spans="1:2" x14ac:dyDescent="0.25">
      <c r="A5311" t="s">
        <v>8653</v>
      </c>
      <c r="B5311" t="s">
        <v>8650</v>
      </c>
    </row>
    <row r="5312" spans="1:2" x14ac:dyDescent="0.25">
      <c r="A5312" t="s">
        <v>8654</v>
      </c>
      <c r="B5312" t="s">
        <v>8650</v>
      </c>
    </row>
    <row r="5313" spans="1:2" x14ac:dyDescent="0.25">
      <c r="A5313" t="s">
        <v>8655</v>
      </c>
      <c r="B5313" t="s">
        <v>8650</v>
      </c>
    </row>
    <row r="5314" spans="1:2" x14ac:dyDescent="0.25">
      <c r="A5314" t="s">
        <v>8656</v>
      </c>
      <c r="B5314" t="s">
        <v>8642</v>
      </c>
    </row>
    <row r="5315" spans="1:2" x14ac:dyDescent="0.25">
      <c r="A5315" t="s">
        <v>8657</v>
      </c>
      <c r="B5315" t="s">
        <v>8644</v>
      </c>
    </row>
    <row r="5316" spans="1:2" x14ac:dyDescent="0.25">
      <c r="A5316" t="s">
        <v>8658</v>
      </c>
      <c r="B5316" t="s">
        <v>8642</v>
      </c>
    </row>
    <row r="5317" spans="1:2" x14ac:dyDescent="0.25">
      <c r="A5317" t="s">
        <v>8659</v>
      </c>
      <c r="B5317" t="s">
        <v>8644</v>
      </c>
    </row>
    <row r="5318" spans="1:2" x14ac:dyDescent="0.25">
      <c r="A5318" t="s">
        <v>8660</v>
      </c>
      <c r="B5318" t="s">
        <v>8650</v>
      </c>
    </row>
    <row r="5319" spans="1:2" x14ac:dyDescent="0.25">
      <c r="A5319" t="s">
        <v>8661</v>
      </c>
      <c r="B5319" t="s">
        <v>8650</v>
      </c>
    </row>
    <row r="5320" spans="1:2" x14ac:dyDescent="0.25">
      <c r="A5320" t="s">
        <v>8662</v>
      </c>
      <c r="B5320" t="s">
        <v>8650</v>
      </c>
    </row>
    <row r="5321" spans="1:2" x14ac:dyDescent="0.25">
      <c r="A5321" t="s">
        <v>8663</v>
      </c>
      <c r="B5321" t="s">
        <v>8650</v>
      </c>
    </row>
    <row r="5322" spans="1:2" x14ac:dyDescent="0.25">
      <c r="A5322" t="s">
        <v>8664</v>
      </c>
      <c r="B5322" t="s">
        <v>8650</v>
      </c>
    </row>
    <row r="5323" spans="1:2" x14ac:dyDescent="0.25">
      <c r="A5323" t="s">
        <v>8665</v>
      </c>
      <c r="B5323" t="s">
        <v>8650</v>
      </c>
    </row>
    <row r="5324" spans="1:2" x14ac:dyDescent="0.25">
      <c r="A5324" t="s">
        <v>8666</v>
      </c>
      <c r="B5324" t="s">
        <v>8642</v>
      </c>
    </row>
    <row r="5325" spans="1:2" x14ac:dyDescent="0.25">
      <c r="A5325" t="s">
        <v>8667</v>
      </c>
      <c r="B5325" t="s">
        <v>8644</v>
      </c>
    </row>
    <row r="5326" spans="1:2" x14ac:dyDescent="0.25">
      <c r="A5326" t="s">
        <v>8668</v>
      </c>
      <c r="B5326" t="s">
        <v>8642</v>
      </c>
    </row>
    <row r="5327" spans="1:2" x14ac:dyDescent="0.25">
      <c r="A5327" t="s">
        <v>8669</v>
      </c>
      <c r="B5327" t="s">
        <v>8644</v>
      </c>
    </row>
    <row r="5328" spans="1:2" x14ac:dyDescent="0.25">
      <c r="A5328" t="s">
        <v>8670</v>
      </c>
      <c r="B5328" t="s">
        <v>8642</v>
      </c>
    </row>
    <row r="5329" spans="1:2" x14ac:dyDescent="0.25">
      <c r="A5329" t="s">
        <v>8671</v>
      </c>
      <c r="B5329" t="s">
        <v>8644</v>
      </c>
    </row>
    <row r="5330" spans="1:2" x14ac:dyDescent="0.25">
      <c r="A5330" t="s">
        <v>8672</v>
      </c>
      <c r="B5330" t="s">
        <v>8673</v>
      </c>
    </row>
    <row r="5331" spans="1:2" x14ac:dyDescent="0.25">
      <c r="A5331" t="s">
        <v>8674</v>
      </c>
      <c r="B5331" t="s">
        <v>8675</v>
      </c>
    </row>
    <row r="5332" spans="1:2" x14ac:dyDescent="0.25">
      <c r="A5332" t="s">
        <v>8676</v>
      </c>
      <c r="B5332" t="s">
        <v>8675</v>
      </c>
    </row>
    <row r="5333" spans="1:2" x14ac:dyDescent="0.25">
      <c r="A5333" t="s">
        <v>8677</v>
      </c>
      <c r="B5333" t="s">
        <v>8675</v>
      </c>
    </row>
    <row r="5334" spans="1:2" x14ac:dyDescent="0.25">
      <c r="A5334" t="s">
        <v>8678</v>
      </c>
      <c r="B5334" t="s">
        <v>8675</v>
      </c>
    </row>
    <row r="5335" spans="1:2" x14ac:dyDescent="0.25">
      <c r="A5335" t="s">
        <v>8679</v>
      </c>
      <c r="B5335" t="s">
        <v>8675</v>
      </c>
    </row>
    <row r="5336" spans="1:2" x14ac:dyDescent="0.25">
      <c r="A5336" t="s">
        <v>8680</v>
      </c>
      <c r="B5336" t="s">
        <v>8675</v>
      </c>
    </row>
    <row r="5337" spans="1:2" x14ac:dyDescent="0.25">
      <c r="A5337" t="s">
        <v>8681</v>
      </c>
      <c r="B5337" t="s">
        <v>8675</v>
      </c>
    </row>
    <row r="5338" spans="1:2" x14ac:dyDescent="0.25">
      <c r="A5338" t="s">
        <v>8682</v>
      </c>
      <c r="B5338" t="s">
        <v>8675</v>
      </c>
    </row>
    <row r="5339" spans="1:2" x14ac:dyDescent="0.25">
      <c r="A5339" t="s">
        <v>8683</v>
      </c>
      <c r="B5339" t="s">
        <v>8675</v>
      </c>
    </row>
    <row r="5340" spans="1:2" x14ac:dyDescent="0.25">
      <c r="A5340" t="s">
        <v>8684</v>
      </c>
      <c r="B5340" t="s">
        <v>8675</v>
      </c>
    </row>
    <row r="5341" spans="1:2" x14ac:dyDescent="0.25">
      <c r="A5341" t="s">
        <v>8685</v>
      </c>
      <c r="B5341" t="s">
        <v>8675</v>
      </c>
    </row>
    <row r="5342" spans="1:2" x14ac:dyDescent="0.25">
      <c r="A5342" t="s">
        <v>8686</v>
      </c>
      <c r="B5342" t="s">
        <v>8675</v>
      </c>
    </row>
    <row r="5343" spans="1:2" x14ac:dyDescent="0.25">
      <c r="A5343" t="s">
        <v>8687</v>
      </c>
      <c r="B5343" t="s">
        <v>8675</v>
      </c>
    </row>
    <row r="5344" spans="1:2" x14ac:dyDescent="0.25">
      <c r="A5344" t="s">
        <v>8688</v>
      </c>
      <c r="B5344" t="s">
        <v>8675</v>
      </c>
    </row>
    <row r="5345" spans="1:2" x14ac:dyDescent="0.25">
      <c r="A5345" t="s">
        <v>8689</v>
      </c>
      <c r="B5345" t="s">
        <v>8675</v>
      </c>
    </row>
    <row r="5346" spans="1:2" x14ac:dyDescent="0.25">
      <c r="A5346" t="s">
        <v>8690</v>
      </c>
      <c r="B5346" t="s">
        <v>8675</v>
      </c>
    </row>
    <row r="5347" spans="1:2" x14ac:dyDescent="0.25">
      <c r="A5347" t="s">
        <v>8691</v>
      </c>
      <c r="B5347" t="s">
        <v>8675</v>
      </c>
    </row>
    <row r="5348" spans="1:2" x14ac:dyDescent="0.25">
      <c r="A5348" t="s">
        <v>8692</v>
      </c>
      <c r="B5348" t="s">
        <v>8675</v>
      </c>
    </row>
    <row r="5349" spans="1:2" x14ac:dyDescent="0.25">
      <c r="A5349" t="s">
        <v>8693</v>
      </c>
      <c r="B5349" t="s">
        <v>8675</v>
      </c>
    </row>
    <row r="5350" spans="1:2" x14ac:dyDescent="0.25">
      <c r="A5350" t="s">
        <v>8694</v>
      </c>
      <c r="B5350" t="s">
        <v>8675</v>
      </c>
    </row>
    <row r="5351" spans="1:2" x14ac:dyDescent="0.25">
      <c r="A5351" t="s">
        <v>8695</v>
      </c>
      <c r="B5351" t="s">
        <v>8675</v>
      </c>
    </row>
    <row r="5352" spans="1:2" x14ac:dyDescent="0.25">
      <c r="A5352" t="s">
        <v>8696</v>
      </c>
      <c r="B5352" t="s">
        <v>8675</v>
      </c>
    </row>
    <row r="5353" spans="1:2" x14ac:dyDescent="0.25">
      <c r="A5353" t="s">
        <v>8697</v>
      </c>
      <c r="B5353" t="s">
        <v>8675</v>
      </c>
    </row>
    <row r="5354" spans="1:2" x14ac:dyDescent="0.25">
      <c r="A5354" t="s">
        <v>8698</v>
      </c>
      <c r="B5354" t="s">
        <v>8675</v>
      </c>
    </row>
    <row r="5355" spans="1:2" x14ac:dyDescent="0.25">
      <c r="A5355" t="s">
        <v>8699</v>
      </c>
      <c r="B5355" t="s">
        <v>8700</v>
      </c>
    </row>
    <row r="5356" spans="1:2" x14ac:dyDescent="0.25">
      <c r="A5356" t="s">
        <v>8701</v>
      </c>
      <c r="B5356" t="s">
        <v>8700</v>
      </c>
    </row>
    <row r="5357" spans="1:2" x14ac:dyDescent="0.25">
      <c r="A5357" t="s">
        <v>8702</v>
      </c>
      <c r="B5357" t="s">
        <v>8700</v>
      </c>
    </row>
    <row r="5358" spans="1:2" x14ac:dyDescent="0.25">
      <c r="A5358" t="s">
        <v>8703</v>
      </c>
      <c r="B5358" t="s">
        <v>8700</v>
      </c>
    </row>
    <row r="5359" spans="1:2" x14ac:dyDescent="0.25">
      <c r="A5359" t="s">
        <v>8704</v>
      </c>
      <c r="B5359" t="s">
        <v>8705</v>
      </c>
    </row>
    <row r="5360" spans="1:2" x14ac:dyDescent="0.25">
      <c r="A5360" t="s">
        <v>8706</v>
      </c>
      <c r="B5360" t="s">
        <v>8707</v>
      </c>
    </row>
    <row r="5361" spans="1:2" x14ac:dyDescent="0.25">
      <c r="A5361" t="s">
        <v>8708</v>
      </c>
      <c r="B5361" t="s">
        <v>8707</v>
      </c>
    </row>
    <row r="5362" spans="1:2" x14ac:dyDescent="0.25">
      <c r="A5362" t="s">
        <v>8709</v>
      </c>
      <c r="B5362" t="s">
        <v>8707</v>
      </c>
    </row>
    <row r="5363" spans="1:2" x14ac:dyDescent="0.25">
      <c r="A5363" t="s">
        <v>8710</v>
      </c>
      <c r="B5363" t="s">
        <v>8707</v>
      </c>
    </row>
    <row r="5364" spans="1:2" x14ac:dyDescent="0.25">
      <c r="A5364" t="s">
        <v>8711</v>
      </c>
      <c r="B5364" t="s">
        <v>8707</v>
      </c>
    </row>
    <row r="5365" spans="1:2" x14ac:dyDescent="0.25">
      <c r="A5365" t="s">
        <v>8712</v>
      </c>
      <c r="B5365" t="s">
        <v>8707</v>
      </c>
    </row>
    <row r="5366" spans="1:2" x14ac:dyDescent="0.25">
      <c r="A5366" t="s">
        <v>8713</v>
      </c>
      <c r="B5366" t="s">
        <v>8707</v>
      </c>
    </row>
    <row r="5367" spans="1:2" x14ac:dyDescent="0.25">
      <c r="A5367" t="s">
        <v>8714</v>
      </c>
      <c r="B5367" t="s">
        <v>8707</v>
      </c>
    </row>
    <row r="5368" spans="1:2" x14ac:dyDescent="0.25">
      <c r="A5368" t="s">
        <v>8715</v>
      </c>
      <c r="B5368" t="s">
        <v>8707</v>
      </c>
    </row>
    <row r="5369" spans="1:2" x14ac:dyDescent="0.25">
      <c r="A5369" t="s">
        <v>8716</v>
      </c>
      <c r="B5369" t="s">
        <v>8707</v>
      </c>
    </row>
    <row r="5370" spans="1:2" x14ac:dyDescent="0.25">
      <c r="A5370" t="s">
        <v>8717</v>
      </c>
      <c r="B5370" t="s">
        <v>8707</v>
      </c>
    </row>
    <row r="5371" spans="1:2" x14ac:dyDescent="0.25">
      <c r="A5371" t="s">
        <v>8718</v>
      </c>
      <c r="B5371" t="s">
        <v>8707</v>
      </c>
    </row>
    <row r="5372" spans="1:2" x14ac:dyDescent="0.25">
      <c r="A5372" t="s">
        <v>8719</v>
      </c>
      <c r="B5372" t="s">
        <v>8707</v>
      </c>
    </row>
    <row r="5373" spans="1:2" x14ac:dyDescent="0.25">
      <c r="A5373" t="s">
        <v>8720</v>
      </c>
      <c r="B5373" t="s">
        <v>8721</v>
      </c>
    </row>
    <row r="5374" spans="1:2" x14ac:dyDescent="0.25">
      <c r="A5374" t="s">
        <v>8722</v>
      </c>
      <c r="B5374" t="s">
        <v>8723</v>
      </c>
    </row>
    <row r="5375" spans="1:2" x14ac:dyDescent="0.25">
      <c r="A5375" t="s">
        <v>8724</v>
      </c>
      <c r="B5375" t="s">
        <v>8723</v>
      </c>
    </row>
    <row r="5376" spans="1:2" x14ac:dyDescent="0.25">
      <c r="A5376" t="s">
        <v>8725</v>
      </c>
      <c r="B5376" t="s">
        <v>8723</v>
      </c>
    </row>
    <row r="5377" spans="1:2" x14ac:dyDescent="0.25">
      <c r="A5377" t="s">
        <v>8726</v>
      </c>
      <c r="B5377" t="s">
        <v>8723</v>
      </c>
    </row>
    <row r="5378" spans="1:2" x14ac:dyDescent="0.25">
      <c r="A5378" t="s">
        <v>8727</v>
      </c>
      <c r="B5378" t="s">
        <v>8723</v>
      </c>
    </row>
    <row r="5379" spans="1:2" x14ac:dyDescent="0.25">
      <c r="A5379" t="s">
        <v>8728</v>
      </c>
      <c r="B5379" t="s">
        <v>8723</v>
      </c>
    </row>
    <row r="5380" spans="1:2" x14ac:dyDescent="0.25">
      <c r="A5380" t="s">
        <v>8729</v>
      </c>
      <c r="B5380" t="s">
        <v>8723</v>
      </c>
    </row>
    <row r="5381" spans="1:2" x14ac:dyDescent="0.25">
      <c r="A5381" t="s">
        <v>8730</v>
      </c>
      <c r="B5381" t="s">
        <v>8723</v>
      </c>
    </row>
    <row r="5382" spans="1:2" x14ac:dyDescent="0.25">
      <c r="A5382" t="s">
        <v>8731</v>
      </c>
      <c r="B5382" t="s">
        <v>8723</v>
      </c>
    </row>
    <row r="5383" spans="1:2" x14ac:dyDescent="0.25">
      <c r="A5383" t="s">
        <v>8732</v>
      </c>
      <c r="B5383" t="s">
        <v>8723</v>
      </c>
    </row>
    <row r="5384" spans="1:2" x14ac:dyDescent="0.25">
      <c r="A5384" t="s">
        <v>8733</v>
      </c>
      <c r="B5384" t="s">
        <v>8723</v>
      </c>
    </row>
    <row r="5385" spans="1:2" x14ac:dyDescent="0.25">
      <c r="A5385" t="s">
        <v>8734</v>
      </c>
      <c r="B5385" t="s">
        <v>8723</v>
      </c>
    </row>
    <row r="5386" spans="1:2" x14ac:dyDescent="0.25">
      <c r="A5386" t="s">
        <v>8735</v>
      </c>
      <c r="B5386" t="s">
        <v>8723</v>
      </c>
    </row>
    <row r="5387" spans="1:2" x14ac:dyDescent="0.25">
      <c r="A5387" t="s">
        <v>8736</v>
      </c>
      <c r="B5387" t="s">
        <v>8737</v>
      </c>
    </row>
    <row r="5388" spans="1:2" x14ac:dyDescent="0.25">
      <c r="A5388" t="s">
        <v>8738</v>
      </c>
      <c r="B5388" t="s">
        <v>8737</v>
      </c>
    </row>
    <row r="5389" spans="1:2" x14ac:dyDescent="0.25">
      <c r="A5389" t="s">
        <v>8739</v>
      </c>
      <c r="B5389" t="s">
        <v>8740</v>
      </c>
    </row>
    <row r="5390" spans="1:2" x14ac:dyDescent="0.25">
      <c r="A5390" t="s">
        <v>8741</v>
      </c>
      <c r="B5390" t="s">
        <v>8740</v>
      </c>
    </row>
    <row r="5391" spans="1:2" x14ac:dyDescent="0.25">
      <c r="A5391" t="s">
        <v>8742</v>
      </c>
      <c r="B5391" t="s">
        <v>8743</v>
      </c>
    </row>
    <row r="5392" spans="1:2" x14ac:dyDescent="0.25">
      <c r="A5392" t="s">
        <v>8744</v>
      </c>
      <c r="B5392" t="s">
        <v>8743</v>
      </c>
    </row>
    <row r="5393" spans="1:2" x14ac:dyDescent="0.25">
      <c r="A5393" t="s">
        <v>8745</v>
      </c>
      <c r="B5393" t="s">
        <v>8743</v>
      </c>
    </row>
    <row r="5394" spans="1:2" x14ac:dyDescent="0.25">
      <c r="A5394" t="s">
        <v>8746</v>
      </c>
      <c r="B5394" t="s">
        <v>8743</v>
      </c>
    </row>
    <row r="5395" spans="1:2" x14ac:dyDescent="0.25">
      <c r="A5395" t="s">
        <v>8747</v>
      </c>
      <c r="B5395" t="s">
        <v>8743</v>
      </c>
    </row>
    <row r="5396" spans="1:2" x14ac:dyDescent="0.25">
      <c r="A5396" t="s">
        <v>8748</v>
      </c>
      <c r="B5396" t="s">
        <v>8743</v>
      </c>
    </row>
    <row r="5397" spans="1:2" x14ac:dyDescent="0.25">
      <c r="A5397" t="s">
        <v>8749</v>
      </c>
      <c r="B5397" t="s">
        <v>8743</v>
      </c>
    </row>
    <row r="5398" spans="1:2" x14ac:dyDescent="0.25">
      <c r="A5398" t="s">
        <v>8750</v>
      </c>
      <c r="B5398" t="s">
        <v>8743</v>
      </c>
    </row>
    <row r="5399" spans="1:2" x14ac:dyDescent="0.25">
      <c r="A5399" t="s">
        <v>8751</v>
      </c>
      <c r="B5399" t="s">
        <v>8743</v>
      </c>
    </row>
    <row r="5400" spans="1:2" x14ac:dyDescent="0.25">
      <c r="A5400" t="s">
        <v>8752</v>
      </c>
      <c r="B5400" t="s">
        <v>8743</v>
      </c>
    </row>
    <row r="5401" spans="1:2" x14ac:dyDescent="0.25">
      <c r="A5401" t="s">
        <v>8753</v>
      </c>
      <c r="B5401" t="s">
        <v>8740</v>
      </c>
    </row>
    <row r="5402" spans="1:2" x14ac:dyDescent="0.25">
      <c r="A5402" t="s">
        <v>8754</v>
      </c>
      <c r="B5402" t="s">
        <v>8755</v>
      </c>
    </row>
    <row r="5403" spans="1:2" x14ac:dyDescent="0.25">
      <c r="A5403" t="s">
        <v>8756</v>
      </c>
      <c r="B5403" t="s">
        <v>8755</v>
      </c>
    </row>
    <row r="5404" spans="1:2" x14ac:dyDescent="0.25">
      <c r="A5404" t="s">
        <v>8757</v>
      </c>
      <c r="B5404" t="s">
        <v>8758</v>
      </c>
    </row>
    <row r="5405" spans="1:2" x14ac:dyDescent="0.25">
      <c r="A5405" t="s">
        <v>8759</v>
      </c>
      <c r="B5405" t="s">
        <v>8758</v>
      </c>
    </row>
    <row r="5406" spans="1:2" x14ac:dyDescent="0.25">
      <c r="A5406" t="s">
        <v>8760</v>
      </c>
      <c r="B5406" t="s">
        <v>8758</v>
      </c>
    </row>
    <row r="5407" spans="1:2" x14ac:dyDescent="0.25">
      <c r="A5407" t="s">
        <v>8761</v>
      </c>
      <c r="B5407" t="s">
        <v>8758</v>
      </c>
    </row>
    <row r="5408" spans="1:2" x14ac:dyDescent="0.25">
      <c r="A5408" t="s">
        <v>8762</v>
      </c>
      <c r="B5408" t="s">
        <v>8758</v>
      </c>
    </row>
    <row r="5409" spans="1:2" x14ac:dyDescent="0.25">
      <c r="A5409" t="s">
        <v>8763</v>
      </c>
      <c r="B5409" t="s">
        <v>8758</v>
      </c>
    </row>
    <row r="5410" spans="1:2" x14ac:dyDescent="0.25">
      <c r="A5410" t="s">
        <v>8764</v>
      </c>
      <c r="B5410" t="s">
        <v>8758</v>
      </c>
    </row>
    <row r="5411" spans="1:2" x14ac:dyDescent="0.25">
      <c r="A5411" t="s">
        <v>8765</v>
      </c>
      <c r="B5411" t="s">
        <v>8758</v>
      </c>
    </row>
    <row r="5412" spans="1:2" x14ac:dyDescent="0.25">
      <c r="A5412" t="s">
        <v>8766</v>
      </c>
      <c r="B5412" t="s">
        <v>8767</v>
      </c>
    </row>
    <row r="5413" spans="1:2" x14ac:dyDescent="0.25">
      <c r="A5413" t="s">
        <v>8768</v>
      </c>
      <c r="B5413" t="s">
        <v>8767</v>
      </c>
    </row>
    <row r="5414" spans="1:2" x14ac:dyDescent="0.25">
      <c r="A5414" t="s">
        <v>8769</v>
      </c>
      <c r="B5414" t="s">
        <v>8767</v>
      </c>
    </row>
    <row r="5415" spans="1:2" x14ac:dyDescent="0.25">
      <c r="A5415" t="s">
        <v>8770</v>
      </c>
      <c r="B5415" t="s">
        <v>8771</v>
      </c>
    </row>
    <row r="5416" spans="1:2" x14ac:dyDescent="0.25">
      <c r="A5416" t="s">
        <v>8772</v>
      </c>
      <c r="B5416" t="s">
        <v>8771</v>
      </c>
    </row>
    <row r="5417" spans="1:2" x14ac:dyDescent="0.25">
      <c r="A5417" t="s">
        <v>8773</v>
      </c>
      <c r="B5417" t="s">
        <v>8771</v>
      </c>
    </row>
    <row r="5418" spans="1:2" x14ac:dyDescent="0.25">
      <c r="A5418" t="s">
        <v>8774</v>
      </c>
      <c r="B5418" t="s">
        <v>8771</v>
      </c>
    </row>
    <row r="5419" spans="1:2" x14ac:dyDescent="0.25">
      <c r="A5419" t="s">
        <v>8775</v>
      </c>
      <c r="B5419" t="s">
        <v>8771</v>
      </c>
    </row>
    <row r="5420" spans="1:2" x14ac:dyDescent="0.25">
      <c r="A5420" t="s">
        <v>8776</v>
      </c>
      <c r="B5420" t="s">
        <v>8777</v>
      </c>
    </row>
    <row r="5421" spans="1:2" x14ac:dyDescent="0.25">
      <c r="A5421" t="s">
        <v>8778</v>
      </c>
      <c r="B5421" t="s">
        <v>8777</v>
      </c>
    </row>
    <row r="5422" spans="1:2" x14ac:dyDescent="0.25">
      <c r="A5422" t="s">
        <v>8779</v>
      </c>
      <c r="B5422" t="s">
        <v>8777</v>
      </c>
    </row>
    <row r="5423" spans="1:2" x14ac:dyDescent="0.25">
      <c r="A5423" t="s">
        <v>8780</v>
      </c>
      <c r="B5423" t="s">
        <v>8777</v>
      </c>
    </row>
    <row r="5424" spans="1:2" x14ac:dyDescent="0.25">
      <c r="A5424" t="s">
        <v>8781</v>
      </c>
      <c r="B5424" t="s">
        <v>8782</v>
      </c>
    </row>
    <row r="5425" spans="1:2" x14ac:dyDescent="0.25">
      <c r="A5425" t="s">
        <v>8783</v>
      </c>
      <c r="B5425" t="s">
        <v>8784</v>
      </c>
    </row>
    <row r="5426" spans="1:2" x14ac:dyDescent="0.25">
      <c r="A5426" t="s">
        <v>8785</v>
      </c>
      <c r="B5426" t="s">
        <v>8786</v>
      </c>
    </row>
    <row r="5427" spans="1:2" x14ac:dyDescent="0.25">
      <c r="A5427" t="s">
        <v>8787</v>
      </c>
      <c r="B5427" t="s">
        <v>8786</v>
      </c>
    </row>
    <row r="5428" spans="1:2" x14ac:dyDescent="0.25">
      <c r="A5428" t="s">
        <v>8788</v>
      </c>
      <c r="B5428" t="s">
        <v>8786</v>
      </c>
    </row>
    <row r="5429" spans="1:2" x14ac:dyDescent="0.25">
      <c r="A5429" t="s">
        <v>8789</v>
      </c>
      <c r="B5429" t="s">
        <v>8786</v>
      </c>
    </row>
    <row r="5430" spans="1:2" x14ac:dyDescent="0.25">
      <c r="A5430" t="s">
        <v>8790</v>
      </c>
      <c r="B5430" t="s">
        <v>8786</v>
      </c>
    </row>
    <row r="5431" spans="1:2" x14ac:dyDescent="0.25">
      <c r="A5431" t="s">
        <v>8791</v>
      </c>
      <c r="B5431" t="s">
        <v>8786</v>
      </c>
    </row>
    <row r="5432" spans="1:2" x14ac:dyDescent="0.25">
      <c r="A5432" t="s">
        <v>8792</v>
      </c>
      <c r="B5432" t="s">
        <v>8793</v>
      </c>
    </row>
    <row r="5433" spans="1:2" x14ac:dyDescent="0.25">
      <c r="A5433" t="s">
        <v>8794</v>
      </c>
      <c r="B5433" t="s">
        <v>8793</v>
      </c>
    </row>
    <row r="5434" spans="1:2" x14ac:dyDescent="0.25">
      <c r="A5434" t="s">
        <v>8795</v>
      </c>
      <c r="B5434" t="s">
        <v>8793</v>
      </c>
    </row>
    <row r="5435" spans="1:2" x14ac:dyDescent="0.25">
      <c r="A5435" t="s">
        <v>8796</v>
      </c>
      <c r="B5435" t="s">
        <v>8793</v>
      </c>
    </row>
    <row r="5436" spans="1:2" x14ac:dyDescent="0.25">
      <c r="A5436" t="s">
        <v>8797</v>
      </c>
      <c r="B5436" t="s">
        <v>8793</v>
      </c>
    </row>
    <row r="5437" spans="1:2" x14ac:dyDescent="0.25">
      <c r="A5437" t="s">
        <v>8798</v>
      </c>
      <c r="B5437" t="s">
        <v>8799</v>
      </c>
    </row>
    <row r="5438" spans="1:2" x14ac:dyDescent="0.25">
      <c r="A5438" t="s">
        <v>8800</v>
      </c>
      <c r="B5438" t="s">
        <v>8801</v>
      </c>
    </row>
    <row r="5439" spans="1:2" x14ac:dyDescent="0.25">
      <c r="A5439" t="s">
        <v>8802</v>
      </c>
      <c r="B5439" t="s">
        <v>8801</v>
      </c>
    </row>
    <row r="5440" spans="1:2" x14ac:dyDescent="0.25">
      <c r="A5440" t="s">
        <v>8803</v>
      </c>
      <c r="B5440" t="s">
        <v>8801</v>
      </c>
    </row>
    <row r="5441" spans="1:2" x14ac:dyDescent="0.25">
      <c r="A5441" t="s">
        <v>8804</v>
      </c>
      <c r="B5441" t="s">
        <v>8801</v>
      </c>
    </row>
    <row r="5442" spans="1:2" x14ac:dyDescent="0.25">
      <c r="A5442" t="s">
        <v>8805</v>
      </c>
      <c r="B5442" t="s">
        <v>8801</v>
      </c>
    </row>
    <row r="5443" spans="1:2" x14ac:dyDescent="0.25">
      <c r="A5443" t="s">
        <v>8806</v>
      </c>
      <c r="B5443" t="s">
        <v>8801</v>
      </c>
    </row>
    <row r="5444" spans="1:2" x14ac:dyDescent="0.25">
      <c r="A5444" t="s">
        <v>8807</v>
      </c>
      <c r="B5444" t="s">
        <v>8801</v>
      </c>
    </row>
    <row r="5445" spans="1:2" x14ac:dyDescent="0.25">
      <c r="A5445" t="s">
        <v>8808</v>
      </c>
      <c r="B5445" t="s">
        <v>8801</v>
      </c>
    </row>
    <row r="5446" spans="1:2" x14ac:dyDescent="0.25">
      <c r="A5446" t="s">
        <v>8809</v>
      </c>
      <c r="B5446" t="s">
        <v>8801</v>
      </c>
    </row>
    <row r="5447" spans="1:2" x14ac:dyDescent="0.25">
      <c r="A5447" t="s">
        <v>8810</v>
      </c>
      <c r="B5447" t="s">
        <v>8801</v>
      </c>
    </row>
    <row r="5448" spans="1:2" x14ac:dyDescent="0.25">
      <c r="A5448" t="s">
        <v>8811</v>
      </c>
      <c r="B5448" t="s">
        <v>8801</v>
      </c>
    </row>
    <row r="5449" spans="1:2" x14ac:dyDescent="0.25">
      <c r="A5449" t="s">
        <v>8812</v>
      </c>
      <c r="B5449" t="s">
        <v>8801</v>
      </c>
    </row>
    <row r="5450" spans="1:2" x14ac:dyDescent="0.25">
      <c r="A5450" t="s">
        <v>8813</v>
      </c>
      <c r="B5450" t="s">
        <v>8814</v>
      </c>
    </row>
    <row r="5451" spans="1:2" x14ac:dyDescent="0.25">
      <c r="A5451" t="s">
        <v>8815</v>
      </c>
      <c r="B5451" t="s">
        <v>8816</v>
      </c>
    </row>
    <row r="5452" spans="1:2" x14ac:dyDescent="0.25">
      <c r="A5452" t="s">
        <v>8817</v>
      </c>
      <c r="B5452" t="s">
        <v>8816</v>
      </c>
    </row>
    <row r="5453" spans="1:2" x14ac:dyDescent="0.25">
      <c r="A5453" t="s">
        <v>8818</v>
      </c>
      <c r="B5453" t="s">
        <v>8816</v>
      </c>
    </row>
    <row r="5454" spans="1:2" x14ac:dyDescent="0.25">
      <c r="A5454" t="s">
        <v>8819</v>
      </c>
      <c r="B5454" t="s">
        <v>8820</v>
      </c>
    </row>
    <row r="5455" spans="1:2" x14ac:dyDescent="0.25">
      <c r="A5455" t="s">
        <v>8821</v>
      </c>
      <c r="B5455" t="s">
        <v>8820</v>
      </c>
    </row>
    <row r="5456" spans="1:2" x14ac:dyDescent="0.25">
      <c r="A5456" t="s">
        <v>8822</v>
      </c>
      <c r="B5456" t="s">
        <v>8823</v>
      </c>
    </row>
    <row r="5457" spans="1:2" x14ac:dyDescent="0.25">
      <c r="A5457" t="s">
        <v>8824</v>
      </c>
      <c r="B5457" t="s">
        <v>8823</v>
      </c>
    </row>
    <row r="5458" spans="1:2" x14ac:dyDescent="0.25">
      <c r="A5458" t="s">
        <v>8825</v>
      </c>
      <c r="B5458" t="s">
        <v>8823</v>
      </c>
    </row>
    <row r="5459" spans="1:2" x14ac:dyDescent="0.25">
      <c r="A5459" t="s">
        <v>8826</v>
      </c>
      <c r="B5459" t="s">
        <v>8823</v>
      </c>
    </row>
    <row r="5460" spans="1:2" x14ac:dyDescent="0.25">
      <c r="A5460" t="s">
        <v>8827</v>
      </c>
      <c r="B5460" t="s">
        <v>8823</v>
      </c>
    </row>
    <row r="5461" spans="1:2" x14ac:dyDescent="0.25">
      <c r="A5461" t="s">
        <v>8828</v>
      </c>
      <c r="B5461" t="s">
        <v>8823</v>
      </c>
    </row>
    <row r="5462" spans="1:2" x14ac:dyDescent="0.25">
      <c r="A5462" t="s">
        <v>8829</v>
      </c>
      <c r="B5462" t="s">
        <v>8823</v>
      </c>
    </row>
    <row r="5463" spans="1:2" x14ac:dyDescent="0.25">
      <c r="A5463" t="s">
        <v>8830</v>
      </c>
      <c r="B5463" t="s">
        <v>8823</v>
      </c>
    </row>
    <row r="5464" spans="1:2" x14ac:dyDescent="0.25">
      <c r="A5464" t="s">
        <v>8831</v>
      </c>
      <c r="B5464" t="s">
        <v>8823</v>
      </c>
    </row>
    <row r="5465" spans="1:2" x14ac:dyDescent="0.25">
      <c r="A5465" t="s">
        <v>8832</v>
      </c>
      <c r="B5465" t="s">
        <v>8823</v>
      </c>
    </row>
    <row r="5466" spans="1:2" x14ac:dyDescent="0.25">
      <c r="A5466" t="s">
        <v>8833</v>
      </c>
      <c r="B5466" t="s">
        <v>8823</v>
      </c>
    </row>
    <row r="5467" spans="1:2" x14ac:dyDescent="0.25">
      <c r="A5467" t="s">
        <v>8834</v>
      </c>
      <c r="B5467" t="s">
        <v>8823</v>
      </c>
    </row>
    <row r="5468" spans="1:2" x14ac:dyDescent="0.25">
      <c r="A5468" t="s">
        <v>8835</v>
      </c>
      <c r="B5468" t="s">
        <v>8823</v>
      </c>
    </row>
    <row r="5469" spans="1:2" x14ac:dyDescent="0.25">
      <c r="A5469" t="s">
        <v>8836</v>
      </c>
      <c r="B5469" t="s">
        <v>8823</v>
      </c>
    </row>
    <row r="5470" spans="1:2" x14ac:dyDescent="0.25">
      <c r="A5470" t="s">
        <v>8837</v>
      </c>
      <c r="B5470" t="s">
        <v>8823</v>
      </c>
    </row>
    <row r="5471" spans="1:2" x14ac:dyDescent="0.25">
      <c r="A5471" t="s">
        <v>8838</v>
      </c>
      <c r="B5471" t="s">
        <v>8823</v>
      </c>
    </row>
    <row r="5472" spans="1:2" x14ac:dyDescent="0.25">
      <c r="A5472" t="s">
        <v>8839</v>
      </c>
      <c r="B5472" t="s">
        <v>8823</v>
      </c>
    </row>
    <row r="5473" spans="1:2" x14ac:dyDescent="0.25">
      <c r="A5473" t="s">
        <v>8840</v>
      </c>
      <c r="B5473" t="s">
        <v>8823</v>
      </c>
    </row>
    <row r="5474" spans="1:2" x14ac:dyDescent="0.25">
      <c r="A5474" t="s">
        <v>8841</v>
      </c>
      <c r="B5474" t="s">
        <v>8823</v>
      </c>
    </row>
    <row r="5475" spans="1:2" x14ac:dyDescent="0.25">
      <c r="A5475" t="s">
        <v>8842</v>
      </c>
      <c r="B5475" t="s">
        <v>8823</v>
      </c>
    </row>
    <row r="5476" spans="1:2" x14ac:dyDescent="0.25">
      <c r="A5476" t="s">
        <v>8843</v>
      </c>
      <c r="B5476" t="s">
        <v>8823</v>
      </c>
    </row>
    <row r="5477" spans="1:2" x14ac:dyDescent="0.25">
      <c r="A5477" t="s">
        <v>8844</v>
      </c>
      <c r="B5477" t="s">
        <v>8823</v>
      </c>
    </row>
    <row r="5478" spans="1:2" x14ac:dyDescent="0.25">
      <c r="A5478" t="s">
        <v>8845</v>
      </c>
      <c r="B5478" t="s">
        <v>8846</v>
      </c>
    </row>
    <row r="5479" spans="1:2" x14ac:dyDescent="0.25">
      <c r="A5479" t="s">
        <v>8847</v>
      </c>
      <c r="B5479" t="s">
        <v>8848</v>
      </c>
    </row>
    <row r="5480" spans="1:2" x14ac:dyDescent="0.25">
      <c r="A5480" t="s">
        <v>8849</v>
      </c>
      <c r="B5480" t="s">
        <v>8848</v>
      </c>
    </row>
    <row r="5481" spans="1:2" x14ac:dyDescent="0.25">
      <c r="A5481" t="s">
        <v>8850</v>
      </c>
      <c r="B5481" t="s">
        <v>8848</v>
      </c>
    </row>
    <row r="5482" spans="1:2" x14ac:dyDescent="0.25">
      <c r="A5482" t="s">
        <v>8851</v>
      </c>
      <c r="B5482" t="s">
        <v>8848</v>
      </c>
    </row>
    <row r="5483" spans="1:2" x14ac:dyDescent="0.25">
      <c r="A5483" t="s">
        <v>8852</v>
      </c>
      <c r="B5483" t="s">
        <v>8853</v>
      </c>
    </row>
    <row r="5484" spans="1:2" x14ac:dyDescent="0.25">
      <c r="A5484" t="s">
        <v>8854</v>
      </c>
      <c r="B5484" t="s">
        <v>8853</v>
      </c>
    </row>
    <row r="5485" spans="1:2" x14ac:dyDescent="0.25">
      <c r="A5485" t="s">
        <v>8855</v>
      </c>
      <c r="B5485" t="s">
        <v>8853</v>
      </c>
    </row>
    <row r="5486" spans="1:2" x14ac:dyDescent="0.25">
      <c r="A5486" t="s">
        <v>8856</v>
      </c>
      <c r="B5486" t="s">
        <v>8853</v>
      </c>
    </row>
    <row r="5487" spans="1:2" x14ac:dyDescent="0.25">
      <c r="A5487" t="s">
        <v>8857</v>
      </c>
      <c r="B5487" t="s">
        <v>8853</v>
      </c>
    </row>
    <row r="5488" spans="1:2" x14ac:dyDescent="0.25">
      <c r="A5488" t="s">
        <v>8858</v>
      </c>
      <c r="B5488" t="s">
        <v>8853</v>
      </c>
    </row>
    <row r="5489" spans="1:2" x14ac:dyDescent="0.25">
      <c r="A5489" t="s">
        <v>8859</v>
      </c>
      <c r="B5489" t="s">
        <v>8860</v>
      </c>
    </row>
    <row r="5490" spans="1:2" x14ac:dyDescent="0.25">
      <c r="A5490" t="s">
        <v>8861</v>
      </c>
      <c r="B5490" t="s">
        <v>8860</v>
      </c>
    </row>
    <row r="5491" spans="1:2" x14ac:dyDescent="0.25">
      <c r="A5491" t="s">
        <v>8862</v>
      </c>
      <c r="B5491" t="s">
        <v>8863</v>
      </c>
    </row>
    <row r="5492" spans="1:2" x14ac:dyDescent="0.25">
      <c r="A5492" t="s">
        <v>8864</v>
      </c>
      <c r="B5492" t="s">
        <v>8863</v>
      </c>
    </row>
    <row r="5493" spans="1:2" x14ac:dyDescent="0.25">
      <c r="A5493" t="s">
        <v>8865</v>
      </c>
      <c r="B5493" t="s">
        <v>8866</v>
      </c>
    </row>
    <row r="5494" spans="1:2" x14ac:dyDescent="0.25">
      <c r="A5494" t="s">
        <v>8867</v>
      </c>
      <c r="B5494" t="s">
        <v>8868</v>
      </c>
    </row>
    <row r="5495" spans="1:2" x14ac:dyDescent="0.25">
      <c r="A5495" t="s">
        <v>8869</v>
      </c>
      <c r="B5495" t="s">
        <v>8870</v>
      </c>
    </row>
    <row r="5496" spans="1:2" x14ac:dyDescent="0.25">
      <c r="A5496" t="s">
        <v>8871</v>
      </c>
      <c r="B5496" t="s">
        <v>8870</v>
      </c>
    </row>
    <row r="5497" spans="1:2" x14ac:dyDescent="0.25">
      <c r="A5497" t="s">
        <v>8872</v>
      </c>
      <c r="B5497" t="s">
        <v>8870</v>
      </c>
    </row>
    <row r="5498" spans="1:2" x14ac:dyDescent="0.25">
      <c r="A5498" t="s">
        <v>8873</v>
      </c>
      <c r="B5498" t="s">
        <v>8870</v>
      </c>
    </row>
    <row r="5499" spans="1:2" x14ac:dyDescent="0.25">
      <c r="A5499" t="s">
        <v>8874</v>
      </c>
      <c r="B5499" t="s">
        <v>8870</v>
      </c>
    </row>
    <row r="5500" spans="1:2" x14ac:dyDescent="0.25">
      <c r="A5500" t="s">
        <v>8875</v>
      </c>
      <c r="B5500" t="s">
        <v>8870</v>
      </c>
    </row>
    <row r="5501" spans="1:2" x14ac:dyDescent="0.25">
      <c r="A5501" t="s">
        <v>8876</v>
      </c>
      <c r="B5501" t="s">
        <v>8870</v>
      </c>
    </row>
    <row r="5502" spans="1:2" x14ac:dyDescent="0.25">
      <c r="A5502" t="s">
        <v>8877</v>
      </c>
      <c r="B5502" t="s">
        <v>8870</v>
      </c>
    </row>
    <row r="5503" spans="1:2" x14ac:dyDescent="0.25">
      <c r="A5503" t="s">
        <v>8878</v>
      </c>
      <c r="B5503" t="s">
        <v>8870</v>
      </c>
    </row>
    <row r="5504" spans="1:2" x14ac:dyDescent="0.25">
      <c r="A5504" t="s">
        <v>8879</v>
      </c>
      <c r="B5504" t="s">
        <v>8880</v>
      </c>
    </row>
    <row r="5505" spans="1:2" x14ac:dyDescent="0.25">
      <c r="A5505" t="s">
        <v>8881</v>
      </c>
      <c r="B5505" t="s">
        <v>8880</v>
      </c>
    </row>
    <row r="5506" spans="1:2" x14ac:dyDescent="0.25">
      <c r="A5506" t="s">
        <v>8882</v>
      </c>
      <c r="B5506" t="s">
        <v>8880</v>
      </c>
    </row>
    <row r="5507" spans="1:2" x14ac:dyDescent="0.25">
      <c r="A5507" t="s">
        <v>8883</v>
      </c>
      <c r="B5507" t="s">
        <v>8880</v>
      </c>
    </row>
    <row r="5508" spans="1:2" x14ac:dyDescent="0.25">
      <c r="A5508" t="s">
        <v>8884</v>
      </c>
      <c r="B5508" t="s">
        <v>8885</v>
      </c>
    </row>
    <row r="5509" spans="1:2" x14ac:dyDescent="0.25">
      <c r="A5509" t="s">
        <v>8886</v>
      </c>
      <c r="B5509" t="s">
        <v>8885</v>
      </c>
    </row>
    <row r="5510" spans="1:2" x14ac:dyDescent="0.25">
      <c r="A5510" t="s">
        <v>8887</v>
      </c>
      <c r="B5510" t="s">
        <v>8888</v>
      </c>
    </row>
    <row r="5511" spans="1:2" x14ac:dyDescent="0.25">
      <c r="A5511" t="s">
        <v>8889</v>
      </c>
      <c r="B5511" t="s">
        <v>8888</v>
      </c>
    </row>
    <row r="5512" spans="1:2" x14ac:dyDescent="0.25">
      <c r="A5512" t="s">
        <v>8890</v>
      </c>
      <c r="B5512" t="s">
        <v>8888</v>
      </c>
    </row>
    <row r="5513" spans="1:2" x14ac:dyDescent="0.25">
      <c r="A5513" t="s">
        <v>8891</v>
      </c>
      <c r="B5513" t="s">
        <v>8888</v>
      </c>
    </row>
    <row r="5514" spans="1:2" x14ac:dyDescent="0.25">
      <c r="A5514" t="s">
        <v>8892</v>
      </c>
      <c r="B5514" t="s">
        <v>8888</v>
      </c>
    </row>
    <row r="5515" spans="1:2" x14ac:dyDescent="0.25">
      <c r="A5515" t="s">
        <v>8893</v>
      </c>
      <c r="B5515" t="s">
        <v>8888</v>
      </c>
    </row>
    <row r="5516" spans="1:2" x14ac:dyDescent="0.25">
      <c r="A5516" t="s">
        <v>8894</v>
      </c>
      <c r="B5516" t="s">
        <v>8888</v>
      </c>
    </row>
    <row r="5517" spans="1:2" x14ac:dyDescent="0.25">
      <c r="A5517" t="s">
        <v>8895</v>
      </c>
      <c r="B5517" t="s">
        <v>8888</v>
      </c>
    </row>
    <row r="5518" spans="1:2" x14ac:dyDescent="0.25">
      <c r="A5518" t="s">
        <v>8896</v>
      </c>
      <c r="B5518" t="s">
        <v>8888</v>
      </c>
    </row>
    <row r="5519" spans="1:2" x14ac:dyDescent="0.25">
      <c r="A5519" t="s">
        <v>8897</v>
      </c>
      <c r="B5519" t="s">
        <v>8898</v>
      </c>
    </row>
    <row r="5520" spans="1:2" x14ac:dyDescent="0.25">
      <c r="A5520" t="s">
        <v>8899</v>
      </c>
      <c r="B5520" t="s">
        <v>8888</v>
      </c>
    </row>
    <row r="5521" spans="1:2" x14ac:dyDescent="0.25">
      <c r="A5521" t="s">
        <v>8900</v>
      </c>
      <c r="B5521" t="s">
        <v>8901</v>
      </c>
    </row>
    <row r="5522" spans="1:2" x14ac:dyDescent="0.25">
      <c r="A5522" t="s">
        <v>8902</v>
      </c>
      <c r="B5522" t="s">
        <v>8901</v>
      </c>
    </row>
    <row r="5523" spans="1:2" x14ac:dyDescent="0.25">
      <c r="A5523" t="s">
        <v>8903</v>
      </c>
      <c r="B5523" t="s">
        <v>8901</v>
      </c>
    </row>
    <row r="5524" spans="1:2" x14ac:dyDescent="0.25">
      <c r="A5524" t="s">
        <v>8904</v>
      </c>
      <c r="B5524" t="s">
        <v>8901</v>
      </c>
    </row>
    <row r="5525" spans="1:2" x14ac:dyDescent="0.25">
      <c r="A5525" t="s">
        <v>8905</v>
      </c>
      <c r="B5525" t="s">
        <v>8901</v>
      </c>
    </row>
    <row r="5526" spans="1:2" x14ac:dyDescent="0.25">
      <c r="A5526" t="s">
        <v>8906</v>
      </c>
      <c r="B5526" t="s">
        <v>8907</v>
      </c>
    </row>
    <row r="5527" spans="1:2" x14ac:dyDescent="0.25">
      <c r="A5527" t="s">
        <v>8908</v>
      </c>
      <c r="B5527" t="s">
        <v>8907</v>
      </c>
    </row>
    <row r="5528" spans="1:2" x14ac:dyDescent="0.25">
      <c r="A5528" t="s">
        <v>8909</v>
      </c>
      <c r="B5528" t="s">
        <v>8907</v>
      </c>
    </row>
    <row r="5529" spans="1:2" x14ac:dyDescent="0.25">
      <c r="A5529" t="s">
        <v>8910</v>
      </c>
      <c r="B5529" t="s">
        <v>8907</v>
      </c>
    </row>
    <row r="5530" spans="1:2" x14ac:dyDescent="0.25">
      <c r="A5530" t="s">
        <v>8911</v>
      </c>
      <c r="B5530" t="s">
        <v>8907</v>
      </c>
    </row>
    <row r="5531" spans="1:2" x14ac:dyDescent="0.25">
      <c r="A5531" t="s">
        <v>8912</v>
      </c>
      <c r="B5531" t="s">
        <v>8907</v>
      </c>
    </row>
    <row r="5532" spans="1:2" x14ac:dyDescent="0.25">
      <c r="A5532" t="s">
        <v>8913</v>
      </c>
      <c r="B5532" t="s">
        <v>8907</v>
      </c>
    </row>
    <row r="5533" spans="1:2" x14ac:dyDescent="0.25">
      <c r="A5533" t="s">
        <v>8914</v>
      </c>
      <c r="B5533" t="s">
        <v>8907</v>
      </c>
    </row>
    <row r="5534" spans="1:2" x14ac:dyDescent="0.25">
      <c r="A5534" t="s">
        <v>8915</v>
      </c>
      <c r="B5534" t="s">
        <v>8916</v>
      </c>
    </row>
    <row r="5535" spans="1:2" x14ac:dyDescent="0.25">
      <c r="A5535" t="s">
        <v>8917</v>
      </c>
      <c r="B5535" t="s">
        <v>8916</v>
      </c>
    </row>
    <row r="5536" spans="1:2" x14ac:dyDescent="0.25">
      <c r="A5536" t="s">
        <v>8918</v>
      </c>
      <c r="B5536" t="s">
        <v>8916</v>
      </c>
    </row>
    <row r="5537" spans="1:2" x14ac:dyDescent="0.25">
      <c r="A5537" t="s">
        <v>8919</v>
      </c>
      <c r="B5537" t="s">
        <v>8916</v>
      </c>
    </row>
    <row r="5538" spans="1:2" x14ac:dyDescent="0.25">
      <c r="A5538" t="s">
        <v>8920</v>
      </c>
      <c r="B5538" t="s">
        <v>8916</v>
      </c>
    </row>
    <row r="5539" spans="1:2" x14ac:dyDescent="0.25">
      <c r="A5539" t="s">
        <v>8921</v>
      </c>
      <c r="B5539" t="s">
        <v>8916</v>
      </c>
    </row>
    <row r="5540" spans="1:2" x14ac:dyDescent="0.25">
      <c r="A5540" t="s">
        <v>8922</v>
      </c>
      <c r="B5540" t="s">
        <v>8916</v>
      </c>
    </row>
    <row r="5541" spans="1:2" x14ac:dyDescent="0.25">
      <c r="A5541" t="s">
        <v>8923</v>
      </c>
      <c r="B5541" t="s">
        <v>8916</v>
      </c>
    </row>
    <row r="5542" spans="1:2" x14ac:dyDescent="0.25">
      <c r="A5542" t="s">
        <v>8924</v>
      </c>
      <c r="B5542" t="s">
        <v>8925</v>
      </c>
    </row>
    <row r="5543" spans="1:2" x14ac:dyDescent="0.25">
      <c r="A5543" t="s">
        <v>8926</v>
      </c>
      <c r="B5543" t="s">
        <v>8925</v>
      </c>
    </row>
    <row r="5544" spans="1:2" x14ac:dyDescent="0.25">
      <c r="A5544" t="s">
        <v>8927</v>
      </c>
      <c r="B5544" t="s">
        <v>8925</v>
      </c>
    </row>
    <row r="5545" spans="1:2" x14ac:dyDescent="0.25">
      <c r="A5545" t="s">
        <v>8928</v>
      </c>
      <c r="B5545" t="s">
        <v>8925</v>
      </c>
    </row>
    <row r="5546" spans="1:2" x14ac:dyDescent="0.25">
      <c r="A5546" t="s">
        <v>8929</v>
      </c>
      <c r="B5546" t="s">
        <v>8925</v>
      </c>
    </row>
    <row r="5547" spans="1:2" x14ac:dyDescent="0.25">
      <c r="A5547" t="s">
        <v>8930</v>
      </c>
      <c r="B5547" t="s">
        <v>8925</v>
      </c>
    </row>
    <row r="5548" spans="1:2" x14ac:dyDescent="0.25">
      <c r="A5548" t="s">
        <v>8931</v>
      </c>
      <c r="B5548" t="s">
        <v>8925</v>
      </c>
    </row>
    <row r="5549" spans="1:2" x14ac:dyDescent="0.25">
      <c r="A5549" t="s">
        <v>8932</v>
      </c>
      <c r="B5549" t="s">
        <v>8925</v>
      </c>
    </row>
    <row r="5550" spans="1:2" x14ac:dyDescent="0.25">
      <c r="A5550" t="s">
        <v>8933</v>
      </c>
      <c r="B5550" t="s">
        <v>8925</v>
      </c>
    </row>
    <row r="5551" spans="1:2" x14ac:dyDescent="0.25">
      <c r="A5551" t="s">
        <v>8934</v>
      </c>
      <c r="B5551" t="s">
        <v>8925</v>
      </c>
    </row>
    <row r="5552" spans="1:2" x14ac:dyDescent="0.25">
      <c r="A5552" t="s">
        <v>8935</v>
      </c>
      <c r="B5552" t="s">
        <v>8925</v>
      </c>
    </row>
    <row r="5553" spans="1:2" x14ac:dyDescent="0.25">
      <c r="A5553" t="s">
        <v>8936</v>
      </c>
      <c r="B5553" t="s">
        <v>8925</v>
      </c>
    </row>
    <row r="5554" spans="1:2" x14ac:dyDescent="0.25">
      <c r="A5554" t="s">
        <v>8937</v>
      </c>
      <c r="B5554" t="s">
        <v>8925</v>
      </c>
    </row>
    <row r="5555" spans="1:2" x14ac:dyDescent="0.25">
      <c r="A5555" t="s">
        <v>8938</v>
      </c>
      <c r="B5555" t="s">
        <v>8925</v>
      </c>
    </row>
    <row r="5556" spans="1:2" x14ac:dyDescent="0.25">
      <c r="A5556" t="s">
        <v>8939</v>
      </c>
      <c r="B5556" t="s">
        <v>8925</v>
      </c>
    </row>
    <row r="5557" spans="1:2" x14ac:dyDescent="0.25">
      <c r="A5557" t="s">
        <v>8940</v>
      </c>
      <c r="B5557" t="s">
        <v>8941</v>
      </c>
    </row>
    <row r="5558" spans="1:2" x14ac:dyDescent="0.25">
      <c r="A5558" t="s">
        <v>8942</v>
      </c>
      <c r="B5558" t="s">
        <v>8941</v>
      </c>
    </row>
    <row r="5559" spans="1:2" x14ac:dyDescent="0.25">
      <c r="A5559" t="s">
        <v>8943</v>
      </c>
      <c r="B5559" t="s">
        <v>8941</v>
      </c>
    </row>
    <row r="5560" spans="1:2" x14ac:dyDescent="0.25">
      <c r="A5560" t="s">
        <v>8944</v>
      </c>
      <c r="B5560" t="s">
        <v>5203</v>
      </c>
    </row>
    <row r="5561" spans="1:2" x14ac:dyDescent="0.25">
      <c r="A5561" t="s">
        <v>8945</v>
      </c>
      <c r="B5561" t="s">
        <v>5203</v>
      </c>
    </row>
    <row r="5562" spans="1:2" x14ac:dyDescent="0.25">
      <c r="A5562" t="s">
        <v>8946</v>
      </c>
      <c r="B5562" t="s">
        <v>5203</v>
      </c>
    </row>
    <row r="5563" spans="1:2" x14ac:dyDescent="0.25">
      <c r="A5563" t="s">
        <v>8947</v>
      </c>
      <c r="B5563" t="s">
        <v>5203</v>
      </c>
    </row>
    <row r="5564" spans="1:2" x14ac:dyDescent="0.25">
      <c r="A5564" t="s">
        <v>8948</v>
      </c>
      <c r="B5564" t="s">
        <v>8949</v>
      </c>
    </row>
    <row r="5565" spans="1:2" x14ac:dyDescent="0.25">
      <c r="A5565" t="s">
        <v>8950</v>
      </c>
      <c r="B5565" t="s">
        <v>8949</v>
      </c>
    </row>
    <row r="5566" spans="1:2" x14ac:dyDescent="0.25">
      <c r="A5566" t="s">
        <v>8951</v>
      </c>
      <c r="B5566" t="s">
        <v>8949</v>
      </c>
    </row>
    <row r="5567" spans="1:2" x14ac:dyDescent="0.25">
      <c r="A5567" t="s">
        <v>8952</v>
      </c>
      <c r="B5567" t="s">
        <v>8953</v>
      </c>
    </row>
    <row r="5568" spans="1:2" x14ac:dyDescent="0.25">
      <c r="A5568" t="s">
        <v>8954</v>
      </c>
      <c r="B5568" t="s">
        <v>8953</v>
      </c>
    </row>
    <row r="5569" spans="1:2" x14ac:dyDescent="0.25">
      <c r="A5569" t="s">
        <v>8955</v>
      </c>
      <c r="B5569" t="s">
        <v>8953</v>
      </c>
    </row>
    <row r="5570" spans="1:2" x14ac:dyDescent="0.25">
      <c r="A5570" t="s">
        <v>8956</v>
      </c>
      <c r="B5570" t="s">
        <v>8953</v>
      </c>
    </row>
    <row r="5571" spans="1:2" x14ac:dyDescent="0.25">
      <c r="A5571" t="s">
        <v>8957</v>
      </c>
      <c r="B5571" t="s">
        <v>4350</v>
      </c>
    </row>
    <row r="5572" spans="1:2" x14ac:dyDescent="0.25">
      <c r="A5572" t="s">
        <v>8958</v>
      </c>
      <c r="B5572" t="s">
        <v>8959</v>
      </c>
    </row>
    <row r="5573" spans="1:2" x14ac:dyDescent="0.25">
      <c r="A5573" t="s">
        <v>8960</v>
      </c>
      <c r="B5573" t="s">
        <v>8961</v>
      </c>
    </row>
    <row r="5574" spans="1:2" x14ac:dyDescent="0.25">
      <c r="A5574" t="s">
        <v>8962</v>
      </c>
      <c r="B5574" t="s">
        <v>8961</v>
      </c>
    </row>
    <row r="5575" spans="1:2" x14ac:dyDescent="0.25">
      <c r="A5575" t="s">
        <v>8963</v>
      </c>
      <c r="B5575" t="s">
        <v>8961</v>
      </c>
    </row>
    <row r="5576" spans="1:2" x14ac:dyDescent="0.25">
      <c r="A5576" t="s">
        <v>8964</v>
      </c>
      <c r="B5576" t="s">
        <v>8961</v>
      </c>
    </row>
    <row r="5577" spans="1:2" x14ac:dyDescent="0.25">
      <c r="A5577" t="s">
        <v>8965</v>
      </c>
      <c r="B5577" t="s">
        <v>8961</v>
      </c>
    </row>
    <row r="5578" spans="1:2" x14ac:dyDescent="0.25">
      <c r="A5578" t="s">
        <v>8966</v>
      </c>
      <c r="B5578" t="s">
        <v>8961</v>
      </c>
    </row>
    <row r="5579" spans="1:2" x14ac:dyDescent="0.25">
      <c r="A5579" t="s">
        <v>8967</v>
      </c>
      <c r="B5579" t="s">
        <v>8961</v>
      </c>
    </row>
    <row r="5580" spans="1:2" x14ac:dyDescent="0.25">
      <c r="A5580" t="s">
        <v>8968</v>
      </c>
      <c r="B5580" t="s">
        <v>8961</v>
      </c>
    </row>
    <row r="5581" spans="1:2" x14ac:dyDescent="0.25">
      <c r="A5581" t="s">
        <v>8969</v>
      </c>
      <c r="B5581" t="s">
        <v>8961</v>
      </c>
    </row>
    <row r="5582" spans="1:2" x14ac:dyDescent="0.25">
      <c r="A5582" t="s">
        <v>8970</v>
      </c>
      <c r="B5582" t="s">
        <v>8961</v>
      </c>
    </row>
    <row r="5583" spans="1:2" x14ac:dyDescent="0.25">
      <c r="A5583" t="s">
        <v>8971</v>
      </c>
      <c r="B5583" t="s">
        <v>8961</v>
      </c>
    </row>
    <row r="5584" spans="1:2" x14ac:dyDescent="0.25">
      <c r="A5584" t="s">
        <v>8972</v>
      </c>
      <c r="B5584" t="s">
        <v>8961</v>
      </c>
    </row>
    <row r="5585" spans="1:2" x14ac:dyDescent="0.25">
      <c r="A5585" t="s">
        <v>8973</v>
      </c>
      <c r="B5585" t="s">
        <v>8961</v>
      </c>
    </row>
    <row r="5586" spans="1:2" x14ac:dyDescent="0.25">
      <c r="A5586" t="s">
        <v>8974</v>
      </c>
      <c r="B5586" t="s">
        <v>8961</v>
      </c>
    </row>
    <row r="5587" spans="1:2" x14ac:dyDescent="0.25">
      <c r="A5587" t="s">
        <v>8975</v>
      </c>
      <c r="B5587" t="s">
        <v>8961</v>
      </c>
    </row>
    <row r="5588" spans="1:2" x14ac:dyDescent="0.25">
      <c r="A5588" t="s">
        <v>8976</v>
      </c>
      <c r="B5588" t="s">
        <v>8961</v>
      </c>
    </row>
    <row r="5589" spans="1:2" x14ac:dyDescent="0.25">
      <c r="A5589" t="s">
        <v>8977</v>
      </c>
      <c r="B5589" t="s">
        <v>8961</v>
      </c>
    </row>
    <row r="5590" spans="1:2" x14ac:dyDescent="0.25">
      <c r="A5590" t="s">
        <v>8978</v>
      </c>
      <c r="B5590" t="s">
        <v>8961</v>
      </c>
    </row>
    <row r="5591" spans="1:2" x14ac:dyDescent="0.25">
      <c r="A5591" t="s">
        <v>8979</v>
      </c>
      <c r="B5591" t="s">
        <v>8961</v>
      </c>
    </row>
    <row r="5592" spans="1:2" x14ac:dyDescent="0.25">
      <c r="A5592" t="s">
        <v>8980</v>
      </c>
      <c r="B5592" t="s">
        <v>8961</v>
      </c>
    </row>
    <row r="5593" spans="1:2" x14ac:dyDescent="0.25">
      <c r="A5593" t="s">
        <v>8981</v>
      </c>
      <c r="B5593" t="s">
        <v>8961</v>
      </c>
    </row>
    <row r="5594" spans="1:2" x14ac:dyDescent="0.25">
      <c r="A5594" t="s">
        <v>8982</v>
      </c>
      <c r="B5594" t="s">
        <v>8961</v>
      </c>
    </row>
    <row r="5595" spans="1:2" x14ac:dyDescent="0.25">
      <c r="A5595" t="s">
        <v>8983</v>
      </c>
      <c r="B5595" t="s">
        <v>8961</v>
      </c>
    </row>
    <row r="5596" spans="1:2" x14ac:dyDescent="0.25">
      <c r="A5596" t="s">
        <v>8984</v>
      </c>
      <c r="B5596" t="s">
        <v>8961</v>
      </c>
    </row>
    <row r="5597" spans="1:2" x14ac:dyDescent="0.25">
      <c r="A5597" t="s">
        <v>8985</v>
      </c>
      <c r="B5597" t="s">
        <v>8961</v>
      </c>
    </row>
    <row r="5598" spans="1:2" x14ac:dyDescent="0.25">
      <c r="A5598" t="s">
        <v>8986</v>
      </c>
      <c r="B5598" t="s">
        <v>8961</v>
      </c>
    </row>
    <row r="5599" spans="1:2" x14ac:dyDescent="0.25">
      <c r="A5599" t="s">
        <v>8987</v>
      </c>
      <c r="B5599" t="s">
        <v>8961</v>
      </c>
    </row>
    <row r="5600" spans="1:2" x14ac:dyDescent="0.25">
      <c r="A5600" t="s">
        <v>8988</v>
      </c>
      <c r="B5600" t="s">
        <v>8961</v>
      </c>
    </row>
    <row r="5601" spans="1:2" x14ac:dyDescent="0.25">
      <c r="A5601" t="s">
        <v>8989</v>
      </c>
      <c r="B5601" t="s">
        <v>8961</v>
      </c>
    </row>
    <row r="5602" spans="1:2" x14ac:dyDescent="0.25">
      <c r="A5602" t="s">
        <v>8990</v>
      </c>
      <c r="B5602" t="s">
        <v>8961</v>
      </c>
    </row>
    <row r="5603" spans="1:2" x14ac:dyDescent="0.25">
      <c r="A5603" t="s">
        <v>8991</v>
      </c>
      <c r="B5603" t="s">
        <v>8961</v>
      </c>
    </row>
    <row r="5604" spans="1:2" x14ac:dyDescent="0.25">
      <c r="A5604" t="s">
        <v>8992</v>
      </c>
      <c r="B5604" t="s">
        <v>8961</v>
      </c>
    </row>
    <row r="5605" spans="1:2" x14ac:dyDescent="0.25">
      <c r="A5605" t="s">
        <v>8993</v>
      </c>
      <c r="B5605" t="s">
        <v>8961</v>
      </c>
    </row>
    <row r="5606" spans="1:2" x14ac:dyDescent="0.25">
      <c r="A5606" t="s">
        <v>8994</v>
      </c>
      <c r="B5606" t="s">
        <v>8961</v>
      </c>
    </row>
    <row r="5607" spans="1:2" x14ac:dyDescent="0.25">
      <c r="A5607" t="s">
        <v>8995</v>
      </c>
      <c r="B5607" t="s">
        <v>8996</v>
      </c>
    </row>
    <row r="5608" spans="1:2" x14ac:dyDescent="0.25">
      <c r="A5608" t="s">
        <v>8997</v>
      </c>
      <c r="B5608" t="s">
        <v>8996</v>
      </c>
    </row>
    <row r="5609" spans="1:2" x14ac:dyDescent="0.25">
      <c r="A5609" t="s">
        <v>8998</v>
      </c>
      <c r="B5609" t="s">
        <v>8996</v>
      </c>
    </row>
    <row r="5610" spans="1:2" x14ac:dyDescent="0.25">
      <c r="A5610" t="s">
        <v>8999</v>
      </c>
      <c r="B5610" t="s">
        <v>8996</v>
      </c>
    </row>
    <row r="5611" spans="1:2" x14ac:dyDescent="0.25">
      <c r="A5611" t="s">
        <v>9000</v>
      </c>
      <c r="B5611" t="s">
        <v>8996</v>
      </c>
    </row>
    <row r="5612" spans="1:2" x14ac:dyDescent="0.25">
      <c r="A5612" t="s">
        <v>9001</v>
      </c>
      <c r="B5612" t="s">
        <v>8996</v>
      </c>
    </row>
    <row r="5613" spans="1:2" x14ac:dyDescent="0.25">
      <c r="A5613" t="s">
        <v>9002</v>
      </c>
      <c r="B5613" t="s">
        <v>8996</v>
      </c>
    </row>
    <row r="5614" spans="1:2" x14ac:dyDescent="0.25">
      <c r="A5614" t="s">
        <v>9003</v>
      </c>
      <c r="B5614" t="s">
        <v>8996</v>
      </c>
    </row>
    <row r="5615" spans="1:2" x14ac:dyDescent="0.25">
      <c r="A5615" t="s">
        <v>9004</v>
      </c>
      <c r="B5615" t="s">
        <v>8996</v>
      </c>
    </row>
    <row r="5616" spans="1:2" x14ac:dyDescent="0.25">
      <c r="A5616" t="s">
        <v>9005</v>
      </c>
      <c r="B5616" t="s">
        <v>8996</v>
      </c>
    </row>
    <row r="5617" spans="1:2" x14ac:dyDescent="0.25">
      <c r="A5617" t="s">
        <v>9006</v>
      </c>
      <c r="B5617" t="s">
        <v>9007</v>
      </c>
    </row>
    <row r="5618" spans="1:2" x14ac:dyDescent="0.25">
      <c r="A5618" t="s">
        <v>9008</v>
      </c>
      <c r="B5618" t="s">
        <v>9007</v>
      </c>
    </row>
    <row r="5619" spans="1:2" x14ac:dyDescent="0.25">
      <c r="A5619" t="s">
        <v>9009</v>
      </c>
      <c r="B5619" t="s">
        <v>9007</v>
      </c>
    </row>
    <row r="5620" spans="1:2" x14ac:dyDescent="0.25">
      <c r="A5620" t="s">
        <v>9010</v>
      </c>
      <c r="B5620" t="s">
        <v>9007</v>
      </c>
    </row>
    <row r="5621" spans="1:2" x14ac:dyDescent="0.25">
      <c r="A5621" t="s">
        <v>9011</v>
      </c>
      <c r="B5621" t="s">
        <v>9012</v>
      </c>
    </row>
    <row r="5622" spans="1:2" x14ac:dyDescent="0.25">
      <c r="A5622" t="s">
        <v>9013</v>
      </c>
      <c r="B5622" t="s">
        <v>9012</v>
      </c>
    </row>
    <row r="5623" spans="1:2" x14ac:dyDescent="0.25">
      <c r="A5623" t="s">
        <v>9014</v>
      </c>
      <c r="B5623" t="s">
        <v>8177</v>
      </c>
    </row>
    <row r="5624" spans="1:2" x14ac:dyDescent="0.25">
      <c r="A5624" t="s">
        <v>9015</v>
      </c>
      <c r="B5624" t="s">
        <v>8177</v>
      </c>
    </row>
    <row r="5625" spans="1:2" x14ac:dyDescent="0.25">
      <c r="A5625" t="s">
        <v>9016</v>
      </c>
      <c r="B5625" t="s">
        <v>8177</v>
      </c>
    </row>
    <row r="5626" spans="1:2" x14ac:dyDescent="0.25">
      <c r="A5626" t="s">
        <v>9017</v>
      </c>
      <c r="B5626" t="s">
        <v>8177</v>
      </c>
    </row>
    <row r="5627" spans="1:2" x14ac:dyDescent="0.25">
      <c r="A5627" t="s">
        <v>9018</v>
      </c>
      <c r="B5627" t="s">
        <v>8177</v>
      </c>
    </row>
    <row r="5628" spans="1:2" x14ac:dyDescent="0.25">
      <c r="A5628" t="s">
        <v>9019</v>
      </c>
      <c r="B5628" t="s">
        <v>8177</v>
      </c>
    </row>
    <row r="5629" spans="1:2" x14ac:dyDescent="0.25">
      <c r="A5629" t="s">
        <v>9020</v>
      </c>
      <c r="B5629" t="s">
        <v>8177</v>
      </c>
    </row>
    <row r="5630" spans="1:2" x14ac:dyDescent="0.25">
      <c r="A5630" t="s">
        <v>9021</v>
      </c>
      <c r="B5630" t="s">
        <v>8177</v>
      </c>
    </row>
    <row r="5631" spans="1:2" x14ac:dyDescent="0.25">
      <c r="A5631" t="s">
        <v>9022</v>
      </c>
      <c r="B5631" t="s">
        <v>8177</v>
      </c>
    </row>
    <row r="5632" spans="1:2" x14ac:dyDescent="0.25">
      <c r="A5632" t="s">
        <v>9023</v>
      </c>
      <c r="B5632" t="s">
        <v>8177</v>
      </c>
    </row>
    <row r="5633" spans="1:2" x14ac:dyDescent="0.25">
      <c r="A5633" t="s">
        <v>9024</v>
      </c>
      <c r="B5633" t="s">
        <v>8177</v>
      </c>
    </row>
    <row r="5634" spans="1:2" x14ac:dyDescent="0.25">
      <c r="A5634" t="s">
        <v>9025</v>
      </c>
      <c r="B5634" t="s">
        <v>8177</v>
      </c>
    </row>
    <row r="5635" spans="1:2" x14ac:dyDescent="0.25">
      <c r="A5635" t="s">
        <v>9026</v>
      </c>
      <c r="B5635" t="s">
        <v>8177</v>
      </c>
    </row>
    <row r="5636" spans="1:2" x14ac:dyDescent="0.25">
      <c r="A5636" t="s">
        <v>9027</v>
      </c>
      <c r="B5636" t="s">
        <v>8177</v>
      </c>
    </row>
    <row r="5637" spans="1:2" x14ac:dyDescent="0.25">
      <c r="A5637" t="s">
        <v>9028</v>
      </c>
      <c r="B5637" t="s">
        <v>8177</v>
      </c>
    </row>
    <row r="5638" spans="1:2" x14ac:dyDescent="0.25">
      <c r="A5638" t="s">
        <v>9029</v>
      </c>
      <c r="B5638" t="s">
        <v>8177</v>
      </c>
    </row>
    <row r="5639" spans="1:2" x14ac:dyDescent="0.25">
      <c r="A5639" t="s">
        <v>9030</v>
      </c>
      <c r="B5639" t="s">
        <v>8177</v>
      </c>
    </row>
    <row r="5640" spans="1:2" x14ac:dyDescent="0.25">
      <c r="A5640" t="s">
        <v>9031</v>
      </c>
      <c r="B5640" t="s">
        <v>8177</v>
      </c>
    </row>
    <row r="5641" spans="1:2" x14ac:dyDescent="0.25">
      <c r="A5641" t="s">
        <v>9032</v>
      </c>
      <c r="B5641" t="s">
        <v>8177</v>
      </c>
    </row>
    <row r="5642" spans="1:2" x14ac:dyDescent="0.25">
      <c r="A5642" t="s">
        <v>9033</v>
      </c>
      <c r="B5642" t="s">
        <v>8177</v>
      </c>
    </row>
    <row r="5643" spans="1:2" x14ac:dyDescent="0.25">
      <c r="A5643" t="s">
        <v>9034</v>
      </c>
      <c r="B5643" t="s">
        <v>8177</v>
      </c>
    </row>
    <row r="5644" spans="1:2" x14ac:dyDescent="0.25">
      <c r="A5644" t="s">
        <v>9035</v>
      </c>
      <c r="B5644" t="s">
        <v>9036</v>
      </c>
    </row>
    <row r="5645" spans="1:2" x14ac:dyDescent="0.25">
      <c r="A5645" t="s">
        <v>9037</v>
      </c>
      <c r="B5645" t="s">
        <v>9036</v>
      </c>
    </row>
    <row r="5646" spans="1:2" x14ac:dyDescent="0.25">
      <c r="A5646" t="s">
        <v>9038</v>
      </c>
      <c r="B5646" t="s">
        <v>9036</v>
      </c>
    </row>
    <row r="5647" spans="1:2" x14ac:dyDescent="0.25">
      <c r="A5647" t="s">
        <v>9039</v>
      </c>
      <c r="B5647" t="s">
        <v>9040</v>
      </c>
    </row>
    <row r="5648" spans="1:2" x14ac:dyDescent="0.25">
      <c r="A5648" t="s">
        <v>9041</v>
      </c>
      <c r="B5648" t="s">
        <v>9040</v>
      </c>
    </row>
    <row r="5649" spans="1:2" x14ac:dyDescent="0.25">
      <c r="A5649" t="s">
        <v>9042</v>
      </c>
      <c r="B5649" t="s">
        <v>9040</v>
      </c>
    </row>
    <row r="5650" spans="1:2" x14ac:dyDescent="0.25">
      <c r="A5650" t="s">
        <v>9043</v>
      </c>
      <c r="B5650" t="s">
        <v>9044</v>
      </c>
    </row>
    <row r="5651" spans="1:2" x14ac:dyDescent="0.25">
      <c r="A5651" t="s">
        <v>9045</v>
      </c>
      <c r="B5651" t="s">
        <v>9046</v>
      </c>
    </row>
    <row r="5652" spans="1:2" x14ac:dyDescent="0.25">
      <c r="A5652" t="s">
        <v>9047</v>
      </c>
      <c r="B5652" t="s">
        <v>9046</v>
      </c>
    </row>
    <row r="5653" spans="1:2" x14ac:dyDescent="0.25">
      <c r="A5653" t="s">
        <v>9048</v>
      </c>
      <c r="B5653" t="s">
        <v>9049</v>
      </c>
    </row>
    <row r="5654" spans="1:2" x14ac:dyDescent="0.25">
      <c r="A5654" t="s">
        <v>9050</v>
      </c>
      <c r="B5654" t="s">
        <v>9049</v>
      </c>
    </row>
    <row r="5655" spans="1:2" x14ac:dyDescent="0.25">
      <c r="A5655" t="s">
        <v>9051</v>
      </c>
      <c r="B5655" t="s">
        <v>9052</v>
      </c>
    </row>
    <row r="5656" spans="1:2" x14ac:dyDescent="0.25">
      <c r="A5656" t="s">
        <v>9053</v>
      </c>
      <c r="B5656" t="s">
        <v>9052</v>
      </c>
    </row>
    <row r="5657" spans="1:2" x14ac:dyDescent="0.25">
      <c r="A5657" t="s">
        <v>9054</v>
      </c>
      <c r="B5657" t="s">
        <v>9052</v>
      </c>
    </row>
    <row r="5658" spans="1:2" x14ac:dyDescent="0.25">
      <c r="A5658" t="s">
        <v>9055</v>
      </c>
      <c r="B5658" t="s">
        <v>9052</v>
      </c>
    </row>
    <row r="5659" spans="1:2" x14ac:dyDescent="0.25">
      <c r="A5659" t="s">
        <v>9056</v>
      </c>
      <c r="B5659" t="s">
        <v>9052</v>
      </c>
    </row>
    <row r="5660" spans="1:2" x14ac:dyDescent="0.25">
      <c r="A5660" t="s">
        <v>9057</v>
      </c>
      <c r="B5660" t="s">
        <v>9052</v>
      </c>
    </row>
    <row r="5661" spans="1:2" x14ac:dyDescent="0.25">
      <c r="A5661" t="s">
        <v>9058</v>
      </c>
      <c r="B5661" t="s">
        <v>9052</v>
      </c>
    </row>
    <row r="5662" spans="1:2" x14ac:dyDescent="0.25">
      <c r="A5662" t="s">
        <v>9059</v>
      </c>
      <c r="B5662" t="s">
        <v>9052</v>
      </c>
    </row>
    <row r="5663" spans="1:2" x14ac:dyDescent="0.25">
      <c r="A5663" t="s">
        <v>9060</v>
      </c>
      <c r="B5663" t="s">
        <v>9052</v>
      </c>
    </row>
    <row r="5664" spans="1:2" x14ac:dyDescent="0.25">
      <c r="A5664" t="s">
        <v>9061</v>
      </c>
      <c r="B5664" t="s">
        <v>9052</v>
      </c>
    </row>
    <row r="5665" spans="1:2" x14ac:dyDescent="0.25">
      <c r="A5665" t="s">
        <v>9062</v>
      </c>
      <c r="B5665" t="s">
        <v>9052</v>
      </c>
    </row>
    <row r="5666" spans="1:2" x14ac:dyDescent="0.25">
      <c r="A5666" t="s">
        <v>9063</v>
      </c>
      <c r="B5666" t="s">
        <v>9052</v>
      </c>
    </row>
    <row r="5667" spans="1:2" x14ac:dyDescent="0.25">
      <c r="A5667" t="s">
        <v>9064</v>
      </c>
      <c r="B5667" t="s">
        <v>9052</v>
      </c>
    </row>
    <row r="5668" spans="1:2" x14ac:dyDescent="0.25">
      <c r="A5668" t="s">
        <v>9065</v>
      </c>
      <c r="B5668" t="s">
        <v>9052</v>
      </c>
    </row>
    <row r="5669" spans="1:2" x14ac:dyDescent="0.25">
      <c r="A5669" t="s">
        <v>9066</v>
      </c>
      <c r="B5669" t="s">
        <v>9052</v>
      </c>
    </row>
    <row r="5670" spans="1:2" x14ac:dyDescent="0.25">
      <c r="A5670" t="s">
        <v>9067</v>
      </c>
      <c r="B5670" t="s">
        <v>9068</v>
      </c>
    </row>
    <row r="5671" spans="1:2" x14ac:dyDescent="0.25">
      <c r="A5671" t="s">
        <v>9069</v>
      </c>
      <c r="B5671" t="s">
        <v>9068</v>
      </c>
    </row>
    <row r="5672" spans="1:2" x14ac:dyDescent="0.25">
      <c r="A5672" t="s">
        <v>9070</v>
      </c>
      <c r="B5672" t="s">
        <v>9068</v>
      </c>
    </row>
    <row r="5673" spans="1:2" x14ac:dyDescent="0.25">
      <c r="A5673" t="s">
        <v>9071</v>
      </c>
      <c r="B5673" t="s">
        <v>9068</v>
      </c>
    </row>
    <row r="5674" spans="1:2" x14ac:dyDescent="0.25">
      <c r="A5674" t="s">
        <v>9072</v>
      </c>
      <c r="B5674" t="s">
        <v>9068</v>
      </c>
    </row>
    <row r="5675" spans="1:2" x14ac:dyDescent="0.25">
      <c r="A5675" t="s">
        <v>9073</v>
      </c>
      <c r="B5675" t="s">
        <v>9068</v>
      </c>
    </row>
    <row r="5676" spans="1:2" x14ac:dyDescent="0.25">
      <c r="A5676" t="s">
        <v>9074</v>
      </c>
      <c r="B5676" t="s">
        <v>9068</v>
      </c>
    </row>
    <row r="5677" spans="1:2" x14ac:dyDescent="0.25">
      <c r="A5677" t="s">
        <v>9075</v>
      </c>
      <c r="B5677" t="s">
        <v>9068</v>
      </c>
    </row>
    <row r="5678" spans="1:2" x14ac:dyDescent="0.25">
      <c r="A5678" t="s">
        <v>9076</v>
      </c>
      <c r="B5678" t="s">
        <v>9068</v>
      </c>
    </row>
    <row r="5679" spans="1:2" x14ac:dyDescent="0.25">
      <c r="A5679" t="s">
        <v>9077</v>
      </c>
      <c r="B5679" t="s">
        <v>9068</v>
      </c>
    </row>
    <row r="5680" spans="1:2" x14ac:dyDescent="0.25">
      <c r="A5680" t="s">
        <v>9078</v>
      </c>
      <c r="B5680" t="s">
        <v>9068</v>
      </c>
    </row>
    <row r="5681" spans="1:2" x14ac:dyDescent="0.25">
      <c r="A5681" t="s">
        <v>9079</v>
      </c>
      <c r="B5681" t="s">
        <v>9068</v>
      </c>
    </row>
    <row r="5682" spans="1:2" x14ac:dyDescent="0.25">
      <c r="A5682" t="s">
        <v>9080</v>
      </c>
      <c r="B5682" t="s">
        <v>9081</v>
      </c>
    </row>
    <row r="5683" spans="1:2" x14ac:dyDescent="0.25">
      <c r="A5683" t="s">
        <v>9082</v>
      </c>
      <c r="B5683" t="s">
        <v>9081</v>
      </c>
    </row>
    <row r="5684" spans="1:2" x14ac:dyDescent="0.25">
      <c r="A5684" t="s">
        <v>9083</v>
      </c>
      <c r="B5684" t="s">
        <v>9084</v>
      </c>
    </row>
    <row r="5685" spans="1:2" x14ac:dyDescent="0.25">
      <c r="A5685" t="s">
        <v>9085</v>
      </c>
      <c r="B5685" t="s">
        <v>9084</v>
      </c>
    </row>
    <row r="5686" spans="1:2" x14ac:dyDescent="0.25">
      <c r="A5686" t="s">
        <v>9086</v>
      </c>
      <c r="B5686" t="s">
        <v>9084</v>
      </c>
    </row>
    <row r="5687" spans="1:2" x14ac:dyDescent="0.25">
      <c r="A5687" t="s">
        <v>9087</v>
      </c>
      <c r="B5687" t="s">
        <v>9084</v>
      </c>
    </row>
    <row r="5688" spans="1:2" x14ac:dyDescent="0.25">
      <c r="A5688" t="s">
        <v>9088</v>
      </c>
      <c r="B5688" t="s">
        <v>9084</v>
      </c>
    </row>
    <row r="5689" spans="1:2" x14ac:dyDescent="0.25">
      <c r="A5689" t="s">
        <v>9089</v>
      </c>
      <c r="B5689" t="s">
        <v>9084</v>
      </c>
    </row>
    <row r="5690" spans="1:2" x14ac:dyDescent="0.25">
      <c r="A5690" t="s">
        <v>9090</v>
      </c>
      <c r="B5690" t="s">
        <v>9091</v>
      </c>
    </row>
    <row r="5691" spans="1:2" x14ac:dyDescent="0.25">
      <c r="A5691" t="s">
        <v>9092</v>
      </c>
      <c r="B5691" t="s">
        <v>9093</v>
      </c>
    </row>
    <row r="5692" spans="1:2" x14ac:dyDescent="0.25">
      <c r="A5692" t="s">
        <v>9094</v>
      </c>
      <c r="B5692" t="s">
        <v>9093</v>
      </c>
    </row>
    <row r="5693" spans="1:2" x14ac:dyDescent="0.25">
      <c r="A5693" t="s">
        <v>9095</v>
      </c>
      <c r="B5693" t="s">
        <v>9093</v>
      </c>
    </row>
    <row r="5694" spans="1:2" x14ac:dyDescent="0.25">
      <c r="A5694" t="s">
        <v>9096</v>
      </c>
      <c r="B5694" t="s">
        <v>9093</v>
      </c>
    </row>
    <row r="5695" spans="1:2" x14ac:dyDescent="0.25">
      <c r="A5695" t="s">
        <v>9097</v>
      </c>
      <c r="B5695" t="s">
        <v>9093</v>
      </c>
    </row>
    <row r="5696" spans="1:2" x14ac:dyDescent="0.25">
      <c r="A5696" t="s">
        <v>9098</v>
      </c>
      <c r="B5696" t="s">
        <v>9093</v>
      </c>
    </row>
    <row r="5697" spans="1:2" x14ac:dyDescent="0.25">
      <c r="A5697" t="s">
        <v>9099</v>
      </c>
      <c r="B5697" t="s">
        <v>9093</v>
      </c>
    </row>
    <row r="5698" spans="1:2" x14ac:dyDescent="0.25">
      <c r="A5698" t="s">
        <v>9100</v>
      </c>
      <c r="B5698" t="s">
        <v>9093</v>
      </c>
    </row>
    <row r="5699" spans="1:2" x14ac:dyDescent="0.25">
      <c r="A5699" t="s">
        <v>9101</v>
      </c>
      <c r="B5699" t="s">
        <v>9102</v>
      </c>
    </row>
    <row r="5700" spans="1:2" x14ac:dyDescent="0.25">
      <c r="A5700" t="s">
        <v>9103</v>
      </c>
      <c r="B5700" t="s">
        <v>9102</v>
      </c>
    </row>
    <row r="5701" spans="1:2" x14ac:dyDescent="0.25">
      <c r="A5701" t="s">
        <v>9104</v>
      </c>
      <c r="B5701" t="s">
        <v>9102</v>
      </c>
    </row>
    <row r="5702" spans="1:2" x14ac:dyDescent="0.25">
      <c r="A5702" t="s">
        <v>9105</v>
      </c>
      <c r="B5702" t="s">
        <v>9106</v>
      </c>
    </row>
    <row r="5703" spans="1:2" x14ac:dyDescent="0.25">
      <c r="A5703" t="s">
        <v>9107</v>
      </c>
      <c r="B5703" t="s">
        <v>9108</v>
      </c>
    </row>
    <row r="5704" spans="1:2" x14ac:dyDescent="0.25">
      <c r="A5704" t="s">
        <v>9109</v>
      </c>
      <c r="B5704" t="s">
        <v>9108</v>
      </c>
    </row>
    <row r="5705" spans="1:2" x14ac:dyDescent="0.25">
      <c r="A5705" t="s">
        <v>9110</v>
      </c>
      <c r="B5705" t="s">
        <v>9108</v>
      </c>
    </row>
    <row r="5706" spans="1:2" x14ac:dyDescent="0.25">
      <c r="A5706" t="s">
        <v>9111</v>
      </c>
      <c r="B5706" t="s">
        <v>9108</v>
      </c>
    </row>
    <row r="5707" spans="1:2" x14ac:dyDescent="0.25">
      <c r="A5707" t="s">
        <v>9112</v>
      </c>
      <c r="B5707" t="s">
        <v>9108</v>
      </c>
    </row>
    <row r="5708" spans="1:2" x14ac:dyDescent="0.25">
      <c r="A5708" t="s">
        <v>9113</v>
      </c>
      <c r="B5708" t="s">
        <v>9108</v>
      </c>
    </row>
    <row r="5709" spans="1:2" x14ac:dyDescent="0.25">
      <c r="A5709" t="s">
        <v>9114</v>
      </c>
      <c r="B5709" t="s">
        <v>9108</v>
      </c>
    </row>
    <row r="5710" spans="1:2" x14ac:dyDescent="0.25">
      <c r="A5710" t="s">
        <v>9115</v>
      </c>
      <c r="B5710" t="s">
        <v>9108</v>
      </c>
    </row>
    <row r="5711" spans="1:2" x14ac:dyDescent="0.25">
      <c r="A5711" t="s">
        <v>9116</v>
      </c>
      <c r="B5711" t="s">
        <v>9108</v>
      </c>
    </row>
    <row r="5712" spans="1:2" x14ac:dyDescent="0.25">
      <c r="A5712" t="s">
        <v>9117</v>
      </c>
      <c r="B5712" t="s">
        <v>9108</v>
      </c>
    </row>
    <row r="5713" spans="1:2" x14ac:dyDescent="0.25">
      <c r="A5713" t="s">
        <v>9118</v>
      </c>
      <c r="B5713" t="s">
        <v>9108</v>
      </c>
    </row>
    <row r="5714" spans="1:2" x14ac:dyDescent="0.25">
      <c r="A5714" t="s">
        <v>9119</v>
      </c>
      <c r="B5714" t="s">
        <v>9108</v>
      </c>
    </row>
    <row r="5715" spans="1:2" x14ac:dyDescent="0.25">
      <c r="A5715" t="s">
        <v>9120</v>
      </c>
      <c r="B5715" t="s">
        <v>9121</v>
      </c>
    </row>
    <row r="5716" spans="1:2" x14ac:dyDescent="0.25">
      <c r="A5716" t="s">
        <v>9122</v>
      </c>
      <c r="B5716" t="s">
        <v>9121</v>
      </c>
    </row>
    <row r="5717" spans="1:2" x14ac:dyDescent="0.25">
      <c r="A5717" t="s">
        <v>9123</v>
      </c>
      <c r="B5717" t="s">
        <v>9121</v>
      </c>
    </row>
    <row r="5718" spans="1:2" x14ac:dyDescent="0.25">
      <c r="A5718" t="s">
        <v>9124</v>
      </c>
      <c r="B5718" t="s">
        <v>9125</v>
      </c>
    </row>
    <row r="5719" spans="1:2" x14ac:dyDescent="0.25">
      <c r="A5719" t="s">
        <v>9126</v>
      </c>
      <c r="B5719" t="s">
        <v>9127</v>
      </c>
    </row>
    <row r="5720" spans="1:2" x14ac:dyDescent="0.25">
      <c r="A5720" t="s">
        <v>9128</v>
      </c>
      <c r="B5720" t="s">
        <v>9127</v>
      </c>
    </row>
    <row r="5721" spans="1:2" x14ac:dyDescent="0.25">
      <c r="A5721" t="s">
        <v>9129</v>
      </c>
      <c r="B5721" t="s">
        <v>9127</v>
      </c>
    </row>
    <row r="5722" spans="1:2" x14ac:dyDescent="0.25">
      <c r="A5722" t="s">
        <v>9130</v>
      </c>
      <c r="B5722" t="s">
        <v>9127</v>
      </c>
    </row>
    <row r="5723" spans="1:2" x14ac:dyDescent="0.25">
      <c r="A5723" t="s">
        <v>9131</v>
      </c>
      <c r="B5723" t="s">
        <v>9132</v>
      </c>
    </row>
    <row r="5724" spans="1:2" x14ac:dyDescent="0.25">
      <c r="A5724" t="s">
        <v>9133</v>
      </c>
      <c r="B5724" t="s">
        <v>9132</v>
      </c>
    </row>
    <row r="5725" spans="1:2" x14ac:dyDescent="0.25">
      <c r="A5725" t="s">
        <v>9134</v>
      </c>
      <c r="B5725" t="s">
        <v>9132</v>
      </c>
    </row>
    <row r="5726" spans="1:2" x14ac:dyDescent="0.25">
      <c r="A5726" t="s">
        <v>9135</v>
      </c>
      <c r="B5726" t="s">
        <v>9132</v>
      </c>
    </row>
    <row r="5727" spans="1:2" x14ac:dyDescent="0.25">
      <c r="A5727" t="s">
        <v>9136</v>
      </c>
      <c r="B5727" t="s">
        <v>9132</v>
      </c>
    </row>
    <row r="5728" spans="1:2" x14ac:dyDescent="0.25">
      <c r="A5728" t="s">
        <v>9137</v>
      </c>
      <c r="B5728" t="s">
        <v>9132</v>
      </c>
    </row>
    <row r="5729" spans="1:2" x14ac:dyDescent="0.25">
      <c r="A5729" t="s">
        <v>9138</v>
      </c>
      <c r="B5729" t="s">
        <v>9132</v>
      </c>
    </row>
    <row r="5730" spans="1:2" x14ac:dyDescent="0.25">
      <c r="A5730" t="s">
        <v>9139</v>
      </c>
      <c r="B5730" t="s">
        <v>9132</v>
      </c>
    </row>
    <row r="5731" spans="1:2" x14ac:dyDescent="0.25">
      <c r="A5731" t="s">
        <v>9140</v>
      </c>
      <c r="B5731" t="s">
        <v>9132</v>
      </c>
    </row>
    <row r="5732" spans="1:2" x14ac:dyDescent="0.25">
      <c r="A5732" t="s">
        <v>9141</v>
      </c>
      <c r="B5732" t="s">
        <v>9132</v>
      </c>
    </row>
    <row r="5733" spans="1:2" x14ac:dyDescent="0.25">
      <c r="A5733" t="s">
        <v>9142</v>
      </c>
      <c r="B5733" t="s">
        <v>9132</v>
      </c>
    </row>
    <row r="5734" spans="1:2" x14ac:dyDescent="0.25">
      <c r="A5734" t="s">
        <v>9143</v>
      </c>
      <c r="B5734" t="s">
        <v>9132</v>
      </c>
    </row>
    <row r="5735" spans="1:2" x14ac:dyDescent="0.25">
      <c r="A5735" t="s">
        <v>9144</v>
      </c>
      <c r="B5735" t="s">
        <v>9132</v>
      </c>
    </row>
    <row r="5736" spans="1:2" x14ac:dyDescent="0.25">
      <c r="A5736" t="s">
        <v>9145</v>
      </c>
      <c r="B5736" t="s">
        <v>9132</v>
      </c>
    </row>
    <row r="5737" spans="1:2" x14ac:dyDescent="0.25">
      <c r="A5737" t="s">
        <v>9146</v>
      </c>
      <c r="B5737" t="s">
        <v>9147</v>
      </c>
    </row>
    <row r="5738" spans="1:2" x14ac:dyDescent="0.25">
      <c r="A5738" t="s">
        <v>9148</v>
      </c>
      <c r="B5738" t="s">
        <v>9147</v>
      </c>
    </row>
    <row r="5739" spans="1:2" x14ac:dyDescent="0.25">
      <c r="A5739" t="s">
        <v>9149</v>
      </c>
      <c r="B5739" t="s">
        <v>9150</v>
      </c>
    </row>
    <row r="5740" spans="1:2" x14ac:dyDescent="0.25">
      <c r="A5740" t="s">
        <v>9151</v>
      </c>
      <c r="B5740" t="s">
        <v>9150</v>
      </c>
    </row>
    <row r="5741" spans="1:2" x14ac:dyDescent="0.25">
      <c r="A5741" t="s">
        <v>9152</v>
      </c>
      <c r="B5741" t="s">
        <v>9153</v>
      </c>
    </row>
    <row r="5742" spans="1:2" x14ac:dyDescent="0.25">
      <c r="A5742" t="s">
        <v>9154</v>
      </c>
      <c r="B5742" t="s">
        <v>9153</v>
      </c>
    </row>
    <row r="5743" spans="1:2" x14ac:dyDescent="0.25">
      <c r="A5743" t="s">
        <v>9155</v>
      </c>
      <c r="B5743" t="s">
        <v>9153</v>
      </c>
    </row>
    <row r="5744" spans="1:2" x14ac:dyDescent="0.25">
      <c r="A5744" t="s">
        <v>9156</v>
      </c>
      <c r="B5744" t="s">
        <v>9153</v>
      </c>
    </row>
    <row r="5745" spans="1:2" x14ac:dyDescent="0.25">
      <c r="A5745" t="s">
        <v>9157</v>
      </c>
      <c r="B5745" t="s">
        <v>9153</v>
      </c>
    </row>
    <row r="5746" spans="1:2" x14ac:dyDescent="0.25">
      <c r="A5746" t="s">
        <v>9158</v>
      </c>
      <c r="B5746" t="s">
        <v>9153</v>
      </c>
    </row>
    <row r="5747" spans="1:2" x14ac:dyDescent="0.25">
      <c r="A5747" t="s">
        <v>9159</v>
      </c>
      <c r="B5747" t="s">
        <v>9160</v>
      </c>
    </row>
    <row r="5748" spans="1:2" x14ac:dyDescent="0.25">
      <c r="A5748" t="s">
        <v>9161</v>
      </c>
      <c r="B5748" t="s">
        <v>9160</v>
      </c>
    </row>
    <row r="5749" spans="1:2" x14ac:dyDescent="0.25">
      <c r="A5749" t="s">
        <v>9162</v>
      </c>
      <c r="B5749" t="s">
        <v>9160</v>
      </c>
    </row>
    <row r="5750" spans="1:2" x14ac:dyDescent="0.25">
      <c r="A5750" t="s">
        <v>9163</v>
      </c>
      <c r="B5750" t="s">
        <v>9160</v>
      </c>
    </row>
    <row r="5751" spans="1:2" x14ac:dyDescent="0.25">
      <c r="A5751" t="s">
        <v>9164</v>
      </c>
      <c r="B5751" t="s">
        <v>9160</v>
      </c>
    </row>
    <row r="5752" spans="1:2" x14ac:dyDescent="0.25">
      <c r="A5752" t="s">
        <v>9165</v>
      </c>
      <c r="B5752" t="s">
        <v>9160</v>
      </c>
    </row>
    <row r="5753" spans="1:2" x14ac:dyDescent="0.25">
      <c r="A5753" t="s">
        <v>9166</v>
      </c>
      <c r="B5753" t="s">
        <v>9160</v>
      </c>
    </row>
    <row r="5754" spans="1:2" x14ac:dyDescent="0.25">
      <c r="A5754" t="s">
        <v>9167</v>
      </c>
      <c r="B5754" t="s">
        <v>9168</v>
      </c>
    </row>
    <row r="5755" spans="1:2" x14ac:dyDescent="0.25">
      <c r="A5755" t="s">
        <v>9169</v>
      </c>
      <c r="B5755" t="s">
        <v>9170</v>
      </c>
    </row>
    <row r="5756" spans="1:2" x14ac:dyDescent="0.25">
      <c r="A5756" t="s">
        <v>9171</v>
      </c>
      <c r="B5756" t="s">
        <v>9172</v>
      </c>
    </row>
    <row r="5757" spans="1:2" x14ac:dyDescent="0.25">
      <c r="A5757" t="s">
        <v>9173</v>
      </c>
      <c r="B5757" t="s">
        <v>9172</v>
      </c>
    </row>
    <row r="5758" spans="1:2" x14ac:dyDescent="0.25">
      <c r="A5758" t="s">
        <v>9174</v>
      </c>
      <c r="B5758" t="s">
        <v>9172</v>
      </c>
    </row>
    <row r="5759" spans="1:2" x14ac:dyDescent="0.25">
      <c r="A5759" t="s">
        <v>9175</v>
      </c>
      <c r="B5759" t="s">
        <v>9172</v>
      </c>
    </row>
    <row r="5760" spans="1:2" x14ac:dyDescent="0.25">
      <c r="A5760" t="s">
        <v>9176</v>
      </c>
      <c r="B5760" t="s">
        <v>9177</v>
      </c>
    </row>
    <row r="5761" spans="1:2" x14ac:dyDescent="0.25">
      <c r="A5761" t="s">
        <v>9178</v>
      </c>
      <c r="B5761" t="s">
        <v>9177</v>
      </c>
    </row>
    <row r="5762" spans="1:2" x14ac:dyDescent="0.25">
      <c r="A5762" t="s">
        <v>9179</v>
      </c>
      <c r="B5762" t="s">
        <v>9177</v>
      </c>
    </row>
    <row r="5763" spans="1:2" x14ac:dyDescent="0.25">
      <c r="A5763" t="s">
        <v>9180</v>
      </c>
      <c r="B5763" t="s">
        <v>9177</v>
      </c>
    </row>
    <row r="5764" spans="1:2" x14ac:dyDescent="0.25">
      <c r="A5764" t="s">
        <v>9181</v>
      </c>
      <c r="B5764" t="s">
        <v>9177</v>
      </c>
    </row>
    <row r="5765" spans="1:2" x14ac:dyDescent="0.25">
      <c r="A5765" t="s">
        <v>9182</v>
      </c>
      <c r="B5765" t="s">
        <v>9177</v>
      </c>
    </row>
    <row r="5766" spans="1:2" x14ac:dyDescent="0.25">
      <c r="A5766" t="s">
        <v>9183</v>
      </c>
      <c r="B5766" t="s">
        <v>9184</v>
      </c>
    </row>
    <row r="5767" spans="1:2" x14ac:dyDescent="0.25">
      <c r="A5767" t="s">
        <v>9185</v>
      </c>
      <c r="B5767" t="s">
        <v>9184</v>
      </c>
    </row>
    <row r="5768" spans="1:2" x14ac:dyDescent="0.25">
      <c r="A5768" t="s">
        <v>9186</v>
      </c>
      <c r="B5768" t="s">
        <v>9184</v>
      </c>
    </row>
    <row r="5769" spans="1:2" x14ac:dyDescent="0.25">
      <c r="A5769" t="s">
        <v>9187</v>
      </c>
      <c r="B5769" t="s">
        <v>9184</v>
      </c>
    </row>
    <row r="5770" spans="1:2" x14ac:dyDescent="0.25">
      <c r="A5770" t="s">
        <v>9188</v>
      </c>
      <c r="B5770" t="s">
        <v>9189</v>
      </c>
    </row>
    <row r="5771" spans="1:2" x14ac:dyDescent="0.25">
      <c r="A5771" t="s">
        <v>9190</v>
      </c>
      <c r="B5771" t="s">
        <v>9189</v>
      </c>
    </row>
    <row r="5772" spans="1:2" x14ac:dyDescent="0.25">
      <c r="A5772" t="s">
        <v>9191</v>
      </c>
      <c r="B5772" t="s">
        <v>9192</v>
      </c>
    </row>
    <row r="5773" spans="1:2" x14ac:dyDescent="0.25">
      <c r="A5773" t="s">
        <v>9193</v>
      </c>
      <c r="B5773" t="s">
        <v>9192</v>
      </c>
    </row>
    <row r="5774" spans="1:2" x14ac:dyDescent="0.25">
      <c r="A5774" t="s">
        <v>9194</v>
      </c>
      <c r="B5774" t="s">
        <v>9192</v>
      </c>
    </row>
    <row r="5775" spans="1:2" x14ac:dyDescent="0.25">
      <c r="A5775" t="s">
        <v>9195</v>
      </c>
      <c r="B5775" t="s">
        <v>9192</v>
      </c>
    </row>
    <row r="5776" spans="1:2" x14ac:dyDescent="0.25">
      <c r="A5776" t="s">
        <v>9196</v>
      </c>
      <c r="B5776" t="s">
        <v>9192</v>
      </c>
    </row>
    <row r="5777" spans="1:2" x14ac:dyDescent="0.25">
      <c r="A5777" t="s">
        <v>9197</v>
      </c>
      <c r="B5777" t="s">
        <v>9192</v>
      </c>
    </row>
    <row r="5778" spans="1:2" x14ac:dyDescent="0.25">
      <c r="A5778" t="s">
        <v>9198</v>
      </c>
      <c r="B5778" t="s">
        <v>9199</v>
      </c>
    </row>
    <row r="5779" spans="1:2" x14ac:dyDescent="0.25">
      <c r="A5779" t="s">
        <v>9200</v>
      </c>
      <c r="B5779" t="s">
        <v>9199</v>
      </c>
    </row>
    <row r="5780" spans="1:2" x14ac:dyDescent="0.25">
      <c r="A5780" t="s">
        <v>9201</v>
      </c>
      <c r="B5780" t="s">
        <v>9202</v>
      </c>
    </row>
    <row r="5781" spans="1:2" x14ac:dyDescent="0.25">
      <c r="A5781" t="s">
        <v>9203</v>
      </c>
      <c r="B5781" t="s">
        <v>9204</v>
      </c>
    </row>
    <row r="5782" spans="1:2" x14ac:dyDescent="0.25">
      <c r="A5782" t="s">
        <v>9205</v>
      </c>
      <c r="B5782" t="s">
        <v>9204</v>
      </c>
    </row>
    <row r="5783" spans="1:2" x14ac:dyDescent="0.25">
      <c r="A5783" t="s">
        <v>9206</v>
      </c>
      <c r="B5783" t="s">
        <v>9204</v>
      </c>
    </row>
    <row r="5784" spans="1:2" x14ac:dyDescent="0.25">
      <c r="A5784" t="s">
        <v>9207</v>
      </c>
      <c r="B5784" t="s">
        <v>9204</v>
      </c>
    </row>
    <row r="5785" spans="1:2" x14ac:dyDescent="0.25">
      <c r="A5785" t="s">
        <v>9208</v>
      </c>
      <c r="B5785" t="s">
        <v>9209</v>
      </c>
    </row>
    <row r="5786" spans="1:2" x14ac:dyDescent="0.25">
      <c r="A5786" t="s">
        <v>9210</v>
      </c>
      <c r="B5786" t="s">
        <v>9211</v>
      </c>
    </row>
    <row r="5787" spans="1:2" x14ac:dyDescent="0.25">
      <c r="A5787" t="s">
        <v>9212</v>
      </c>
      <c r="B5787" t="s">
        <v>9213</v>
      </c>
    </row>
    <row r="5788" spans="1:2" x14ac:dyDescent="0.25">
      <c r="A5788" t="s">
        <v>9214</v>
      </c>
      <c r="B5788" t="s">
        <v>9213</v>
      </c>
    </row>
    <row r="5789" spans="1:2" x14ac:dyDescent="0.25">
      <c r="A5789" t="s">
        <v>9215</v>
      </c>
      <c r="B5789" t="s">
        <v>9213</v>
      </c>
    </row>
    <row r="5790" spans="1:2" x14ac:dyDescent="0.25">
      <c r="A5790" t="s">
        <v>9216</v>
      </c>
      <c r="B5790" t="s">
        <v>9213</v>
      </c>
    </row>
    <row r="5791" spans="1:2" x14ac:dyDescent="0.25">
      <c r="A5791" t="s">
        <v>9217</v>
      </c>
      <c r="B5791" t="s">
        <v>9218</v>
      </c>
    </row>
    <row r="5792" spans="1:2" x14ac:dyDescent="0.25">
      <c r="A5792" t="s">
        <v>9219</v>
      </c>
      <c r="B5792" t="s">
        <v>9218</v>
      </c>
    </row>
    <row r="5793" spans="1:2" x14ac:dyDescent="0.25">
      <c r="A5793" t="s">
        <v>9220</v>
      </c>
      <c r="B5793" t="s">
        <v>9218</v>
      </c>
    </row>
    <row r="5794" spans="1:2" x14ac:dyDescent="0.25">
      <c r="A5794" t="s">
        <v>9221</v>
      </c>
      <c r="B5794" t="s">
        <v>9218</v>
      </c>
    </row>
    <row r="5795" spans="1:2" x14ac:dyDescent="0.25">
      <c r="A5795" t="s">
        <v>9222</v>
      </c>
      <c r="B5795" t="s">
        <v>9218</v>
      </c>
    </row>
    <row r="5796" spans="1:2" x14ac:dyDescent="0.25">
      <c r="A5796" t="s">
        <v>9223</v>
      </c>
      <c r="B5796" t="s">
        <v>9218</v>
      </c>
    </row>
    <row r="5797" spans="1:2" x14ac:dyDescent="0.25">
      <c r="A5797" t="s">
        <v>9224</v>
      </c>
      <c r="B5797" t="s">
        <v>9218</v>
      </c>
    </row>
    <row r="5798" spans="1:2" x14ac:dyDescent="0.25">
      <c r="A5798" t="s">
        <v>9225</v>
      </c>
      <c r="B5798" t="s">
        <v>9218</v>
      </c>
    </row>
    <row r="5799" spans="1:2" x14ac:dyDescent="0.25">
      <c r="A5799" t="s">
        <v>9226</v>
      </c>
      <c r="B5799" t="s">
        <v>9218</v>
      </c>
    </row>
    <row r="5800" spans="1:2" x14ac:dyDescent="0.25">
      <c r="A5800" t="s">
        <v>9227</v>
      </c>
      <c r="B5800" t="s">
        <v>9228</v>
      </c>
    </row>
    <row r="5801" spans="1:2" x14ac:dyDescent="0.25">
      <c r="A5801" t="s">
        <v>9229</v>
      </c>
      <c r="B5801" t="s">
        <v>9228</v>
      </c>
    </row>
    <row r="5802" spans="1:2" x14ac:dyDescent="0.25">
      <c r="A5802" t="s">
        <v>9230</v>
      </c>
      <c r="B5802" t="s">
        <v>9228</v>
      </c>
    </row>
    <row r="5803" spans="1:2" x14ac:dyDescent="0.25">
      <c r="A5803" t="s">
        <v>9231</v>
      </c>
      <c r="B5803" t="s">
        <v>9232</v>
      </c>
    </row>
    <row r="5804" spans="1:2" x14ac:dyDescent="0.25">
      <c r="A5804" t="s">
        <v>9233</v>
      </c>
      <c r="B5804" t="s">
        <v>9234</v>
      </c>
    </row>
    <row r="5805" spans="1:2" x14ac:dyDescent="0.25">
      <c r="A5805" t="s">
        <v>9235</v>
      </c>
      <c r="B5805" t="s">
        <v>9234</v>
      </c>
    </row>
    <row r="5806" spans="1:2" x14ac:dyDescent="0.25">
      <c r="A5806" t="s">
        <v>9236</v>
      </c>
      <c r="B5806" t="s">
        <v>9234</v>
      </c>
    </row>
    <row r="5807" spans="1:2" x14ac:dyDescent="0.25">
      <c r="A5807" t="s">
        <v>9237</v>
      </c>
      <c r="B5807" t="s">
        <v>9238</v>
      </c>
    </row>
    <row r="5808" spans="1:2" x14ac:dyDescent="0.25">
      <c r="A5808" t="s">
        <v>9239</v>
      </c>
      <c r="B5808" t="s">
        <v>9240</v>
      </c>
    </row>
    <row r="5809" spans="1:2" x14ac:dyDescent="0.25">
      <c r="A5809" t="s">
        <v>9241</v>
      </c>
      <c r="B5809" t="s">
        <v>9240</v>
      </c>
    </row>
    <row r="5810" spans="1:2" x14ac:dyDescent="0.25">
      <c r="A5810" t="s">
        <v>9242</v>
      </c>
      <c r="B5810" t="s">
        <v>9240</v>
      </c>
    </row>
    <row r="5811" spans="1:2" x14ac:dyDescent="0.25">
      <c r="A5811" t="s">
        <v>9243</v>
      </c>
      <c r="B5811" t="s">
        <v>9244</v>
      </c>
    </row>
    <row r="5812" spans="1:2" x14ac:dyDescent="0.25">
      <c r="A5812" t="s">
        <v>9245</v>
      </c>
      <c r="B5812" t="s">
        <v>9244</v>
      </c>
    </row>
    <row r="5813" spans="1:2" x14ac:dyDescent="0.25">
      <c r="A5813" t="s">
        <v>9246</v>
      </c>
      <c r="B5813" t="s">
        <v>9247</v>
      </c>
    </row>
    <row r="5814" spans="1:2" x14ac:dyDescent="0.25">
      <c r="A5814" t="s">
        <v>9248</v>
      </c>
      <c r="B5814" t="s">
        <v>4894</v>
      </c>
    </row>
    <row r="5815" spans="1:2" x14ac:dyDescent="0.25">
      <c r="A5815" t="s">
        <v>9249</v>
      </c>
      <c r="B5815" t="s">
        <v>4894</v>
      </c>
    </row>
    <row r="5816" spans="1:2" x14ac:dyDescent="0.25">
      <c r="A5816" t="s">
        <v>9250</v>
      </c>
      <c r="B5816" t="s">
        <v>4894</v>
      </c>
    </row>
    <row r="5817" spans="1:2" x14ac:dyDescent="0.25">
      <c r="A5817" t="s">
        <v>9251</v>
      </c>
      <c r="B5817" t="s">
        <v>4894</v>
      </c>
    </row>
    <row r="5818" spans="1:2" x14ac:dyDescent="0.25">
      <c r="A5818" t="s">
        <v>9252</v>
      </c>
      <c r="B5818" t="s">
        <v>9253</v>
      </c>
    </row>
    <row r="5819" spans="1:2" x14ac:dyDescent="0.25">
      <c r="A5819" t="s">
        <v>9254</v>
      </c>
      <c r="B5819" t="s">
        <v>9253</v>
      </c>
    </row>
    <row r="5820" spans="1:2" x14ac:dyDescent="0.25">
      <c r="A5820" t="s">
        <v>9255</v>
      </c>
      <c r="B5820" t="s">
        <v>9253</v>
      </c>
    </row>
    <row r="5821" spans="1:2" x14ac:dyDescent="0.25">
      <c r="A5821" t="s">
        <v>9256</v>
      </c>
      <c r="B5821" t="s">
        <v>9253</v>
      </c>
    </row>
    <row r="5822" spans="1:2" x14ac:dyDescent="0.25">
      <c r="A5822" t="s">
        <v>9257</v>
      </c>
      <c r="B5822" t="s">
        <v>9258</v>
      </c>
    </row>
    <row r="5823" spans="1:2" x14ac:dyDescent="0.25">
      <c r="A5823" t="s">
        <v>9259</v>
      </c>
      <c r="B5823" t="s">
        <v>9258</v>
      </c>
    </row>
    <row r="5824" spans="1:2" x14ac:dyDescent="0.25">
      <c r="A5824" t="s">
        <v>9260</v>
      </c>
      <c r="B5824" t="s">
        <v>9261</v>
      </c>
    </row>
    <row r="5825" spans="1:2" x14ac:dyDescent="0.25">
      <c r="A5825" t="s">
        <v>9262</v>
      </c>
      <c r="B5825" t="s">
        <v>9261</v>
      </c>
    </row>
    <row r="5826" spans="1:2" x14ac:dyDescent="0.25">
      <c r="A5826" t="s">
        <v>9263</v>
      </c>
      <c r="B5826" t="s">
        <v>9264</v>
      </c>
    </row>
    <row r="5827" spans="1:2" x14ac:dyDescent="0.25">
      <c r="A5827" t="s">
        <v>9265</v>
      </c>
      <c r="B5827" t="s">
        <v>9266</v>
      </c>
    </row>
    <row r="5828" spans="1:2" x14ac:dyDescent="0.25">
      <c r="A5828" t="s">
        <v>9267</v>
      </c>
      <c r="B5828" t="s">
        <v>9268</v>
      </c>
    </row>
    <row r="5829" spans="1:2" x14ac:dyDescent="0.25">
      <c r="A5829" t="s">
        <v>9269</v>
      </c>
      <c r="B5829" t="s">
        <v>9268</v>
      </c>
    </row>
    <row r="5830" spans="1:2" x14ac:dyDescent="0.25">
      <c r="A5830" t="s">
        <v>9270</v>
      </c>
      <c r="B5830" t="s">
        <v>9268</v>
      </c>
    </row>
    <row r="5831" spans="1:2" x14ac:dyDescent="0.25">
      <c r="A5831" t="s">
        <v>9271</v>
      </c>
      <c r="B5831" t="s">
        <v>9268</v>
      </c>
    </row>
    <row r="5832" spans="1:2" x14ac:dyDescent="0.25">
      <c r="A5832" t="s">
        <v>9272</v>
      </c>
      <c r="B5832" t="s">
        <v>9268</v>
      </c>
    </row>
    <row r="5833" spans="1:2" x14ac:dyDescent="0.25">
      <c r="A5833" t="s">
        <v>9273</v>
      </c>
      <c r="B5833" t="s">
        <v>9268</v>
      </c>
    </row>
    <row r="5834" spans="1:2" x14ac:dyDescent="0.25">
      <c r="A5834" t="s">
        <v>9274</v>
      </c>
      <c r="B5834" t="s">
        <v>9268</v>
      </c>
    </row>
    <row r="5835" spans="1:2" x14ac:dyDescent="0.25">
      <c r="A5835" t="s">
        <v>9275</v>
      </c>
      <c r="B5835" t="s">
        <v>9268</v>
      </c>
    </row>
    <row r="5836" spans="1:2" x14ac:dyDescent="0.25">
      <c r="A5836" t="s">
        <v>9276</v>
      </c>
      <c r="B5836" t="s">
        <v>9268</v>
      </c>
    </row>
    <row r="5837" spans="1:2" x14ac:dyDescent="0.25">
      <c r="A5837" t="s">
        <v>9277</v>
      </c>
      <c r="B5837" t="s">
        <v>9268</v>
      </c>
    </row>
    <row r="5838" spans="1:2" x14ac:dyDescent="0.25">
      <c r="A5838" t="s">
        <v>9278</v>
      </c>
      <c r="B5838" t="s">
        <v>9268</v>
      </c>
    </row>
    <row r="5839" spans="1:2" x14ac:dyDescent="0.25">
      <c r="A5839" t="s">
        <v>9279</v>
      </c>
      <c r="B5839" t="s">
        <v>9268</v>
      </c>
    </row>
    <row r="5840" spans="1:2" x14ac:dyDescent="0.25">
      <c r="A5840" t="s">
        <v>9280</v>
      </c>
      <c r="B5840" t="s">
        <v>9268</v>
      </c>
    </row>
    <row r="5841" spans="1:2" x14ac:dyDescent="0.25">
      <c r="A5841" t="s">
        <v>9281</v>
      </c>
      <c r="B5841" t="s">
        <v>9268</v>
      </c>
    </row>
    <row r="5842" spans="1:2" x14ac:dyDescent="0.25">
      <c r="A5842" t="s">
        <v>9282</v>
      </c>
      <c r="B5842" t="s">
        <v>9268</v>
      </c>
    </row>
    <row r="5843" spans="1:2" x14ac:dyDescent="0.25">
      <c r="A5843" t="s">
        <v>9283</v>
      </c>
      <c r="B5843" t="s">
        <v>9268</v>
      </c>
    </row>
    <row r="5844" spans="1:2" x14ac:dyDescent="0.25">
      <c r="A5844" t="s">
        <v>9284</v>
      </c>
      <c r="B5844" t="s">
        <v>9285</v>
      </c>
    </row>
    <row r="5845" spans="1:2" x14ac:dyDescent="0.25">
      <c r="A5845" t="s">
        <v>9286</v>
      </c>
      <c r="B5845" t="s">
        <v>9285</v>
      </c>
    </row>
    <row r="5846" spans="1:2" x14ac:dyDescent="0.25">
      <c r="A5846" t="s">
        <v>9287</v>
      </c>
      <c r="B5846" t="s">
        <v>9285</v>
      </c>
    </row>
    <row r="5847" spans="1:2" x14ac:dyDescent="0.25">
      <c r="A5847" t="s">
        <v>9288</v>
      </c>
      <c r="B5847" t="s">
        <v>9285</v>
      </c>
    </row>
    <row r="5848" spans="1:2" x14ac:dyDescent="0.25">
      <c r="A5848" t="s">
        <v>9289</v>
      </c>
      <c r="B5848" t="s">
        <v>9285</v>
      </c>
    </row>
    <row r="5849" spans="1:2" x14ac:dyDescent="0.25">
      <c r="A5849" t="s">
        <v>9290</v>
      </c>
      <c r="B5849" t="s">
        <v>9285</v>
      </c>
    </row>
    <row r="5850" spans="1:2" x14ac:dyDescent="0.25">
      <c r="A5850" t="s">
        <v>9291</v>
      </c>
      <c r="B5850" t="s">
        <v>8503</v>
      </c>
    </row>
    <row r="5851" spans="1:2" x14ac:dyDescent="0.25">
      <c r="A5851" t="s">
        <v>9292</v>
      </c>
      <c r="B5851" t="s">
        <v>8503</v>
      </c>
    </row>
    <row r="5852" spans="1:2" x14ac:dyDescent="0.25">
      <c r="A5852" t="s">
        <v>9293</v>
      </c>
      <c r="B5852" t="s">
        <v>8503</v>
      </c>
    </row>
    <row r="5853" spans="1:2" x14ac:dyDescent="0.25">
      <c r="A5853" t="s">
        <v>9294</v>
      </c>
      <c r="B5853" t="s">
        <v>8503</v>
      </c>
    </row>
    <row r="5854" spans="1:2" x14ac:dyDescent="0.25">
      <c r="A5854" t="s">
        <v>9295</v>
      </c>
      <c r="B5854" t="s">
        <v>8503</v>
      </c>
    </row>
    <row r="5855" spans="1:2" x14ac:dyDescent="0.25">
      <c r="A5855" t="s">
        <v>9296</v>
      </c>
      <c r="B5855" t="s">
        <v>8503</v>
      </c>
    </row>
    <row r="5856" spans="1:2" x14ac:dyDescent="0.25">
      <c r="A5856" t="s">
        <v>9297</v>
      </c>
      <c r="B5856" t="s">
        <v>8503</v>
      </c>
    </row>
    <row r="5857" spans="1:2" x14ac:dyDescent="0.25">
      <c r="A5857" t="s">
        <v>9298</v>
      </c>
      <c r="B5857" t="s">
        <v>8503</v>
      </c>
    </row>
    <row r="5858" spans="1:2" x14ac:dyDescent="0.25">
      <c r="A5858" t="s">
        <v>9299</v>
      </c>
      <c r="B5858" t="s">
        <v>9300</v>
      </c>
    </row>
    <row r="5859" spans="1:2" x14ac:dyDescent="0.25">
      <c r="A5859" t="s">
        <v>9301</v>
      </c>
      <c r="B5859" t="s">
        <v>9300</v>
      </c>
    </row>
    <row r="5860" spans="1:2" x14ac:dyDescent="0.25">
      <c r="A5860" t="s">
        <v>9302</v>
      </c>
      <c r="B5860" t="s">
        <v>9300</v>
      </c>
    </row>
    <row r="5861" spans="1:2" x14ac:dyDescent="0.25">
      <c r="A5861" t="s">
        <v>9303</v>
      </c>
      <c r="B5861" t="s">
        <v>9300</v>
      </c>
    </row>
    <row r="5862" spans="1:2" x14ac:dyDescent="0.25">
      <c r="A5862" t="s">
        <v>9304</v>
      </c>
      <c r="B5862" t="s">
        <v>9300</v>
      </c>
    </row>
    <row r="5863" spans="1:2" x14ac:dyDescent="0.25">
      <c r="A5863" t="s">
        <v>9305</v>
      </c>
      <c r="B5863" t="s">
        <v>9300</v>
      </c>
    </row>
    <row r="5864" spans="1:2" x14ac:dyDescent="0.25">
      <c r="A5864" t="s">
        <v>9306</v>
      </c>
      <c r="B5864" t="s">
        <v>9300</v>
      </c>
    </row>
    <row r="5865" spans="1:2" x14ac:dyDescent="0.25">
      <c r="A5865" t="s">
        <v>9307</v>
      </c>
      <c r="B5865" t="s">
        <v>9300</v>
      </c>
    </row>
    <row r="5866" spans="1:2" x14ac:dyDescent="0.25">
      <c r="A5866" t="s">
        <v>9308</v>
      </c>
      <c r="B5866" t="s">
        <v>9300</v>
      </c>
    </row>
    <row r="5867" spans="1:2" x14ac:dyDescent="0.25">
      <c r="A5867" t="s">
        <v>9309</v>
      </c>
      <c r="B5867" t="s">
        <v>9310</v>
      </c>
    </row>
    <row r="5868" spans="1:2" x14ac:dyDescent="0.25">
      <c r="A5868" t="s">
        <v>9311</v>
      </c>
      <c r="B5868" t="s">
        <v>9312</v>
      </c>
    </row>
    <row r="5869" spans="1:2" x14ac:dyDescent="0.25">
      <c r="A5869" t="s">
        <v>9313</v>
      </c>
      <c r="B5869" t="s">
        <v>9314</v>
      </c>
    </row>
    <row r="5870" spans="1:2" x14ac:dyDescent="0.25">
      <c r="A5870" t="s">
        <v>9315</v>
      </c>
      <c r="B5870" t="s">
        <v>9316</v>
      </c>
    </row>
    <row r="5871" spans="1:2" x14ac:dyDescent="0.25">
      <c r="A5871" t="s">
        <v>9317</v>
      </c>
      <c r="B5871" t="s">
        <v>9316</v>
      </c>
    </row>
    <row r="5872" spans="1:2" x14ac:dyDescent="0.25">
      <c r="A5872" t="s">
        <v>9318</v>
      </c>
      <c r="B5872" t="s">
        <v>9319</v>
      </c>
    </row>
    <row r="5873" spans="1:2" x14ac:dyDescent="0.25">
      <c r="A5873" t="s">
        <v>9320</v>
      </c>
      <c r="B5873" t="s">
        <v>9319</v>
      </c>
    </row>
    <row r="5874" spans="1:2" x14ac:dyDescent="0.25">
      <c r="A5874" t="s">
        <v>9321</v>
      </c>
      <c r="B5874" t="s">
        <v>9319</v>
      </c>
    </row>
    <row r="5875" spans="1:2" x14ac:dyDescent="0.25">
      <c r="A5875" t="s">
        <v>9322</v>
      </c>
      <c r="B5875" t="s">
        <v>9319</v>
      </c>
    </row>
    <row r="5876" spans="1:2" x14ac:dyDescent="0.25">
      <c r="A5876" t="s">
        <v>9323</v>
      </c>
      <c r="B5876" t="s">
        <v>9319</v>
      </c>
    </row>
    <row r="5877" spans="1:2" x14ac:dyDescent="0.25">
      <c r="A5877" t="s">
        <v>9324</v>
      </c>
      <c r="B5877" t="s">
        <v>9319</v>
      </c>
    </row>
    <row r="5878" spans="1:2" x14ac:dyDescent="0.25">
      <c r="A5878" t="s">
        <v>9325</v>
      </c>
      <c r="B5878" t="s">
        <v>9326</v>
      </c>
    </row>
    <row r="5879" spans="1:2" x14ac:dyDescent="0.25">
      <c r="A5879" t="s">
        <v>9327</v>
      </c>
      <c r="B5879" t="s">
        <v>9326</v>
      </c>
    </row>
    <row r="5880" spans="1:2" x14ac:dyDescent="0.25">
      <c r="A5880" t="s">
        <v>9328</v>
      </c>
      <c r="B5880" t="s">
        <v>9326</v>
      </c>
    </row>
    <row r="5881" spans="1:2" x14ac:dyDescent="0.25">
      <c r="A5881" t="s">
        <v>9329</v>
      </c>
      <c r="B5881" t="s">
        <v>9326</v>
      </c>
    </row>
    <row r="5882" spans="1:2" x14ac:dyDescent="0.25">
      <c r="A5882" t="s">
        <v>9330</v>
      </c>
      <c r="B5882" t="s">
        <v>9331</v>
      </c>
    </row>
    <row r="5883" spans="1:2" x14ac:dyDescent="0.25">
      <c r="A5883" t="s">
        <v>9332</v>
      </c>
      <c r="B5883" t="s">
        <v>9331</v>
      </c>
    </row>
    <row r="5884" spans="1:2" x14ac:dyDescent="0.25">
      <c r="A5884" t="s">
        <v>9333</v>
      </c>
      <c r="B5884" t="s">
        <v>9331</v>
      </c>
    </row>
    <row r="5885" spans="1:2" x14ac:dyDescent="0.25">
      <c r="A5885" t="s">
        <v>9334</v>
      </c>
      <c r="B5885" t="s">
        <v>9331</v>
      </c>
    </row>
    <row r="5886" spans="1:2" x14ac:dyDescent="0.25">
      <c r="A5886" t="s">
        <v>9335</v>
      </c>
      <c r="B5886" t="s">
        <v>9331</v>
      </c>
    </row>
    <row r="5887" spans="1:2" x14ac:dyDescent="0.25">
      <c r="A5887" t="s">
        <v>9336</v>
      </c>
      <c r="B5887" t="s">
        <v>9331</v>
      </c>
    </row>
    <row r="5888" spans="1:2" x14ac:dyDescent="0.25">
      <c r="A5888" t="s">
        <v>9337</v>
      </c>
      <c r="B5888" t="s">
        <v>9331</v>
      </c>
    </row>
    <row r="5889" spans="1:2" x14ac:dyDescent="0.25">
      <c r="A5889" t="s">
        <v>9338</v>
      </c>
      <c r="B5889" t="s">
        <v>9331</v>
      </c>
    </row>
    <row r="5890" spans="1:2" x14ac:dyDescent="0.25">
      <c r="A5890" t="s">
        <v>9339</v>
      </c>
      <c r="B5890" t="s">
        <v>9331</v>
      </c>
    </row>
    <row r="5891" spans="1:2" x14ac:dyDescent="0.25">
      <c r="A5891" t="s">
        <v>9340</v>
      </c>
      <c r="B5891" t="s">
        <v>9331</v>
      </c>
    </row>
    <row r="5892" spans="1:2" x14ac:dyDescent="0.25">
      <c r="A5892" t="s">
        <v>9341</v>
      </c>
      <c r="B5892" t="s">
        <v>9331</v>
      </c>
    </row>
    <row r="5893" spans="1:2" x14ac:dyDescent="0.25">
      <c r="A5893" t="s">
        <v>9342</v>
      </c>
      <c r="B5893" t="s">
        <v>9331</v>
      </c>
    </row>
    <row r="5894" spans="1:2" x14ac:dyDescent="0.25">
      <c r="A5894" t="s">
        <v>9343</v>
      </c>
      <c r="B5894" t="s">
        <v>9331</v>
      </c>
    </row>
    <row r="5895" spans="1:2" x14ac:dyDescent="0.25">
      <c r="A5895" t="s">
        <v>9344</v>
      </c>
      <c r="B5895" t="s">
        <v>9331</v>
      </c>
    </row>
    <row r="5896" spans="1:2" x14ac:dyDescent="0.25">
      <c r="A5896" t="s">
        <v>9345</v>
      </c>
      <c r="B5896" t="s">
        <v>9331</v>
      </c>
    </row>
    <row r="5897" spans="1:2" x14ac:dyDescent="0.25">
      <c r="A5897" t="s">
        <v>9346</v>
      </c>
      <c r="B5897" t="s">
        <v>9331</v>
      </c>
    </row>
    <row r="5898" spans="1:2" x14ac:dyDescent="0.25">
      <c r="A5898" t="s">
        <v>9347</v>
      </c>
      <c r="B5898" t="s">
        <v>9331</v>
      </c>
    </row>
    <row r="5899" spans="1:2" x14ac:dyDescent="0.25">
      <c r="A5899" t="s">
        <v>9348</v>
      </c>
      <c r="B5899" t="s">
        <v>9331</v>
      </c>
    </row>
    <row r="5900" spans="1:2" x14ac:dyDescent="0.25">
      <c r="A5900" t="s">
        <v>9349</v>
      </c>
      <c r="B5900" t="s">
        <v>9331</v>
      </c>
    </row>
    <row r="5901" spans="1:2" x14ac:dyDescent="0.25">
      <c r="A5901" t="s">
        <v>9350</v>
      </c>
      <c r="B5901" t="s">
        <v>9331</v>
      </c>
    </row>
    <row r="5902" spans="1:2" x14ac:dyDescent="0.25">
      <c r="A5902" t="s">
        <v>9351</v>
      </c>
      <c r="B5902" t="s">
        <v>9331</v>
      </c>
    </row>
    <row r="5903" spans="1:2" x14ac:dyDescent="0.25">
      <c r="A5903" t="s">
        <v>9352</v>
      </c>
      <c r="B5903" t="s">
        <v>9331</v>
      </c>
    </row>
    <row r="5904" spans="1:2" x14ac:dyDescent="0.25">
      <c r="A5904" t="s">
        <v>9353</v>
      </c>
      <c r="B5904" t="s">
        <v>9331</v>
      </c>
    </row>
    <row r="5905" spans="1:2" x14ac:dyDescent="0.25">
      <c r="A5905" t="s">
        <v>9354</v>
      </c>
      <c r="B5905" t="s">
        <v>9331</v>
      </c>
    </row>
    <row r="5906" spans="1:2" x14ac:dyDescent="0.25">
      <c r="A5906" t="s">
        <v>9355</v>
      </c>
      <c r="B5906" t="s">
        <v>9331</v>
      </c>
    </row>
    <row r="5907" spans="1:2" x14ac:dyDescent="0.25">
      <c r="A5907" t="s">
        <v>9356</v>
      </c>
      <c r="B5907" t="s">
        <v>9331</v>
      </c>
    </row>
    <row r="5908" spans="1:2" x14ac:dyDescent="0.25">
      <c r="A5908" t="s">
        <v>9357</v>
      </c>
      <c r="B5908" t="s">
        <v>9331</v>
      </c>
    </row>
    <row r="5909" spans="1:2" x14ac:dyDescent="0.25">
      <c r="A5909" t="s">
        <v>9358</v>
      </c>
      <c r="B5909" t="s">
        <v>9331</v>
      </c>
    </row>
    <row r="5910" spans="1:2" x14ac:dyDescent="0.25">
      <c r="A5910" t="s">
        <v>9359</v>
      </c>
      <c r="B5910" t="s">
        <v>9331</v>
      </c>
    </row>
    <row r="5911" spans="1:2" x14ac:dyDescent="0.25">
      <c r="A5911" t="s">
        <v>9360</v>
      </c>
      <c r="B5911" t="s">
        <v>9331</v>
      </c>
    </row>
    <row r="5912" spans="1:2" x14ac:dyDescent="0.25">
      <c r="A5912" t="s">
        <v>9361</v>
      </c>
      <c r="B5912" t="s">
        <v>9331</v>
      </c>
    </row>
    <row r="5913" spans="1:2" x14ac:dyDescent="0.25">
      <c r="A5913" t="s">
        <v>9362</v>
      </c>
      <c r="B5913" t="s">
        <v>9331</v>
      </c>
    </row>
    <row r="5914" spans="1:2" x14ac:dyDescent="0.25">
      <c r="A5914" t="s">
        <v>9363</v>
      </c>
      <c r="B5914" t="s">
        <v>9331</v>
      </c>
    </row>
    <row r="5915" spans="1:2" x14ac:dyDescent="0.25">
      <c r="A5915" t="s">
        <v>9364</v>
      </c>
      <c r="B5915" t="s">
        <v>9331</v>
      </c>
    </row>
    <row r="5916" spans="1:2" x14ac:dyDescent="0.25">
      <c r="A5916" t="s">
        <v>9365</v>
      </c>
      <c r="B5916" t="s">
        <v>9331</v>
      </c>
    </row>
    <row r="5917" spans="1:2" x14ac:dyDescent="0.25">
      <c r="A5917" t="s">
        <v>9366</v>
      </c>
      <c r="B5917" t="s">
        <v>9331</v>
      </c>
    </row>
    <row r="5918" spans="1:2" x14ac:dyDescent="0.25">
      <c r="A5918" t="s">
        <v>9367</v>
      </c>
      <c r="B5918" t="s">
        <v>9331</v>
      </c>
    </row>
    <row r="5919" spans="1:2" x14ac:dyDescent="0.25">
      <c r="A5919" t="s">
        <v>9368</v>
      </c>
      <c r="B5919" t="s">
        <v>9331</v>
      </c>
    </row>
    <row r="5920" spans="1:2" x14ac:dyDescent="0.25">
      <c r="A5920" t="s">
        <v>9369</v>
      </c>
      <c r="B5920" t="s">
        <v>9331</v>
      </c>
    </row>
    <row r="5921" spans="1:2" x14ac:dyDescent="0.25">
      <c r="A5921" t="s">
        <v>9370</v>
      </c>
      <c r="B5921" t="s">
        <v>9331</v>
      </c>
    </row>
    <row r="5922" spans="1:2" x14ac:dyDescent="0.25">
      <c r="A5922" t="s">
        <v>9371</v>
      </c>
      <c r="B5922" t="s">
        <v>9331</v>
      </c>
    </row>
    <row r="5923" spans="1:2" x14ac:dyDescent="0.25">
      <c r="A5923" t="s">
        <v>9372</v>
      </c>
      <c r="B5923" t="s">
        <v>9331</v>
      </c>
    </row>
    <row r="5924" spans="1:2" x14ac:dyDescent="0.25">
      <c r="A5924" t="s">
        <v>9373</v>
      </c>
      <c r="B5924" t="s">
        <v>9331</v>
      </c>
    </row>
    <row r="5925" spans="1:2" x14ac:dyDescent="0.25">
      <c r="A5925" t="s">
        <v>9374</v>
      </c>
      <c r="B5925" t="s">
        <v>9331</v>
      </c>
    </row>
    <row r="5926" spans="1:2" x14ac:dyDescent="0.25">
      <c r="A5926" t="s">
        <v>9375</v>
      </c>
      <c r="B5926" t="s">
        <v>9331</v>
      </c>
    </row>
    <row r="5927" spans="1:2" x14ac:dyDescent="0.25">
      <c r="A5927" t="s">
        <v>9376</v>
      </c>
      <c r="B5927" t="s">
        <v>9331</v>
      </c>
    </row>
    <row r="5928" spans="1:2" x14ac:dyDescent="0.25">
      <c r="A5928" t="s">
        <v>9377</v>
      </c>
      <c r="B5928" t="s">
        <v>9331</v>
      </c>
    </row>
    <row r="5929" spans="1:2" x14ac:dyDescent="0.25">
      <c r="A5929" t="s">
        <v>9378</v>
      </c>
      <c r="B5929" t="s">
        <v>9331</v>
      </c>
    </row>
    <row r="5930" spans="1:2" x14ac:dyDescent="0.25">
      <c r="A5930" t="s">
        <v>9379</v>
      </c>
      <c r="B5930" t="s">
        <v>9331</v>
      </c>
    </row>
    <row r="5931" spans="1:2" x14ac:dyDescent="0.25">
      <c r="A5931" t="s">
        <v>9380</v>
      </c>
      <c r="B5931" t="s">
        <v>9331</v>
      </c>
    </row>
    <row r="5932" spans="1:2" x14ac:dyDescent="0.25">
      <c r="A5932" t="s">
        <v>9381</v>
      </c>
      <c r="B5932" t="s">
        <v>9331</v>
      </c>
    </row>
    <row r="5933" spans="1:2" x14ac:dyDescent="0.25">
      <c r="A5933" t="s">
        <v>9382</v>
      </c>
      <c r="B5933" t="s">
        <v>9331</v>
      </c>
    </row>
    <row r="5934" spans="1:2" x14ac:dyDescent="0.25">
      <c r="A5934" t="s">
        <v>9383</v>
      </c>
      <c r="B5934" t="s">
        <v>9331</v>
      </c>
    </row>
    <row r="5935" spans="1:2" x14ac:dyDescent="0.25">
      <c r="A5935" t="s">
        <v>9384</v>
      </c>
      <c r="B5935" t="s">
        <v>9331</v>
      </c>
    </row>
    <row r="5936" spans="1:2" x14ac:dyDescent="0.25">
      <c r="A5936" t="s">
        <v>9385</v>
      </c>
      <c r="B5936" t="s">
        <v>9331</v>
      </c>
    </row>
    <row r="5937" spans="1:2" x14ac:dyDescent="0.25">
      <c r="A5937" t="s">
        <v>9386</v>
      </c>
      <c r="B5937" t="s">
        <v>9331</v>
      </c>
    </row>
    <row r="5938" spans="1:2" x14ac:dyDescent="0.25">
      <c r="A5938" t="s">
        <v>9387</v>
      </c>
      <c r="B5938" t="s">
        <v>9331</v>
      </c>
    </row>
    <row r="5939" spans="1:2" x14ac:dyDescent="0.25">
      <c r="A5939" t="s">
        <v>9388</v>
      </c>
      <c r="B5939" t="s">
        <v>9331</v>
      </c>
    </row>
    <row r="5940" spans="1:2" x14ac:dyDescent="0.25">
      <c r="A5940" t="s">
        <v>9389</v>
      </c>
      <c r="B5940" t="s">
        <v>9331</v>
      </c>
    </row>
    <row r="5941" spans="1:2" x14ac:dyDescent="0.25">
      <c r="A5941" t="s">
        <v>9390</v>
      </c>
      <c r="B5941" t="s">
        <v>9331</v>
      </c>
    </row>
    <row r="5942" spans="1:2" x14ac:dyDescent="0.25">
      <c r="A5942" t="s">
        <v>9391</v>
      </c>
      <c r="B5942" t="s">
        <v>9331</v>
      </c>
    </row>
    <row r="5943" spans="1:2" x14ac:dyDescent="0.25">
      <c r="A5943" t="s">
        <v>9392</v>
      </c>
      <c r="B5943" t="s">
        <v>9331</v>
      </c>
    </row>
    <row r="5944" spans="1:2" x14ac:dyDescent="0.25">
      <c r="A5944" t="s">
        <v>9393</v>
      </c>
      <c r="B5944" t="s">
        <v>9331</v>
      </c>
    </row>
    <row r="5945" spans="1:2" x14ac:dyDescent="0.25">
      <c r="A5945" t="s">
        <v>9394</v>
      </c>
      <c r="B5945" t="s">
        <v>9331</v>
      </c>
    </row>
    <row r="5946" spans="1:2" x14ac:dyDescent="0.25">
      <c r="A5946" t="s">
        <v>9395</v>
      </c>
      <c r="B5946" t="s">
        <v>9331</v>
      </c>
    </row>
    <row r="5947" spans="1:2" x14ac:dyDescent="0.25">
      <c r="A5947" t="s">
        <v>9396</v>
      </c>
      <c r="B5947" t="s">
        <v>9331</v>
      </c>
    </row>
    <row r="5948" spans="1:2" x14ac:dyDescent="0.25">
      <c r="A5948" t="s">
        <v>9397</v>
      </c>
      <c r="B5948" t="s">
        <v>9331</v>
      </c>
    </row>
    <row r="5949" spans="1:2" x14ac:dyDescent="0.25">
      <c r="A5949" t="s">
        <v>9398</v>
      </c>
      <c r="B5949" t="s">
        <v>9331</v>
      </c>
    </row>
    <row r="5950" spans="1:2" x14ac:dyDescent="0.25">
      <c r="A5950" t="s">
        <v>9399</v>
      </c>
      <c r="B5950" t="s">
        <v>9331</v>
      </c>
    </row>
    <row r="5951" spans="1:2" x14ac:dyDescent="0.25">
      <c r="A5951" t="s">
        <v>9400</v>
      </c>
      <c r="B5951" t="s">
        <v>9401</v>
      </c>
    </row>
    <row r="5952" spans="1:2" x14ac:dyDescent="0.25">
      <c r="A5952" t="s">
        <v>9402</v>
      </c>
      <c r="B5952" t="s">
        <v>9401</v>
      </c>
    </row>
    <row r="5953" spans="1:2" x14ac:dyDescent="0.25">
      <c r="A5953" t="s">
        <v>9403</v>
      </c>
      <c r="B5953" t="s">
        <v>9404</v>
      </c>
    </row>
    <row r="5954" spans="1:2" x14ac:dyDescent="0.25">
      <c r="A5954" t="s">
        <v>9405</v>
      </c>
      <c r="B5954" t="s">
        <v>9404</v>
      </c>
    </row>
    <row r="5955" spans="1:2" x14ac:dyDescent="0.25">
      <c r="A5955" t="s">
        <v>9406</v>
      </c>
      <c r="B5955" t="s">
        <v>9404</v>
      </c>
    </row>
    <row r="5956" spans="1:2" x14ac:dyDescent="0.25">
      <c r="A5956" t="s">
        <v>9407</v>
      </c>
      <c r="B5956" t="s">
        <v>9404</v>
      </c>
    </row>
    <row r="5957" spans="1:2" x14ac:dyDescent="0.25">
      <c r="A5957" t="s">
        <v>9408</v>
      </c>
      <c r="B5957" t="s">
        <v>9409</v>
      </c>
    </row>
    <row r="5958" spans="1:2" x14ac:dyDescent="0.25">
      <c r="A5958" t="s">
        <v>9410</v>
      </c>
      <c r="B5958" t="s">
        <v>9409</v>
      </c>
    </row>
    <row r="5959" spans="1:2" x14ac:dyDescent="0.25">
      <c r="A5959" t="s">
        <v>9411</v>
      </c>
      <c r="B5959" t="s">
        <v>9409</v>
      </c>
    </row>
    <row r="5960" spans="1:2" x14ac:dyDescent="0.25">
      <c r="A5960" t="s">
        <v>9412</v>
      </c>
      <c r="B5960" t="s">
        <v>9409</v>
      </c>
    </row>
    <row r="5961" spans="1:2" x14ac:dyDescent="0.25">
      <c r="A5961" t="s">
        <v>9413</v>
      </c>
      <c r="B5961" t="s">
        <v>9409</v>
      </c>
    </row>
    <row r="5962" spans="1:2" x14ac:dyDescent="0.25">
      <c r="A5962" t="s">
        <v>9414</v>
      </c>
      <c r="B5962" t="s">
        <v>9409</v>
      </c>
    </row>
    <row r="5963" spans="1:2" x14ac:dyDescent="0.25">
      <c r="A5963" t="s">
        <v>9415</v>
      </c>
      <c r="B5963" t="s">
        <v>9409</v>
      </c>
    </row>
    <row r="5964" spans="1:2" x14ac:dyDescent="0.25">
      <c r="A5964" t="s">
        <v>9416</v>
      </c>
      <c r="B5964" t="s">
        <v>9409</v>
      </c>
    </row>
    <row r="5965" spans="1:2" x14ac:dyDescent="0.25">
      <c r="A5965" t="s">
        <v>9417</v>
      </c>
      <c r="B5965" t="s">
        <v>9409</v>
      </c>
    </row>
    <row r="5966" spans="1:2" x14ac:dyDescent="0.25">
      <c r="A5966" t="s">
        <v>9418</v>
      </c>
      <c r="B5966" t="s">
        <v>9419</v>
      </c>
    </row>
    <row r="5967" spans="1:2" x14ac:dyDescent="0.25">
      <c r="A5967" t="s">
        <v>9420</v>
      </c>
      <c r="B5967" t="s">
        <v>9419</v>
      </c>
    </row>
    <row r="5968" spans="1:2" x14ac:dyDescent="0.25">
      <c r="A5968" t="s">
        <v>9421</v>
      </c>
      <c r="B5968" t="s">
        <v>9419</v>
      </c>
    </row>
    <row r="5969" spans="1:2" x14ac:dyDescent="0.25">
      <c r="A5969" t="s">
        <v>9422</v>
      </c>
      <c r="B5969" t="s">
        <v>9419</v>
      </c>
    </row>
    <row r="5970" spans="1:2" x14ac:dyDescent="0.25">
      <c r="A5970" t="s">
        <v>9423</v>
      </c>
      <c r="B5970" t="s">
        <v>9419</v>
      </c>
    </row>
    <row r="5971" spans="1:2" x14ac:dyDescent="0.25">
      <c r="A5971" t="s">
        <v>9424</v>
      </c>
      <c r="B5971" t="s">
        <v>9425</v>
      </c>
    </row>
    <row r="5972" spans="1:2" x14ac:dyDescent="0.25">
      <c r="A5972" t="s">
        <v>9426</v>
      </c>
      <c r="B5972" t="s">
        <v>9425</v>
      </c>
    </row>
    <row r="5973" spans="1:2" x14ac:dyDescent="0.25">
      <c r="A5973" t="s">
        <v>9427</v>
      </c>
      <c r="B5973" t="s">
        <v>9425</v>
      </c>
    </row>
    <row r="5974" spans="1:2" x14ac:dyDescent="0.25">
      <c r="A5974" t="s">
        <v>9428</v>
      </c>
      <c r="B5974" t="s">
        <v>9425</v>
      </c>
    </row>
    <row r="5975" spans="1:2" x14ac:dyDescent="0.25">
      <c r="A5975" t="s">
        <v>9429</v>
      </c>
      <c r="B5975" t="s">
        <v>9425</v>
      </c>
    </row>
    <row r="5976" spans="1:2" x14ac:dyDescent="0.25">
      <c r="A5976" t="s">
        <v>9430</v>
      </c>
      <c r="B5976" t="s">
        <v>9431</v>
      </c>
    </row>
    <row r="5977" spans="1:2" x14ac:dyDescent="0.25">
      <c r="A5977" t="s">
        <v>9432</v>
      </c>
      <c r="B5977" t="s">
        <v>9431</v>
      </c>
    </row>
    <row r="5978" spans="1:2" x14ac:dyDescent="0.25">
      <c r="A5978" t="s">
        <v>9433</v>
      </c>
      <c r="B5978" t="s">
        <v>9431</v>
      </c>
    </row>
    <row r="5979" spans="1:2" x14ac:dyDescent="0.25">
      <c r="A5979" t="s">
        <v>9434</v>
      </c>
      <c r="B5979" t="s">
        <v>9431</v>
      </c>
    </row>
    <row r="5980" spans="1:2" x14ac:dyDescent="0.25">
      <c r="A5980" t="s">
        <v>9435</v>
      </c>
      <c r="B5980" t="s">
        <v>9431</v>
      </c>
    </row>
    <row r="5981" spans="1:2" x14ac:dyDescent="0.25">
      <c r="A5981" t="s">
        <v>9436</v>
      </c>
      <c r="B5981" t="s">
        <v>9431</v>
      </c>
    </row>
    <row r="5982" spans="1:2" x14ac:dyDescent="0.25">
      <c r="A5982" t="s">
        <v>9437</v>
      </c>
      <c r="B5982" t="s">
        <v>9438</v>
      </c>
    </row>
    <row r="5983" spans="1:2" x14ac:dyDescent="0.25">
      <c r="A5983" t="s">
        <v>9439</v>
      </c>
      <c r="B5983" t="s">
        <v>9438</v>
      </c>
    </row>
    <row r="5984" spans="1:2" x14ac:dyDescent="0.25">
      <c r="A5984" t="s">
        <v>9440</v>
      </c>
      <c r="B5984" t="s">
        <v>9438</v>
      </c>
    </row>
    <row r="5985" spans="1:2" x14ac:dyDescent="0.25">
      <c r="A5985" t="s">
        <v>9441</v>
      </c>
      <c r="B5985" t="s">
        <v>9438</v>
      </c>
    </row>
    <row r="5986" spans="1:2" x14ac:dyDescent="0.25">
      <c r="A5986" t="s">
        <v>9442</v>
      </c>
      <c r="B5986" t="s">
        <v>9438</v>
      </c>
    </row>
    <row r="5987" spans="1:2" x14ac:dyDescent="0.25">
      <c r="A5987" t="s">
        <v>9443</v>
      </c>
      <c r="B5987" t="s">
        <v>9438</v>
      </c>
    </row>
    <row r="5988" spans="1:2" x14ac:dyDescent="0.25">
      <c r="A5988" t="s">
        <v>9444</v>
      </c>
      <c r="B5988" t="s">
        <v>9438</v>
      </c>
    </row>
    <row r="5989" spans="1:2" x14ac:dyDescent="0.25">
      <c r="A5989" t="s">
        <v>9445</v>
      </c>
      <c r="B5989" t="s">
        <v>9438</v>
      </c>
    </row>
    <row r="5990" spans="1:2" x14ac:dyDescent="0.25">
      <c r="A5990" t="s">
        <v>9446</v>
      </c>
      <c r="B5990" t="s">
        <v>9447</v>
      </c>
    </row>
    <row r="5991" spans="1:2" x14ac:dyDescent="0.25">
      <c r="A5991" t="s">
        <v>9448</v>
      </c>
      <c r="B5991" t="s">
        <v>9447</v>
      </c>
    </row>
    <row r="5992" spans="1:2" x14ac:dyDescent="0.25">
      <c r="A5992" t="s">
        <v>9449</v>
      </c>
      <c r="B5992" t="s">
        <v>9447</v>
      </c>
    </row>
    <row r="5993" spans="1:2" x14ac:dyDescent="0.25">
      <c r="A5993" t="s">
        <v>9450</v>
      </c>
      <c r="B5993" t="s">
        <v>9447</v>
      </c>
    </row>
    <row r="5994" spans="1:2" x14ac:dyDescent="0.25">
      <c r="A5994" t="s">
        <v>9451</v>
      </c>
      <c r="B5994" t="s">
        <v>9447</v>
      </c>
    </row>
    <row r="5995" spans="1:2" x14ac:dyDescent="0.25">
      <c r="A5995" t="s">
        <v>9452</v>
      </c>
      <c r="B5995" t="s">
        <v>9447</v>
      </c>
    </row>
    <row r="5996" spans="1:2" x14ac:dyDescent="0.25">
      <c r="A5996" t="s">
        <v>9453</v>
      </c>
      <c r="B5996" t="s">
        <v>9454</v>
      </c>
    </row>
    <row r="5997" spans="1:2" x14ac:dyDescent="0.25">
      <c r="A5997" t="s">
        <v>9455</v>
      </c>
      <c r="B5997" t="s">
        <v>9456</v>
      </c>
    </row>
    <row r="5998" spans="1:2" x14ac:dyDescent="0.25">
      <c r="A5998" t="s">
        <v>9457</v>
      </c>
      <c r="B5998" t="s">
        <v>9456</v>
      </c>
    </row>
    <row r="5999" spans="1:2" x14ac:dyDescent="0.25">
      <c r="A5999" t="s">
        <v>9458</v>
      </c>
      <c r="B5999" t="s">
        <v>9456</v>
      </c>
    </row>
    <row r="6000" spans="1:2" x14ac:dyDescent="0.25">
      <c r="A6000" t="s">
        <v>9459</v>
      </c>
      <c r="B6000" t="s">
        <v>9460</v>
      </c>
    </row>
    <row r="6001" spans="1:2" x14ac:dyDescent="0.25">
      <c r="A6001" t="s">
        <v>9461</v>
      </c>
      <c r="B6001" t="s">
        <v>9462</v>
      </c>
    </row>
    <row r="6002" spans="1:2" x14ac:dyDescent="0.25">
      <c r="A6002" t="s">
        <v>9463</v>
      </c>
      <c r="B6002" t="s">
        <v>9464</v>
      </c>
    </row>
    <row r="6003" spans="1:2" x14ac:dyDescent="0.25">
      <c r="A6003" t="s">
        <v>9465</v>
      </c>
      <c r="B6003" t="s">
        <v>9464</v>
      </c>
    </row>
    <row r="6004" spans="1:2" x14ac:dyDescent="0.25">
      <c r="A6004" t="s">
        <v>9466</v>
      </c>
      <c r="B6004" t="s">
        <v>9464</v>
      </c>
    </row>
    <row r="6005" spans="1:2" x14ac:dyDescent="0.25">
      <c r="A6005" t="s">
        <v>9467</v>
      </c>
      <c r="B6005" t="s">
        <v>9464</v>
      </c>
    </row>
    <row r="6006" spans="1:2" x14ac:dyDescent="0.25">
      <c r="A6006" t="s">
        <v>9468</v>
      </c>
      <c r="B6006" t="s">
        <v>9469</v>
      </c>
    </row>
    <row r="6007" spans="1:2" x14ac:dyDescent="0.25">
      <c r="A6007" t="s">
        <v>9470</v>
      </c>
      <c r="B6007" t="s">
        <v>9471</v>
      </c>
    </row>
    <row r="6008" spans="1:2" x14ac:dyDescent="0.25">
      <c r="A6008" t="s">
        <v>9472</v>
      </c>
      <c r="B6008" t="s">
        <v>9471</v>
      </c>
    </row>
    <row r="6009" spans="1:2" x14ac:dyDescent="0.25">
      <c r="A6009" t="s">
        <v>9473</v>
      </c>
      <c r="B6009" t="s">
        <v>9474</v>
      </c>
    </row>
    <row r="6010" spans="1:2" x14ac:dyDescent="0.25">
      <c r="A6010" t="s">
        <v>9475</v>
      </c>
      <c r="B6010" t="s">
        <v>9474</v>
      </c>
    </row>
    <row r="6011" spans="1:2" x14ac:dyDescent="0.25">
      <c r="A6011" t="s">
        <v>9476</v>
      </c>
      <c r="B6011" t="s">
        <v>9474</v>
      </c>
    </row>
    <row r="6012" spans="1:2" x14ac:dyDescent="0.25">
      <c r="A6012" t="s">
        <v>9477</v>
      </c>
      <c r="B6012" t="s">
        <v>9478</v>
      </c>
    </row>
    <row r="6013" spans="1:2" x14ac:dyDescent="0.25">
      <c r="A6013" t="s">
        <v>9479</v>
      </c>
      <c r="B6013" t="s">
        <v>9478</v>
      </c>
    </row>
    <row r="6014" spans="1:2" x14ac:dyDescent="0.25">
      <c r="A6014" t="s">
        <v>9480</v>
      </c>
      <c r="B6014" t="s">
        <v>9478</v>
      </c>
    </row>
    <row r="6015" spans="1:2" x14ac:dyDescent="0.25">
      <c r="A6015" t="s">
        <v>9481</v>
      </c>
      <c r="B6015" t="s">
        <v>9478</v>
      </c>
    </row>
    <row r="6016" spans="1:2" x14ac:dyDescent="0.25">
      <c r="A6016" t="s">
        <v>9482</v>
      </c>
      <c r="B6016" t="s">
        <v>9483</v>
      </c>
    </row>
    <row r="6017" spans="1:2" x14ac:dyDescent="0.25">
      <c r="A6017" t="s">
        <v>9484</v>
      </c>
      <c r="B6017" t="s">
        <v>9485</v>
      </c>
    </row>
    <row r="6018" spans="1:2" x14ac:dyDescent="0.25">
      <c r="A6018" t="s">
        <v>9486</v>
      </c>
      <c r="B6018" t="s">
        <v>9487</v>
      </c>
    </row>
    <row r="6019" spans="1:2" x14ac:dyDescent="0.25">
      <c r="A6019" t="s">
        <v>9488</v>
      </c>
      <c r="B6019" t="s">
        <v>9487</v>
      </c>
    </row>
    <row r="6020" spans="1:2" x14ac:dyDescent="0.25">
      <c r="A6020" t="s">
        <v>9489</v>
      </c>
      <c r="B6020" t="s">
        <v>9487</v>
      </c>
    </row>
    <row r="6021" spans="1:2" x14ac:dyDescent="0.25">
      <c r="A6021" t="s">
        <v>9490</v>
      </c>
      <c r="B6021" t="s">
        <v>9487</v>
      </c>
    </row>
    <row r="6022" spans="1:2" x14ac:dyDescent="0.25">
      <c r="A6022" t="s">
        <v>9491</v>
      </c>
      <c r="B6022" t="s">
        <v>9487</v>
      </c>
    </row>
    <row r="6023" spans="1:2" x14ac:dyDescent="0.25">
      <c r="A6023" t="s">
        <v>9492</v>
      </c>
      <c r="B6023" t="s">
        <v>9487</v>
      </c>
    </row>
    <row r="6024" spans="1:2" x14ac:dyDescent="0.25">
      <c r="A6024" t="s">
        <v>9493</v>
      </c>
      <c r="B6024" t="s">
        <v>9487</v>
      </c>
    </row>
    <row r="6025" spans="1:2" x14ac:dyDescent="0.25">
      <c r="A6025" t="s">
        <v>9494</v>
      </c>
      <c r="B6025" t="s">
        <v>9487</v>
      </c>
    </row>
    <row r="6026" spans="1:2" x14ac:dyDescent="0.25">
      <c r="A6026" t="s">
        <v>9495</v>
      </c>
      <c r="B6026" t="s">
        <v>9487</v>
      </c>
    </row>
    <row r="6027" spans="1:2" x14ac:dyDescent="0.25">
      <c r="A6027" t="s">
        <v>9496</v>
      </c>
      <c r="B6027" t="s">
        <v>9487</v>
      </c>
    </row>
    <row r="6028" spans="1:2" x14ac:dyDescent="0.25">
      <c r="A6028" t="s">
        <v>9497</v>
      </c>
      <c r="B6028" t="s">
        <v>9487</v>
      </c>
    </row>
    <row r="6029" spans="1:2" x14ac:dyDescent="0.25">
      <c r="A6029" t="s">
        <v>9498</v>
      </c>
      <c r="B6029" t="s">
        <v>9487</v>
      </c>
    </row>
    <row r="6030" spans="1:2" x14ac:dyDescent="0.25">
      <c r="A6030" t="s">
        <v>9499</v>
      </c>
      <c r="B6030" t="s">
        <v>9487</v>
      </c>
    </row>
    <row r="6031" spans="1:2" x14ac:dyDescent="0.25">
      <c r="A6031" t="s">
        <v>9500</v>
      </c>
      <c r="B6031" t="s">
        <v>9487</v>
      </c>
    </row>
    <row r="6032" spans="1:2" x14ac:dyDescent="0.25">
      <c r="A6032" t="s">
        <v>9501</v>
      </c>
      <c r="B6032" t="s">
        <v>9487</v>
      </c>
    </row>
    <row r="6033" spans="1:2" x14ac:dyDescent="0.25">
      <c r="A6033" t="s">
        <v>9502</v>
      </c>
      <c r="B6033" t="s">
        <v>9503</v>
      </c>
    </row>
    <row r="6034" spans="1:2" x14ac:dyDescent="0.25">
      <c r="A6034" t="s">
        <v>9504</v>
      </c>
      <c r="B6034" t="s">
        <v>9503</v>
      </c>
    </row>
    <row r="6035" spans="1:2" x14ac:dyDescent="0.25">
      <c r="A6035" t="s">
        <v>9505</v>
      </c>
      <c r="B6035" t="s">
        <v>9503</v>
      </c>
    </row>
    <row r="6036" spans="1:2" x14ac:dyDescent="0.25">
      <c r="A6036" t="s">
        <v>9506</v>
      </c>
      <c r="B6036" t="s">
        <v>9503</v>
      </c>
    </row>
    <row r="6037" spans="1:2" x14ac:dyDescent="0.25">
      <c r="A6037" t="s">
        <v>9507</v>
      </c>
      <c r="B6037" t="s">
        <v>9503</v>
      </c>
    </row>
    <row r="6038" spans="1:2" x14ac:dyDescent="0.25">
      <c r="A6038" t="s">
        <v>9508</v>
      </c>
      <c r="B6038" t="s">
        <v>9509</v>
      </c>
    </row>
    <row r="6039" spans="1:2" x14ac:dyDescent="0.25">
      <c r="A6039" t="s">
        <v>9510</v>
      </c>
      <c r="B6039" t="s">
        <v>9509</v>
      </c>
    </row>
    <row r="6040" spans="1:2" x14ac:dyDescent="0.25">
      <c r="A6040" t="s">
        <v>9511</v>
      </c>
      <c r="B6040" t="s">
        <v>9509</v>
      </c>
    </row>
    <row r="6041" spans="1:2" x14ac:dyDescent="0.25">
      <c r="A6041" t="s">
        <v>9512</v>
      </c>
      <c r="B6041" t="s">
        <v>9509</v>
      </c>
    </row>
    <row r="6042" spans="1:2" x14ac:dyDescent="0.25">
      <c r="A6042" t="s">
        <v>9513</v>
      </c>
      <c r="B6042" t="s">
        <v>9509</v>
      </c>
    </row>
    <row r="6043" spans="1:2" x14ac:dyDescent="0.25">
      <c r="A6043" t="s">
        <v>9514</v>
      </c>
      <c r="B6043" t="s">
        <v>9515</v>
      </c>
    </row>
    <row r="6044" spans="1:2" x14ac:dyDescent="0.25">
      <c r="A6044" t="s">
        <v>9516</v>
      </c>
      <c r="B6044" t="s">
        <v>9517</v>
      </c>
    </row>
    <row r="6045" spans="1:2" x14ac:dyDescent="0.25">
      <c r="A6045" t="s">
        <v>9518</v>
      </c>
      <c r="B6045" t="s">
        <v>9519</v>
      </c>
    </row>
    <row r="6046" spans="1:2" x14ac:dyDescent="0.25">
      <c r="A6046" t="s">
        <v>9520</v>
      </c>
      <c r="B6046" t="s">
        <v>9519</v>
      </c>
    </row>
    <row r="6047" spans="1:2" x14ac:dyDescent="0.25">
      <c r="A6047" t="s">
        <v>9521</v>
      </c>
      <c r="B6047" t="s">
        <v>9522</v>
      </c>
    </row>
    <row r="6048" spans="1:2" x14ac:dyDescent="0.25">
      <c r="A6048" t="s">
        <v>9523</v>
      </c>
      <c r="B6048" t="s">
        <v>9522</v>
      </c>
    </row>
    <row r="6049" spans="1:2" x14ac:dyDescent="0.25">
      <c r="A6049" t="s">
        <v>9524</v>
      </c>
      <c r="B6049" t="s">
        <v>9522</v>
      </c>
    </row>
    <row r="6050" spans="1:2" x14ac:dyDescent="0.25">
      <c r="A6050" t="s">
        <v>9525</v>
      </c>
      <c r="B6050" t="s">
        <v>9522</v>
      </c>
    </row>
    <row r="6051" spans="1:2" x14ac:dyDescent="0.25">
      <c r="A6051" t="s">
        <v>9526</v>
      </c>
      <c r="B6051" t="s">
        <v>9522</v>
      </c>
    </row>
    <row r="6052" spans="1:2" x14ac:dyDescent="0.25">
      <c r="A6052" t="s">
        <v>9527</v>
      </c>
      <c r="B6052" t="s">
        <v>9522</v>
      </c>
    </row>
    <row r="6053" spans="1:2" x14ac:dyDescent="0.25">
      <c r="A6053" t="s">
        <v>9528</v>
      </c>
      <c r="B6053" t="s">
        <v>9529</v>
      </c>
    </row>
    <row r="6054" spans="1:2" x14ac:dyDescent="0.25">
      <c r="A6054" t="s">
        <v>9530</v>
      </c>
      <c r="B6054" t="s">
        <v>9529</v>
      </c>
    </row>
    <row r="6055" spans="1:2" x14ac:dyDescent="0.25">
      <c r="A6055" t="s">
        <v>9531</v>
      </c>
      <c r="B6055" t="s">
        <v>9529</v>
      </c>
    </row>
    <row r="6056" spans="1:2" x14ac:dyDescent="0.25">
      <c r="A6056" t="s">
        <v>9532</v>
      </c>
      <c r="B6056" t="s">
        <v>9529</v>
      </c>
    </row>
    <row r="6057" spans="1:2" x14ac:dyDescent="0.25">
      <c r="A6057" t="s">
        <v>9533</v>
      </c>
      <c r="B6057" t="s">
        <v>9529</v>
      </c>
    </row>
    <row r="6058" spans="1:2" x14ac:dyDescent="0.25">
      <c r="A6058" t="s">
        <v>9534</v>
      </c>
      <c r="B6058" t="s">
        <v>9529</v>
      </c>
    </row>
    <row r="6059" spans="1:2" x14ac:dyDescent="0.25">
      <c r="A6059" t="s">
        <v>9535</v>
      </c>
      <c r="B6059" t="s">
        <v>9529</v>
      </c>
    </row>
    <row r="6060" spans="1:2" x14ac:dyDescent="0.25">
      <c r="A6060" t="s">
        <v>9536</v>
      </c>
      <c r="B6060" t="s">
        <v>9529</v>
      </c>
    </row>
    <row r="6061" spans="1:2" x14ac:dyDescent="0.25">
      <c r="A6061" t="s">
        <v>9537</v>
      </c>
      <c r="B6061" t="s">
        <v>9529</v>
      </c>
    </row>
    <row r="6062" spans="1:2" x14ac:dyDescent="0.25">
      <c r="A6062" t="s">
        <v>9538</v>
      </c>
      <c r="B6062" t="s">
        <v>9539</v>
      </c>
    </row>
    <row r="6063" spans="1:2" x14ac:dyDescent="0.25">
      <c r="A6063" t="s">
        <v>9540</v>
      </c>
      <c r="B6063" t="s">
        <v>9541</v>
      </c>
    </row>
    <row r="6064" spans="1:2" x14ac:dyDescent="0.25">
      <c r="A6064" t="s">
        <v>9542</v>
      </c>
      <c r="B6064" t="s">
        <v>9541</v>
      </c>
    </row>
    <row r="6065" spans="1:2" x14ac:dyDescent="0.25">
      <c r="A6065" t="s">
        <v>9543</v>
      </c>
      <c r="B6065" t="s">
        <v>9544</v>
      </c>
    </row>
    <row r="6066" spans="1:2" x14ac:dyDescent="0.25">
      <c r="A6066" t="s">
        <v>9545</v>
      </c>
      <c r="B6066" t="s">
        <v>9544</v>
      </c>
    </row>
    <row r="6067" spans="1:2" x14ac:dyDescent="0.25">
      <c r="A6067" t="s">
        <v>9546</v>
      </c>
      <c r="B6067" t="s">
        <v>9544</v>
      </c>
    </row>
    <row r="6068" spans="1:2" x14ac:dyDescent="0.25">
      <c r="A6068" t="s">
        <v>9547</v>
      </c>
      <c r="B6068" t="s">
        <v>9548</v>
      </c>
    </row>
    <row r="6069" spans="1:2" x14ac:dyDescent="0.25">
      <c r="A6069" t="s">
        <v>9549</v>
      </c>
      <c r="B6069" t="s">
        <v>9548</v>
      </c>
    </row>
    <row r="6070" spans="1:2" x14ac:dyDescent="0.25">
      <c r="A6070" t="s">
        <v>9550</v>
      </c>
      <c r="B6070" t="s">
        <v>9548</v>
      </c>
    </row>
    <row r="6071" spans="1:2" x14ac:dyDescent="0.25">
      <c r="A6071" t="s">
        <v>9551</v>
      </c>
      <c r="B6071" t="s">
        <v>9552</v>
      </c>
    </row>
    <row r="6072" spans="1:2" x14ac:dyDescent="0.25">
      <c r="A6072" t="s">
        <v>9553</v>
      </c>
      <c r="B6072" t="s">
        <v>9554</v>
      </c>
    </row>
    <row r="6073" spans="1:2" x14ac:dyDescent="0.25">
      <c r="A6073" t="s">
        <v>9555</v>
      </c>
      <c r="B6073" t="s">
        <v>9556</v>
      </c>
    </row>
    <row r="6074" spans="1:2" x14ac:dyDescent="0.25">
      <c r="A6074" t="s">
        <v>9557</v>
      </c>
      <c r="B6074" t="s">
        <v>9558</v>
      </c>
    </row>
    <row r="6075" spans="1:2" x14ac:dyDescent="0.25">
      <c r="A6075" t="s">
        <v>9559</v>
      </c>
      <c r="B6075" t="s">
        <v>9558</v>
      </c>
    </row>
    <row r="6076" spans="1:2" x14ac:dyDescent="0.25">
      <c r="A6076" t="s">
        <v>9560</v>
      </c>
      <c r="B6076" t="s">
        <v>9558</v>
      </c>
    </row>
    <row r="6077" spans="1:2" x14ac:dyDescent="0.25">
      <c r="A6077" t="s">
        <v>9561</v>
      </c>
      <c r="B6077" t="s">
        <v>9558</v>
      </c>
    </row>
    <row r="6078" spans="1:2" x14ac:dyDescent="0.25">
      <c r="A6078" t="s">
        <v>9562</v>
      </c>
      <c r="B6078" t="s">
        <v>9558</v>
      </c>
    </row>
    <row r="6079" spans="1:2" x14ac:dyDescent="0.25">
      <c r="A6079" t="s">
        <v>9563</v>
      </c>
      <c r="B6079" t="s">
        <v>9558</v>
      </c>
    </row>
    <row r="6080" spans="1:2" x14ac:dyDescent="0.25">
      <c r="A6080" t="s">
        <v>9564</v>
      </c>
      <c r="B6080" t="s">
        <v>9558</v>
      </c>
    </row>
    <row r="6081" spans="1:2" x14ac:dyDescent="0.25">
      <c r="A6081" t="s">
        <v>9565</v>
      </c>
      <c r="B6081" t="s">
        <v>9558</v>
      </c>
    </row>
    <row r="6082" spans="1:2" x14ac:dyDescent="0.25">
      <c r="A6082" t="s">
        <v>9566</v>
      </c>
      <c r="B6082" t="s">
        <v>9558</v>
      </c>
    </row>
    <row r="6083" spans="1:2" x14ac:dyDescent="0.25">
      <c r="A6083" t="s">
        <v>9567</v>
      </c>
      <c r="B6083" t="s">
        <v>9568</v>
      </c>
    </row>
    <row r="6084" spans="1:2" x14ac:dyDescent="0.25">
      <c r="A6084" t="s">
        <v>9569</v>
      </c>
      <c r="B6084" t="s">
        <v>9570</v>
      </c>
    </row>
    <row r="6085" spans="1:2" x14ac:dyDescent="0.25">
      <c r="A6085" t="s">
        <v>9571</v>
      </c>
      <c r="B6085" t="s">
        <v>4111</v>
      </c>
    </row>
    <row r="6086" spans="1:2" x14ac:dyDescent="0.25">
      <c r="A6086" t="s">
        <v>9572</v>
      </c>
      <c r="B6086" t="s">
        <v>4111</v>
      </c>
    </row>
    <row r="6087" spans="1:2" x14ac:dyDescent="0.25">
      <c r="A6087" t="s">
        <v>9573</v>
      </c>
      <c r="B6087" t="s">
        <v>9574</v>
      </c>
    </row>
    <row r="6088" spans="1:2" x14ac:dyDescent="0.25">
      <c r="A6088" t="s">
        <v>9575</v>
      </c>
      <c r="B6088" t="s">
        <v>9574</v>
      </c>
    </row>
    <row r="6089" spans="1:2" x14ac:dyDescent="0.25">
      <c r="A6089" t="s">
        <v>9576</v>
      </c>
      <c r="B6089" t="s">
        <v>9574</v>
      </c>
    </row>
    <row r="6090" spans="1:2" x14ac:dyDescent="0.25">
      <c r="A6090" t="s">
        <v>9577</v>
      </c>
      <c r="B6090" t="s">
        <v>9574</v>
      </c>
    </row>
    <row r="6091" spans="1:2" x14ac:dyDescent="0.25">
      <c r="A6091" t="s">
        <v>9578</v>
      </c>
      <c r="B6091" t="s">
        <v>9574</v>
      </c>
    </row>
    <row r="6092" spans="1:2" x14ac:dyDescent="0.25">
      <c r="A6092" t="s">
        <v>9579</v>
      </c>
      <c r="B6092" t="s">
        <v>9574</v>
      </c>
    </row>
    <row r="6093" spans="1:2" x14ac:dyDescent="0.25">
      <c r="A6093" t="s">
        <v>9580</v>
      </c>
      <c r="B6093" t="s">
        <v>9574</v>
      </c>
    </row>
    <row r="6094" spans="1:2" x14ac:dyDescent="0.25">
      <c r="A6094" t="s">
        <v>9581</v>
      </c>
      <c r="B6094" t="s">
        <v>9574</v>
      </c>
    </row>
    <row r="6095" spans="1:2" x14ac:dyDescent="0.25">
      <c r="A6095" t="s">
        <v>9582</v>
      </c>
      <c r="B6095" t="s">
        <v>9583</v>
      </c>
    </row>
    <row r="6096" spans="1:2" x14ac:dyDescent="0.25">
      <c r="A6096" t="s">
        <v>9584</v>
      </c>
      <c r="B6096" t="s">
        <v>9583</v>
      </c>
    </row>
    <row r="6097" spans="1:2" x14ac:dyDescent="0.25">
      <c r="A6097" t="s">
        <v>9585</v>
      </c>
      <c r="B6097" t="s">
        <v>9586</v>
      </c>
    </row>
    <row r="6098" spans="1:2" x14ac:dyDescent="0.25">
      <c r="A6098" t="s">
        <v>9587</v>
      </c>
      <c r="B6098" t="s">
        <v>9586</v>
      </c>
    </row>
    <row r="6099" spans="1:2" x14ac:dyDescent="0.25">
      <c r="A6099" t="s">
        <v>9588</v>
      </c>
      <c r="B6099" t="s">
        <v>9586</v>
      </c>
    </row>
    <row r="6100" spans="1:2" x14ac:dyDescent="0.25">
      <c r="A6100" t="s">
        <v>9589</v>
      </c>
      <c r="B6100" t="s">
        <v>9586</v>
      </c>
    </row>
    <row r="6101" spans="1:2" x14ac:dyDescent="0.25">
      <c r="A6101" t="s">
        <v>9590</v>
      </c>
      <c r="B6101" t="s">
        <v>9586</v>
      </c>
    </row>
    <row r="6102" spans="1:2" x14ac:dyDescent="0.25">
      <c r="A6102" t="s">
        <v>9591</v>
      </c>
      <c r="B6102" t="s">
        <v>9586</v>
      </c>
    </row>
    <row r="6103" spans="1:2" x14ac:dyDescent="0.25">
      <c r="A6103" t="s">
        <v>9592</v>
      </c>
      <c r="B6103" t="s">
        <v>9586</v>
      </c>
    </row>
    <row r="6104" spans="1:2" x14ac:dyDescent="0.25">
      <c r="A6104" t="s">
        <v>9593</v>
      </c>
      <c r="B6104" t="s">
        <v>9586</v>
      </c>
    </row>
    <row r="6105" spans="1:2" x14ac:dyDescent="0.25">
      <c r="A6105" t="s">
        <v>9594</v>
      </c>
      <c r="B6105" t="s">
        <v>9586</v>
      </c>
    </row>
    <row r="6106" spans="1:2" x14ac:dyDescent="0.25">
      <c r="A6106" t="s">
        <v>9595</v>
      </c>
      <c r="B6106" t="s">
        <v>9586</v>
      </c>
    </row>
    <row r="6107" spans="1:2" x14ac:dyDescent="0.25">
      <c r="A6107" t="s">
        <v>9596</v>
      </c>
      <c r="B6107" t="s">
        <v>9586</v>
      </c>
    </row>
    <row r="6108" spans="1:2" x14ac:dyDescent="0.25">
      <c r="A6108" t="s">
        <v>9597</v>
      </c>
      <c r="B6108" t="s">
        <v>9586</v>
      </c>
    </row>
    <row r="6109" spans="1:2" x14ac:dyDescent="0.25">
      <c r="A6109" t="s">
        <v>9598</v>
      </c>
      <c r="B6109" t="s">
        <v>9586</v>
      </c>
    </row>
    <row r="6110" spans="1:2" x14ac:dyDescent="0.25">
      <c r="A6110" t="s">
        <v>9599</v>
      </c>
      <c r="B6110" t="s">
        <v>9600</v>
      </c>
    </row>
    <row r="6111" spans="1:2" x14ac:dyDescent="0.25">
      <c r="A6111" t="s">
        <v>9601</v>
      </c>
      <c r="B6111" t="s">
        <v>9600</v>
      </c>
    </row>
    <row r="6112" spans="1:2" x14ac:dyDescent="0.25">
      <c r="A6112" t="s">
        <v>9602</v>
      </c>
      <c r="B6112" t="s">
        <v>9600</v>
      </c>
    </row>
    <row r="6113" spans="1:2" x14ac:dyDescent="0.25">
      <c r="A6113" t="s">
        <v>9603</v>
      </c>
      <c r="B6113" t="s">
        <v>9600</v>
      </c>
    </row>
    <row r="6114" spans="1:2" x14ac:dyDescent="0.25">
      <c r="A6114" t="s">
        <v>9604</v>
      </c>
      <c r="B6114" t="s">
        <v>9600</v>
      </c>
    </row>
    <row r="6115" spans="1:2" x14ac:dyDescent="0.25">
      <c r="A6115" t="s">
        <v>9605</v>
      </c>
      <c r="B6115" t="s">
        <v>9606</v>
      </c>
    </row>
    <row r="6116" spans="1:2" x14ac:dyDescent="0.25">
      <c r="A6116" t="s">
        <v>9607</v>
      </c>
      <c r="B6116" t="s">
        <v>9608</v>
      </c>
    </row>
    <row r="6117" spans="1:2" x14ac:dyDescent="0.25">
      <c r="A6117" t="s">
        <v>9609</v>
      </c>
      <c r="B6117" t="s">
        <v>9610</v>
      </c>
    </row>
    <row r="6118" spans="1:2" x14ac:dyDescent="0.25">
      <c r="A6118" t="s">
        <v>9611</v>
      </c>
      <c r="B6118" t="s">
        <v>9610</v>
      </c>
    </row>
    <row r="6119" spans="1:2" x14ac:dyDescent="0.25">
      <c r="A6119" t="s">
        <v>9612</v>
      </c>
      <c r="B6119" t="s">
        <v>9610</v>
      </c>
    </row>
    <row r="6120" spans="1:2" x14ac:dyDescent="0.25">
      <c r="A6120" t="s">
        <v>9613</v>
      </c>
      <c r="B6120" t="s">
        <v>9610</v>
      </c>
    </row>
    <row r="6121" spans="1:2" x14ac:dyDescent="0.25">
      <c r="A6121" t="s">
        <v>9614</v>
      </c>
      <c r="B6121" t="s">
        <v>9615</v>
      </c>
    </row>
    <row r="6122" spans="1:2" x14ac:dyDescent="0.25">
      <c r="A6122" t="s">
        <v>9616</v>
      </c>
      <c r="B6122" t="s">
        <v>9615</v>
      </c>
    </row>
    <row r="6123" spans="1:2" x14ac:dyDescent="0.25">
      <c r="A6123" t="s">
        <v>9617</v>
      </c>
      <c r="B6123" t="s">
        <v>9615</v>
      </c>
    </row>
    <row r="6124" spans="1:2" x14ac:dyDescent="0.25">
      <c r="A6124" t="s">
        <v>9618</v>
      </c>
      <c r="B6124" t="s">
        <v>9615</v>
      </c>
    </row>
    <row r="6125" spans="1:2" x14ac:dyDescent="0.25">
      <c r="A6125" t="s">
        <v>9619</v>
      </c>
      <c r="B6125" t="s">
        <v>9615</v>
      </c>
    </row>
    <row r="6126" spans="1:2" x14ac:dyDescent="0.25">
      <c r="A6126" t="s">
        <v>9620</v>
      </c>
      <c r="B6126" t="s">
        <v>9615</v>
      </c>
    </row>
    <row r="6127" spans="1:2" x14ac:dyDescent="0.25">
      <c r="A6127" t="s">
        <v>9621</v>
      </c>
      <c r="B6127" t="s">
        <v>9615</v>
      </c>
    </row>
    <row r="6128" spans="1:2" x14ac:dyDescent="0.25">
      <c r="A6128" t="s">
        <v>9622</v>
      </c>
      <c r="B6128" t="s">
        <v>9615</v>
      </c>
    </row>
    <row r="6129" spans="1:2" x14ac:dyDescent="0.25">
      <c r="A6129" t="s">
        <v>9623</v>
      </c>
      <c r="B6129" t="s">
        <v>9615</v>
      </c>
    </row>
    <row r="6130" spans="1:2" x14ac:dyDescent="0.25">
      <c r="A6130" t="s">
        <v>9624</v>
      </c>
      <c r="B6130" t="s">
        <v>9625</v>
      </c>
    </row>
    <row r="6131" spans="1:2" x14ac:dyDescent="0.25">
      <c r="A6131" t="s">
        <v>9626</v>
      </c>
      <c r="B6131" t="s">
        <v>9625</v>
      </c>
    </row>
    <row r="6132" spans="1:2" x14ac:dyDescent="0.25">
      <c r="A6132" t="s">
        <v>9627</v>
      </c>
      <c r="B6132" t="s">
        <v>9625</v>
      </c>
    </row>
    <row r="6133" spans="1:2" x14ac:dyDescent="0.25">
      <c r="A6133" t="s">
        <v>9628</v>
      </c>
      <c r="B6133" t="s">
        <v>9625</v>
      </c>
    </row>
    <row r="6134" spans="1:2" x14ac:dyDescent="0.25">
      <c r="A6134" t="s">
        <v>9629</v>
      </c>
      <c r="B6134" t="s">
        <v>9630</v>
      </c>
    </row>
    <row r="6135" spans="1:2" x14ac:dyDescent="0.25">
      <c r="A6135" t="s">
        <v>9631</v>
      </c>
      <c r="B6135" t="s">
        <v>9630</v>
      </c>
    </row>
    <row r="6136" spans="1:2" x14ac:dyDescent="0.25">
      <c r="A6136" t="s">
        <v>9632</v>
      </c>
      <c r="B6136" t="s">
        <v>9630</v>
      </c>
    </row>
    <row r="6137" spans="1:2" x14ac:dyDescent="0.25">
      <c r="A6137" t="s">
        <v>9633</v>
      </c>
      <c r="B6137" t="s">
        <v>9630</v>
      </c>
    </row>
    <row r="6138" spans="1:2" x14ac:dyDescent="0.25">
      <c r="A6138" t="s">
        <v>9634</v>
      </c>
      <c r="B6138" t="s">
        <v>9635</v>
      </c>
    </row>
    <row r="6139" spans="1:2" x14ac:dyDescent="0.25">
      <c r="A6139" t="s">
        <v>9636</v>
      </c>
      <c r="B6139" t="s">
        <v>9635</v>
      </c>
    </row>
    <row r="6140" spans="1:2" x14ac:dyDescent="0.25">
      <c r="A6140" t="s">
        <v>9637</v>
      </c>
      <c r="B6140" t="s">
        <v>9635</v>
      </c>
    </row>
    <row r="6141" spans="1:2" x14ac:dyDescent="0.25">
      <c r="A6141" t="s">
        <v>9638</v>
      </c>
      <c r="B6141" t="s">
        <v>9635</v>
      </c>
    </row>
    <row r="6142" spans="1:2" x14ac:dyDescent="0.25">
      <c r="A6142" t="s">
        <v>9639</v>
      </c>
      <c r="B6142" t="s">
        <v>9635</v>
      </c>
    </row>
    <row r="6143" spans="1:2" x14ac:dyDescent="0.25">
      <c r="A6143" t="s">
        <v>9640</v>
      </c>
      <c r="B6143" t="s">
        <v>9635</v>
      </c>
    </row>
    <row r="6144" spans="1:2" x14ac:dyDescent="0.25">
      <c r="A6144" t="s">
        <v>9641</v>
      </c>
      <c r="B6144" t="s">
        <v>9635</v>
      </c>
    </row>
    <row r="6145" spans="1:2" x14ac:dyDescent="0.25">
      <c r="A6145" t="s">
        <v>9642</v>
      </c>
      <c r="B6145" t="s">
        <v>9635</v>
      </c>
    </row>
    <row r="6146" spans="1:2" x14ac:dyDescent="0.25">
      <c r="A6146" t="s">
        <v>9643</v>
      </c>
      <c r="B6146" t="s">
        <v>9635</v>
      </c>
    </row>
    <row r="6147" spans="1:2" x14ac:dyDescent="0.25">
      <c r="A6147" t="s">
        <v>9644</v>
      </c>
      <c r="B6147" t="s">
        <v>9635</v>
      </c>
    </row>
    <row r="6148" spans="1:2" x14ac:dyDescent="0.25">
      <c r="A6148" t="s">
        <v>9645</v>
      </c>
      <c r="B6148" t="s">
        <v>9635</v>
      </c>
    </row>
    <row r="6149" spans="1:2" x14ac:dyDescent="0.25">
      <c r="A6149" t="s">
        <v>9646</v>
      </c>
      <c r="B6149" t="s">
        <v>9647</v>
      </c>
    </row>
    <row r="6150" spans="1:2" x14ac:dyDescent="0.25">
      <c r="A6150" t="s">
        <v>9648</v>
      </c>
      <c r="B6150" t="s">
        <v>9647</v>
      </c>
    </row>
    <row r="6151" spans="1:2" x14ac:dyDescent="0.25">
      <c r="A6151" t="s">
        <v>9649</v>
      </c>
      <c r="B6151" t="s">
        <v>9647</v>
      </c>
    </row>
    <row r="6152" spans="1:2" x14ac:dyDescent="0.25">
      <c r="A6152" t="s">
        <v>9650</v>
      </c>
      <c r="B6152" t="s">
        <v>9647</v>
      </c>
    </row>
    <row r="6153" spans="1:2" x14ac:dyDescent="0.25">
      <c r="A6153" t="s">
        <v>9651</v>
      </c>
      <c r="B6153" t="s">
        <v>9647</v>
      </c>
    </row>
    <row r="6154" spans="1:2" x14ac:dyDescent="0.25">
      <c r="A6154" t="s">
        <v>9652</v>
      </c>
      <c r="B6154" t="s">
        <v>9647</v>
      </c>
    </row>
    <row r="6155" spans="1:2" x14ac:dyDescent="0.25">
      <c r="A6155" t="s">
        <v>9653</v>
      </c>
      <c r="B6155" t="s">
        <v>9647</v>
      </c>
    </row>
    <row r="6156" spans="1:2" x14ac:dyDescent="0.25">
      <c r="A6156" t="s">
        <v>9654</v>
      </c>
      <c r="B6156" t="s">
        <v>9647</v>
      </c>
    </row>
    <row r="6157" spans="1:2" x14ac:dyDescent="0.25">
      <c r="A6157" t="s">
        <v>9655</v>
      </c>
      <c r="B6157" t="s">
        <v>9647</v>
      </c>
    </row>
    <row r="6158" spans="1:2" x14ac:dyDescent="0.25">
      <c r="A6158" t="s">
        <v>9656</v>
      </c>
      <c r="B6158" t="s">
        <v>9647</v>
      </c>
    </row>
    <row r="6159" spans="1:2" x14ac:dyDescent="0.25">
      <c r="A6159" t="s">
        <v>9657</v>
      </c>
      <c r="B6159" t="s">
        <v>9658</v>
      </c>
    </row>
    <row r="6160" spans="1:2" x14ac:dyDescent="0.25">
      <c r="A6160" t="s">
        <v>9659</v>
      </c>
      <c r="B6160" t="s">
        <v>9660</v>
      </c>
    </row>
    <row r="6161" spans="1:2" x14ac:dyDescent="0.25">
      <c r="A6161" t="s">
        <v>9661</v>
      </c>
      <c r="B6161" t="s">
        <v>9660</v>
      </c>
    </row>
    <row r="6162" spans="1:2" x14ac:dyDescent="0.25">
      <c r="A6162" t="s">
        <v>9662</v>
      </c>
      <c r="B6162" t="s">
        <v>9660</v>
      </c>
    </row>
    <row r="6163" spans="1:2" x14ac:dyDescent="0.25">
      <c r="A6163" t="s">
        <v>9663</v>
      </c>
      <c r="B6163" t="s">
        <v>9660</v>
      </c>
    </row>
    <row r="6164" spans="1:2" x14ac:dyDescent="0.25">
      <c r="A6164" t="s">
        <v>9664</v>
      </c>
      <c r="B6164" t="s">
        <v>9660</v>
      </c>
    </row>
    <row r="6165" spans="1:2" x14ac:dyDescent="0.25">
      <c r="A6165" t="s">
        <v>9665</v>
      </c>
      <c r="B6165" t="s">
        <v>9660</v>
      </c>
    </row>
    <row r="6166" spans="1:2" x14ac:dyDescent="0.25">
      <c r="A6166" t="s">
        <v>9666</v>
      </c>
      <c r="B6166" t="s">
        <v>9660</v>
      </c>
    </row>
    <row r="6167" spans="1:2" x14ac:dyDescent="0.25">
      <c r="A6167" t="s">
        <v>9667</v>
      </c>
      <c r="B6167" t="s">
        <v>9660</v>
      </c>
    </row>
    <row r="6168" spans="1:2" x14ac:dyDescent="0.25">
      <c r="A6168" t="s">
        <v>9668</v>
      </c>
      <c r="B6168" t="s">
        <v>9660</v>
      </c>
    </row>
    <row r="6169" spans="1:2" x14ac:dyDescent="0.25">
      <c r="A6169" t="s">
        <v>9669</v>
      </c>
      <c r="B6169" t="s">
        <v>9660</v>
      </c>
    </row>
    <row r="6170" spans="1:2" x14ac:dyDescent="0.25">
      <c r="A6170" t="s">
        <v>9670</v>
      </c>
      <c r="B6170" t="s">
        <v>9660</v>
      </c>
    </row>
    <row r="6171" spans="1:2" x14ac:dyDescent="0.25">
      <c r="A6171" t="s">
        <v>9671</v>
      </c>
      <c r="B6171" t="s">
        <v>9660</v>
      </c>
    </row>
    <row r="6172" spans="1:2" x14ac:dyDescent="0.25">
      <c r="A6172" t="s">
        <v>9672</v>
      </c>
      <c r="B6172" t="s">
        <v>9660</v>
      </c>
    </row>
    <row r="6173" spans="1:2" x14ac:dyDescent="0.25">
      <c r="A6173" t="s">
        <v>9673</v>
      </c>
      <c r="B6173" t="s">
        <v>9660</v>
      </c>
    </row>
    <row r="6174" spans="1:2" x14ac:dyDescent="0.25">
      <c r="A6174" t="s">
        <v>9674</v>
      </c>
      <c r="B6174" t="s">
        <v>9675</v>
      </c>
    </row>
    <row r="6175" spans="1:2" x14ac:dyDescent="0.25">
      <c r="A6175" t="s">
        <v>9676</v>
      </c>
      <c r="B6175" t="s">
        <v>9675</v>
      </c>
    </row>
    <row r="6176" spans="1:2" x14ac:dyDescent="0.25">
      <c r="A6176" t="s">
        <v>9677</v>
      </c>
      <c r="B6176" t="s">
        <v>9675</v>
      </c>
    </row>
    <row r="6177" spans="1:2" x14ac:dyDescent="0.25">
      <c r="A6177" t="s">
        <v>9678</v>
      </c>
      <c r="B6177" t="s">
        <v>9679</v>
      </c>
    </row>
    <row r="6178" spans="1:2" x14ac:dyDescent="0.25">
      <c r="A6178" t="s">
        <v>9680</v>
      </c>
      <c r="B6178" t="s">
        <v>9679</v>
      </c>
    </row>
    <row r="6179" spans="1:2" x14ac:dyDescent="0.25">
      <c r="A6179" t="s">
        <v>9681</v>
      </c>
      <c r="B6179" t="s">
        <v>9679</v>
      </c>
    </row>
    <row r="6180" spans="1:2" x14ac:dyDescent="0.25">
      <c r="A6180" t="s">
        <v>9682</v>
      </c>
      <c r="B6180" t="s">
        <v>9679</v>
      </c>
    </row>
    <row r="6181" spans="1:2" x14ac:dyDescent="0.25">
      <c r="A6181" t="s">
        <v>9683</v>
      </c>
      <c r="B6181" t="s">
        <v>9679</v>
      </c>
    </row>
    <row r="6182" spans="1:2" x14ac:dyDescent="0.25">
      <c r="A6182" t="s">
        <v>9684</v>
      </c>
      <c r="B6182" t="s">
        <v>9679</v>
      </c>
    </row>
    <row r="6183" spans="1:2" x14ac:dyDescent="0.25">
      <c r="A6183" t="s">
        <v>9685</v>
      </c>
      <c r="B6183" t="s">
        <v>9686</v>
      </c>
    </row>
    <row r="6184" spans="1:2" x14ac:dyDescent="0.25">
      <c r="A6184" t="s">
        <v>9687</v>
      </c>
      <c r="B6184" t="s">
        <v>9686</v>
      </c>
    </row>
    <row r="6185" spans="1:2" x14ac:dyDescent="0.25">
      <c r="A6185" t="s">
        <v>9688</v>
      </c>
      <c r="B6185" t="s">
        <v>9686</v>
      </c>
    </row>
    <row r="6186" spans="1:2" x14ac:dyDescent="0.25">
      <c r="A6186" t="s">
        <v>9689</v>
      </c>
      <c r="B6186" t="s">
        <v>9690</v>
      </c>
    </row>
    <row r="6187" spans="1:2" x14ac:dyDescent="0.25">
      <c r="A6187" t="s">
        <v>9691</v>
      </c>
      <c r="B6187" t="s">
        <v>9690</v>
      </c>
    </row>
    <row r="6188" spans="1:2" x14ac:dyDescent="0.25">
      <c r="A6188" t="s">
        <v>9692</v>
      </c>
      <c r="B6188" t="s">
        <v>9693</v>
      </c>
    </row>
    <row r="6189" spans="1:2" x14ac:dyDescent="0.25">
      <c r="A6189" t="s">
        <v>9694</v>
      </c>
      <c r="B6189" t="s">
        <v>9693</v>
      </c>
    </row>
    <row r="6190" spans="1:2" x14ac:dyDescent="0.25">
      <c r="A6190" t="s">
        <v>9695</v>
      </c>
      <c r="B6190" t="s">
        <v>9696</v>
      </c>
    </row>
    <row r="6191" spans="1:2" x14ac:dyDescent="0.25">
      <c r="A6191" t="s">
        <v>9697</v>
      </c>
      <c r="B6191" t="s">
        <v>9696</v>
      </c>
    </row>
    <row r="6192" spans="1:2" x14ac:dyDescent="0.25">
      <c r="A6192" t="s">
        <v>9698</v>
      </c>
      <c r="B6192" t="s">
        <v>9696</v>
      </c>
    </row>
    <row r="6193" spans="1:2" x14ac:dyDescent="0.25">
      <c r="A6193" t="s">
        <v>9699</v>
      </c>
      <c r="B6193" t="s">
        <v>9700</v>
      </c>
    </row>
    <row r="6194" spans="1:2" x14ac:dyDescent="0.25">
      <c r="A6194" t="s">
        <v>9701</v>
      </c>
      <c r="B6194" t="s">
        <v>9700</v>
      </c>
    </row>
    <row r="6195" spans="1:2" x14ac:dyDescent="0.25">
      <c r="A6195" t="s">
        <v>9702</v>
      </c>
      <c r="B6195" t="s">
        <v>9700</v>
      </c>
    </row>
    <row r="6196" spans="1:2" x14ac:dyDescent="0.25">
      <c r="A6196" t="s">
        <v>9703</v>
      </c>
      <c r="B6196" t="s">
        <v>9700</v>
      </c>
    </row>
    <row r="6197" spans="1:2" x14ac:dyDescent="0.25">
      <c r="A6197" t="s">
        <v>9704</v>
      </c>
      <c r="B6197" t="s">
        <v>9705</v>
      </c>
    </row>
    <row r="6198" spans="1:2" x14ac:dyDescent="0.25">
      <c r="A6198" t="s">
        <v>9706</v>
      </c>
      <c r="B6198" t="s">
        <v>9705</v>
      </c>
    </row>
    <row r="6199" spans="1:2" x14ac:dyDescent="0.25">
      <c r="A6199" t="s">
        <v>9707</v>
      </c>
      <c r="B6199" t="s">
        <v>9705</v>
      </c>
    </row>
    <row r="6200" spans="1:2" x14ac:dyDescent="0.25">
      <c r="A6200" t="s">
        <v>9708</v>
      </c>
      <c r="B6200" t="s">
        <v>9709</v>
      </c>
    </row>
    <row r="6201" spans="1:2" x14ac:dyDescent="0.25">
      <c r="A6201" t="s">
        <v>9710</v>
      </c>
      <c r="B6201" t="s">
        <v>9709</v>
      </c>
    </row>
    <row r="6202" spans="1:2" x14ac:dyDescent="0.25">
      <c r="A6202" t="s">
        <v>9711</v>
      </c>
      <c r="B6202" t="s">
        <v>9709</v>
      </c>
    </row>
    <row r="6203" spans="1:2" x14ac:dyDescent="0.25">
      <c r="A6203" t="s">
        <v>9712</v>
      </c>
      <c r="B6203" t="s">
        <v>9709</v>
      </c>
    </row>
    <row r="6204" spans="1:2" x14ac:dyDescent="0.25">
      <c r="A6204" t="s">
        <v>9713</v>
      </c>
      <c r="B6204" t="s">
        <v>9714</v>
      </c>
    </row>
    <row r="6205" spans="1:2" x14ac:dyDescent="0.25">
      <c r="A6205" t="s">
        <v>9715</v>
      </c>
      <c r="B6205" t="s">
        <v>9716</v>
      </c>
    </row>
    <row r="6206" spans="1:2" x14ac:dyDescent="0.25">
      <c r="A6206" t="s">
        <v>9717</v>
      </c>
      <c r="B6206" t="s">
        <v>9716</v>
      </c>
    </row>
    <row r="6207" spans="1:2" x14ac:dyDescent="0.25">
      <c r="A6207" t="s">
        <v>9718</v>
      </c>
      <c r="B6207" t="s">
        <v>9716</v>
      </c>
    </row>
    <row r="6208" spans="1:2" x14ac:dyDescent="0.25">
      <c r="A6208" t="s">
        <v>9719</v>
      </c>
      <c r="B6208" t="s">
        <v>5966</v>
      </c>
    </row>
    <row r="6209" spans="1:2" x14ac:dyDescent="0.25">
      <c r="A6209" t="s">
        <v>9720</v>
      </c>
      <c r="B6209" t="s">
        <v>9721</v>
      </c>
    </row>
    <row r="6210" spans="1:2" x14ac:dyDescent="0.25">
      <c r="A6210" t="s">
        <v>9722</v>
      </c>
      <c r="B6210" t="s">
        <v>9723</v>
      </c>
    </row>
    <row r="6211" spans="1:2" x14ac:dyDescent="0.25">
      <c r="A6211" t="s">
        <v>9724</v>
      </c>
      <c r="B6211" t="s">
        <v>9725</v>
      </c>
    </row>
    <row r="6212" spans="1:2" x14ac:dyDescent="0.25">
      <c r="A6212" t="s">
        <v>9726</v>
      </c>
      <c r="B6212" t="s">
        <v>9725</v>
      </c>
    </row>
    <row r="6213" spans="1:2" x14ac:dyDescent="0.25">
      <c r="A6213" t="s">
        <v>9727</v>
      </c>
      <c r="B6213" t="s">
        <v>9728</v>
      </c>
    </row>
    <row r="6214" spans="1:2" x14ac:dyDescent="0.25">
      <c r="A6214" t="s">
        <v>9729</v>
      </c>
      <c r="B6214" t="s">
        <v>9730</v>
      </c>
    </row>
    <row r="6215" spans="1:2" x14ac:dyDescent="0.25">
      <c r="A6215" t="s">
        <v>9731</v>
      </c>
      <c r="B6215" t="s">
        <v>9730</v>
      </c>
    </row>
    <row r="6216" spans="1:2" x14ac:dyDescent="0.25">
      <c r="A6216" t="s">
        <v>9732</v>
      </c>
      <c r="B6216" t="s">
        <v>9730</v>
      </c>
    </row>
    <row r="6217" spans="1:2" x14ac:dyDescent="0.25">
      <c r="A6217" t="s">
        <v>9733</v>
      </c>
      <c r="B6217" t="s">
        <v>9730</v>
      </c>
    </row>
    <row r="6218" spans="1:2" x14ac:dyDescent="0.25">
      <c r="A6218" t="s">
        <v>9734</v>
      </c>
      <c r="B6218" t="s">
        <v>9730</v>
      </c>
    </row>
    <row r="6219" spans="1:2" x14ac:dyDescent="0.25">
      <c r="A6219" t="s">
        <v>9735</v>
      </c>
      <c r="B6219" t="s">
        <v>9730</v>
      </c>
    </row>
    <row r="6220" spans="1:2" x14ac:dyDescent="0.25">
      <c r="A6220" t="s">
        <v>9736</v>
      </c>
      <c r="B6220" t="s">
        <v>9730</v>
      </c>
    </row>
    <row r="6221" spans="1:2" x14ac:dyDescent="0.25">
      <c r="A6221" t="s">
        <v>9737</v>
      </c>
      <c r="B6221" t="s">
        <v>9730</v>
      </c>
    </row>
    <row r="6222" spans="1:2" x14ac:dyDescent="0.25">
      <c r="A6222" t="s">
        <v>9738</v>
      </c>
      <c r="B6222" t="s">
        <v>9739</v>
      </c>
    </row>
    <row r="6223" spans="1:2" x14ac:dyDescent="0.25">
      <c r="A6223" t="s">
        <v>9740</v>
      </c>
      <c r="B6223" t="s">
        <v>9741</v>
      </c>
    </row>
    <row r="6224" spans="1:2" x14ac:dyDescent="0.25">
      <c r="A6224" t="s">
        <v>9742</v>
      </c>
      <c r="B6224" t="s">
        <v>9741</v>
      </c>
    </row>
    <row r="6225" spans="1:2" x14ac:dyDescent="0.25">
      <c r="A6225" t="s">
        <v>9743</v>
      </c>
      <c r="B6225" t="s">
        <v>9741</v>
      </c>
    </row>
    <row r="6226" spans="1:2" x14ac:dyDescent="0.25">
      <c r="A6226" t="s">
        <v>9744</v>
      </c>
      <c r="B6226" t="s">
        <v>9745</v>
      </c>
    </row>
    <row r="6227" spans="1:2" x14ac:dyDescent="0.25">
      <c r="A6227" t="s">
        <v>9746</v>
      </c>
      <c r="B6227" t="s">
        <v>9745</v>
      </c>
    </row>
    <row r="6228" spans="1:2" x14ac:dyDescent="0.25">
      <c r="A6228" t="s">
        <v>9747</v>
      </c>
      <c r="B6228" t="s">
        <v>9745</v>
      </c>
    </row>
    <row r="6229" spans="1:2" x14ac:dyDescent="0.25">
      <c r="A6229" t="s">
        <v>9748</v>
      </c>
      <c r="B6229" t="s">
        <v>9745</v>
      </c>
    </row>
    <row r="6230" spans="1:2" x14ac:dyDescent="0.25">
      <c r="A6230" t="s">
        <v>9749</v>
      </c>
      <c r="B6230" t="s">
        <v>9745</v>
      </c>
    </row>
    <row r="6231" spans="1:2" x14ac:dyDescent="0.25">
      <c r="A6231" t="s">
        <v>9750</v>
      </c>
      <c r="B6231" t="s">
        <v>9745</v>
      </c>
    </row>
    <row r="6232" spans="1:2" x14ac:dyDescent="0.25">
      <c r="A6232" t="s">
        <v>9751</v>
      </c>
      <c r="B6232" t="s">
        <v>9745</v>
      </c>
    </row>
    <row r="6233" spans="1:2" x14ac:dyDescent="0.25">
      <c r="A6233" t="s">
        <v>9752</v>
      </c>
      <c r="B6233" t="s">
        <v>9753</v>
      </c>
    </row>
    <row r="6234" spans="1:2" x14ac:dyDescent="0.25">
      <c r="A6234" t="s">
        <v>9754</v>
      </c>
      <c r="B6234" t="s">
        <v>9753</v>
      </c>
    </row>
    <row r="6235" spans="1:2" x14ac:dyDescent="0.25">
      <c r="A6235" t="s">
        <v>9755</v>
      </c>
      <c r="B6235" t="s">
        <v>9753</v>
      </c>
    </row>
    <row r="6236" spans="1:2" x14ac:dyDescent="0.25">
      <c r="A6236" t="s">
        <v>9756</v>
      </c>
      <c r="B6236" t="s">
        <v>9753</v>
      </c>
    </row>
    <row r="6237" spans="1:2" x14ac:dyDescent="0.25">
      <c r="A6237" t="s">
        <v>9757</v>
      </c>
      <c r="B6237" t="s">
        <v>9753</v>
      </c>
    </row>
    <row r="6238" spans="1:2" x14ac:dyDescent="0.25">
      <c r="A6238" t="s">
        <v>9758</v>
      </c>
      <c r="B6238" t="s">
        <v>9759</v>
      </c>
    </row>
    <row r="6239" spans="1:2" x14ac:dyDescent="0.25">
      <c r="A6239" t="s">
        <v>9760</v>
      </c>
      <c r="B6239" t="s">
        <v>9759</v>
      </c>
    </row>
    <row r="6240" spans="1:2" x14ac:dyDescent="0.25">
      <c r="A6240" t="s">
        <v>9761</v>
      </c>
      <c r="B6240" t="s">
        <v>9759</v>
      </c>
    </row>
    <row r="6241" spans="1:2" x14ac:dyDescent="0.25">
      <c r="A6241" t="s">
        <v>9762</v>
      </c>
      <c r="B6241" t="s">
        <v>9763</v>
      </c>
    </row>
    <row r="6242" spans="1:2" x14ac:dyDescent="0.25">
      <c r="A6242" t="s">
        <v>9764</v>
      </c>
      <c r="B6242" t="s">
        <v>9763</v>
      </c>
    </row>
    <row r="6243" spans="1:2" x14ac:dyDescent="0.25">
      <c r="A6243" t="s">
        <v>9765</v>
      </c>
      <c r="B6243" t="s">
        <v>9763</v>
      </c>
    </row>
    <row r="6244" spans="1:2" x14ac:dyDescent="0.25">
      <c r="A6244" t="s">
        <v>9766</v>
      </c>
      <c r="B6244" t="s">
        <v>9763</v>
      </c>
    </row>
    <row r="6245" spans="1:2" x14ac:dyDescent="0.25">
      <c r="A6245" t="s">
        <v>9767</v>
      </c>
      <c r="B6245" t="s">
        <v>9763</v>
      </c>
    </row>
    <row r="6246" spans="1:2" x14ac:dyDescent="0.25">
      <c r="A6246" t="s">
        <v>9768</v>
      </c>
      <c r="B6246" t="s">
        <v>9769</v>
      </c>
    </row>
    <row r="6247" spans="1:2" x14ac:dyDescent="0.25">
      <c r="A6247" t="s">
        <v>9770</v>
      </c>
      <c r="B6247" t="s">
        <v>9769</v>
      </c>
    </row>
    <row r="6248" spans="1:2" x14ac:dyDescent="0.25">
      <c r="A6248" t="s">
        <v>9771</v>
      </c>
      <c r="B6248" t="s">
        <v>9769</v>
      </c>
    </row>
    <row r="6249" spans="1:2" x14ac:dyDescent="0.25">
      <c r="A6249" t="s">
        <v>9772</v>
      </c>
      <c r="B6249" t="s">
        <v>9773</v>
      </c>
    </row>
    <row r="6250" spans="1:2" x14ac:dyDescent="0.25">
      <c r="A6250" t="s">
        <v>9774</v>
      </c>
      <c r="B6250" t="s">
        <v>9773</v>
      </c>
    </row>
    <row r="6251" spans="1:2" x14ac:dyDescent="0.25">
      <c r="A6251" t="s">
        <v>9775</v>
      </c>
      <c r="B6251" t="s">
        <v>9773</v>
      </c>
    </row>
    <row r="6252" spans="1:2" x14ac:dyDescent="0.25">
      <c r="A6252" t="s">
        <v>9776</v>
      </c>
      <c r="B6252" t="s">
        <v>9773</v>
      </c>
    </row>
    <row r="6253" spans="1:2" x14ac:dyDescent="0.25">
      <c r="A6253" t="s">
        <v>9777</v>
      </c>
      <c r="B6253" t="s">
        <v>9773</v>
      </c>
    </row>
    <row r="6254" spans="1:2" x14ac:dyDescent="0.25">
      <c r="A6254" t="s">
        <v>9778</v>
      </c>
      <c r="B6254" t="s">
        <v>9779</v>
      </c>
    </row>
    <row r="6255" spans="1:2" x14ac:dyDescent="0.25">
      <c r="A6255" t="s">
        <v>9780</v>
      </c>
      <c r="B6255" t="s">
        <v>9779</v>
      </c>
    </row>
    <row r="6256" spans="1:2" x14ac:dyDescent="0.25">
      <c r="A6256" t="s">
        <v>9781</v>
      </c>
      <c r="B6256" t="s">
        <v>9779</v>
      </c>
    </row>
    <row r="6257" spans="1:2" x14ac:dyDescent="0.25">
      <c r="A6257" t="s">
        <v>9782</v>
      </c>
      <c r="B6257" t="s">
        <v>9779</v>
      </c>
    </row>
    <row r="6258" spans="1:2" x14ac:dyDescent="0.25">
      <c r="A6258" t="s">
        <v>9783</v>
      </c>
      <c r="B6258" t="s">
        <v>9779</v>
      </c>
    </row>
    <row r="6259" spans="1:2" x14ac:dyDescent="0.25">
      <c r="A6259" t="s">
        <v>9784</v>
      </c>
      <c r="B6259" t="s">
        <v>9779</v>
      </c>
    </row>
    <row r="6260" spans="1:2" x14ac:dyDescent="0.25">
      <c r="A6260" t="s">
        <v>9785</v>
      </c>
      <c r="B6260" t="s">
        <v>9786</v>
      </c>
    </row>
    <row r="6261" spans="1:2" x14ac:dyDescent="0.25">
      <c r="A6261" t="s">
        <v>9787</v>
      </c>
      <c r="B6261" t="s">
        <v>9786</v>
      </c>
    </row>
    <row r="6262" spans="1:2" x14ac:dyDescent="0.25">
      <c r="A6262" t="s">
        <v>9788</v>
      </c>
      <c r="B6262" t="s">
        <v>9789</v>
      </c>
    </row>
    <row r="6263" spans="1:2" x14ac:dyDescent="0.25">
      <c r="A6263" t="s">
        <v>9790</v>
      </c>
      <c r="B6263" t="s">
        <v>9789</v>
      </c>
    </row>
    <row r="6264" spans="1:2" x14ac:dyDescent="0.25">
      <c r="A6264" t="s">
        <v>9791</v>
      </c>
      <c r="B6264" t="s">
        <v>9792</v>
      </c>
    </row>
    <row r="6265" spans="1:2" x14ac:dyDescent="0.25">
      <c r="A6265" t="s">
        <v>9793</v>
      </c>
      <c r="B6265" t="s">
        <v>9792</v>
      </c>
    </row>
    <row r="6266" spans="1:2" x14ac:dyDescent="0.25">
      <c r="A6266" t="s">
        <v>9794</v>
      </c>
      <c r="B6266" t="s">
        <v>9792</v>
      </c>
    </row>
    <row r="6267" spans="1:2" x14ac:dyDescent="0.25">
      <c r="A6267" t="s">
        <v>9795</v>
      </c>
      <c r="B6267" t="s">
        <v>9792</v>
      </c>
    </row>
    <row r="6268" spans="1:2" x14ac:dyDescent="0.25">
      <c r="A6268" t="s">
        <v>9796</v>
      </c>
      <c r="B6268" t="s">
        <v>9792</v>
      </c>
    </row>
    <row r="6269" spans="1:2" x14ac:dyDescent="0.25">
      <c r="A6269" t="s">
        <v>9797</v>
      </c>
      <c r="B6269" t="s">
        <v>9792</v>
      </c>
    </row>
    <row r="6270" spans="1:2" x14ac:dyDescent="0.25">
      <c r="A6270" t="s">
        <v>9798</v>
      </c>
      <c r="B6270" t="s">
        <v>9792</v>
      </c>
    </row>
    <row r="6271" spans="1:2" x14ac:dyDescent="0.25">
      <c r="A6271" t="s">
        <v>9799</v>
      </c>
      <c r="B6271" t="s">
        <v>9792</v>
      </c>
    </row>
    <row r="6272" spans="1:2" x14ac:dyDescent="0.25">
      <c r="A6272" t="s">
        <v>9800</v>
      </c>
      <c r="B6272" t="s">
        <v>9792</v>
      </c>
    </row>
    <row r="6273" spans="1:2" x14ac:dyDescent="0.25">
      <c r="A6273" t="s">
        <v>9801</v>
      </c>
      <c r="B6273" t="s">
        <v>9802</v>
      </c>
    </row>
    <row r="6274" spans="1:2" x14ac:dyDescent="0.25">
      <c r="A6274" t="s">
        <v>9803</v>
      </c>
      <c r="B6274" t="s">
        <v>9802</v>
      </c>
    </row>
    <row r="6275" spans="1:2" x14ac:dyDescent="0.25">
      <c r="A6275" t="s">
        <v>9804</v>
      </c>
      <c r="B6275" t="s">
        <v>9802</v>
      </c>
    </row>
    <row r="6276" spans="1:2" x14ac:dyDescent="0.25">
      <c r="A6276" t="s">
        <v>9805</v>
      </c>
      <c r="B6276" t="s">
        <v>9802</v>
      </c>
    </row>
    <row r="6277" spans="1:2" x14ac:dyDescent="0.25">
      <c r="A6277" t="s">
        <v>9806</v>
      </c>
      <c r="B6277" t="s">
        <v>9802</v>
      </c>
    </row>
    <row r="6278" spans="1:2" x14ac:dyDescent="0.25">
      <c r="A6278" t="s">
        <v>9807</v>
      </c>
      <c r="B6278" t="s">
        <v>9802</v>
      </c>
    </row>
    <row r="6279" spans="1:2" x14ac:dyDescent="0.25">
      <c r="A6279" t="s">
        <v>9808</v>
      </c>
      <c r="B6279" t="s">
        <v>9802</v>
      </c>
    </row>
    <row r="6280" spans="1:2" x14ac:dyDescent="0.25">
      <c r="A6280" t="s">
        <v>9809</v>
      </c>
      <c r="B6280" t="s">
        <v>9802</v>
      </c>
    </row>
    <row r="6281" spans="1:2" x14ac:dyDescent="0.25">
      <c r="A6281" t="s">
        <v>9810</v>
      </c>
      <c r="B6281" t="s">
        <v>9802</v>
      </c>
    </row>
    <row r="6282" spans="1:2" x14ac:dyDescent="0.25">
      <c r="A6282" t="s">
        <v>9811</v>
      </c>
      <c r="B6282" t="s">
        <v>9812</v>
      </c>
    </row>
    <row r="6283" spans="1:2" x14ac:dyDescent="0.25">
      <c r="A6283" t="s">
        <v>9813</v>
      </c>
      <c r="B6283" t="s">
        <v>9812</v>
      </c>
    </row>
    <row r="6284" spans="1:2" x14ac:dyDescent="0.25">
      <c r="A6284" t="s">
        <v>9814</v>
      </c>
      <c r="B6284" t="s">
        <v>9812</v>
      </c>
    </row>
    <row r="6285" spans="1:2" x14ac:dyDescent="0.25">
      <c r="A6285" t="s">
        <v>9815</v>
      </c>
      <c r="B6285" t="s">
        <v>9812</v>
      </c>
    </row>
    <row r="6286" spans="1:2" x14ac:dyDescent="0.25">
      <c r="A6286" t="s">
        <v>9816</v>
      </c>
      <c r="B6286" t="s">
        <v>9812</v>
      </c>
    </row>
    <row r="6287" spans="1:2" x14ac:dyDescent="0.25">
      <c r="A6287" t="s">
        <v>9817</v>
      </c>
      <c r="B6287" t="s">
        <v>9812</v>
      </c>
    </row>
    <row r="6288" spans="1:2" x14ac:dyDescent="0.25">
      <c r="A6288" t="s">
        <v>9818</v>
      </c>
      <c r="B6288" t="s">
        <v>9812</v>
      </c>
    </row>
    <row r="6289" spans="1:2" x14ac:dyDescent="0.25">
      <c r="A6289" t="s">
        <v>9819</v>
      </c>
      <c r="B6289" t="s">
        <v>9812</v>
      </c>
    </row>
    <row r="6290" spans="1:2" x14ac:dyDescent="0.25">
      <c r="A6290" t="s">
        <v>9820</v>
      </c>
      <c r="B6290" t="s">
        <v>9812</v>
      </c>
    </row>
    <row r="6291" spans="1:2" x14ac:dyDescent="0.25">
      <c r="A6291" t="s">
        <v>9821</v>
      </c>
      <c r="B6291" t="s">
        <v>9812</v>
      </c>
    </row>
    <row r="6292" spans="1:2" x14ac:dyDescent="0.25">
      <c r="A6292" t="s">
        <v>9822</v>
      </c>
      <c r="B6292" t="s">
        <v>9812</v>
      </c>
    </row>
    <row r="6293" spans="1:2" x14ac:dyDescent="0.25">
      <c r="A6293" t="s">
        <v>9823</v>
      </c>
      <c r="B6293" t="s">
        <v>9812</v>
      </c>
    </row>
    <row r="6294" spans="1:2" x14ac:dyDescent="0.25">
      <c r="A6294" t="s">
        <v>9824</v>
      </c>
      <c r="B6294" t="s">
        <v>9812</v>
      </c>
    </row>
    <row r="6295" spans="1:2" x14ac:dyDescent="0.25">
      <c r="A6295" t="s">
        <v>9825</v>
      </c>
      <c r="B6295" t="s">
        <v>9826</v>
      </c>
    </row>
    <row r="6296" spans="1:2" x14ac:dyDescent="0.25">
      <c r="A6296" t="s">
        <v>9827</v>
      </c>
      <c r="B6296" t="s">
        <v>9826</v>
      </c>
    </row>
    <row r="6297" spans="1:2" x14ac:dyDescent="0.25">
      <c r="A6297" t="s">
        <v>9828</v>
      </c>
      <c r="B6297" t="s">
        <v>9826</v>
      </c>
    </row>
    <row r="6298" spans="1:2" x14ac:dyDescent="0.25">
      <c r="A6298" t="s">
        <v>9829</v>
      </c>
      <c r="B6298" t="s">
        <v>9826</v>
      </c>
    </row>
    <row r="6299" spans="1:2" x14ac:dyDescent="0.25">
      <c r="A6299" t="s">
        <v>9830</v>
      </c>
      <c r="B6299" t="s">
        <v>9826</v>
      </c>
    </row>
    <row r="6300" spans="1:2" x14ac:dyDescent="0.25">
      <c r="A6300" t="s">
        <v>9831</v>
      </c>
      <c r="B6300" t="s">
        <v>9826</v>
      </c>
    </row>
    <row r="6301" spans="1:2" x14ac:dyDescent="0.25">
      <c r="A6301" t="s">
        <v>9832</v>
      </c>
      <c r="B6301" t="s">
        <v>9826</v>
      </c>
    </row>
    <row r="6302" spans="1:2" x14ac:dyDescent="0.25">
      <c r="A6302" t="s">
        <v>9833</v>
      </c>
      <c r="B6302" t="s">
        <v>9834</v>
      </c>
    </row>
    <row r="6303" spans="1:2" x14ac:dyDescent="0.25">
      <c r="A6303" t="s">
        <v>9835</v>
      </c>
      <c r="B6303" t="s">
        <v>9834</v>
      </c>
    </row>
    <row r="6304" spans="1:2" x14ac:dyDescent="0.25">
      <c r="A6304" t="s">
        <v>9836</v>
      </c>
      <c r="B6304" t="s">
        <v>9834</v>
      </c>
    </row>
    <row r="6305" spans="1:2" x14ac:dyDescent="0.25">
      <c r="A6305" t="s">
        <v>9837</v>
      </c>
      <c r="B6305" t="s">
        <v>9838</v>
      </c>
    </row>
    <row r="6306" spans="1:2" x14ac:dyDescent="0.25">
      <c r="A6306" t="s">
        <v>9839</v>
      </c>
      <c r="B6306" t="s">
        <v>9840</v>
      </c>
    </row>
    <row r="6307" spans="1:2" x14ac:dyDescent="0.25">
      <c r="A6307" t="s">
        <v>9841</v>
      </c>
      <c r="B6307" t="s">
        <v>9840</v>
      </c>
    </row>
    <row r="6308" spans="1:2" x14ac:dyDescent="0.25">
      <c r="A6308" t="s">
        <v>9842</v>
      </c>
      <c r="B6308" t="s">
        <v>9840</v>
      </c>
    </row>
    <row r="6309" spans="1:2" x14ac:dyDescent="0.25">
      <c r="A6309" t="s">
        <v>9843</v>
      </c>
      <c r="B6309" t="s">
        <v>9840</v>
      </c>
    </row>
    <row r="6310" spans="1:2" x14ac:dyDescent="0.25">
      <c r="A6310" t="s">
        <v>9844</v>
      </c>
      <c r="B6310" t="s">
        <v>9845</v>
      </c>
    </row>
    <row r="6311" spans="1:2" x14ac:dyDescent="0.25">
      <c r="A6311" t="s">
        <v>9846</v>
      </c>
      <c r="B6311" t="s">
        <v>9845</v>
      </c>
    </row>
    <row r="6312" spans="1:2" x14ac:dyDescent="0.25">
      <c r="A6312" t="s">
        <v>9847</v>
      </c>
      <c r="B6312" t="s">
        <v>9845</v>
      </c>
    </row>
    <row r="6313" spans="1:2" x14ac:dyDescent="0.25">
      <c r="A6313" t="s">
        <v>9848</v>
      </c>
      <c r="B6313" t="s">
        <v>9849</v>
      </c>
    </row>
    <row r="6314" spans="1:2" x14ac:dyDescent="0.25">
      <c r="A6314" t="s">
        <v>9850</v>
      </c>
      <c r="B6314" t="s">
        <v>9849</v>
      </c>
    </row>
    <row r="6315" spans="1:2" x14ac:dyDescent="0.25">
      <c r="A6315" t="s">
        <v>9851</v>
      </c>
      <c r="B6315" t="s">
        <v>9849</v>
      </c>
    </row>
    <row r="6316" spans="1:2" x14ac:dyDescent="0.25">
      <c r="A6316" t="s">
        <v>9852</v>
      </c>
      <c r="B6316" t="s">
        <v>9849</v>
      </c>
    </row>
    <row r="6317" spans="1:2" x14ac:dyDescent="0.25">
      <c r="A6317" t="s">
        <v>9853</v>
      </c>
      <c r="B6317" t="s">
        <v>9854</v>
      </c>
    </row>
    <row r="6318" spans="1:2" x14ac:dyDescent="0.25">
      <c r="A6318" t="s">
        <v>9855</v>
      </c>
      <c r="B6318" t="s">
        <v>9854</v>
      </c>
    </row>
    <row r="6319" spans="1:2" x14ac:dyDescent="0.25">
      <c r="A6319" t="s">
        <v>9856</v>
      </c>
      <c r="B6319" t="s">
        <v>9854</v>
      </c>
    </row>
    <row r="6320" spans="1:2" x14ac:dyDescent="0.25">
      <c r="A6320" t="s">
        <v>9857</v>
      </c>
      <c r="B6320" t="s">
        <v>9854</v>
      </c>
    </row>
    <row r="6321" spans="1:2" x14ac:dyDescent="0.25">
      <c r="A6321" t="s">
        <v>9858</v>
      </c>
      <c r="B6321" t="s">
        <v>9854</v>
      </c>
    </row>
    <row r="6322" spans="1:2" x14ac:dyDescent="0.25">
      <c r="A6322" t="s">
        <v>9859</v>
      </c>
      <c r="B6322" t="s">
        <v>9854</v>
      </c>
    </row>
    <row r="6323" spans="1:2" x14ac:dyDescent="0.25">
      <c r="A6323" t="s">
        <v>9860</v>
      </c>
      <c r="B6323" t="s">
        <v>9854</v>
      </c>
    </row>
    <row r="6324" spans="1:2" x14ac:dyDescent="0.25">
      <c r="A6324" t="s">
        <v>9861</v>
      </c>
      <c r="B6324" t="s">
        <v>9854</v>
      </c>
    </row>
    <row r="6325" spans="1:2" x14ac:dyDescent="0.25">
      <c r="A6325" t="s">
        <v>9862</v>
      </c>
      <c r="B6325" t="s">
        <v>9854</v>
      </c>
    </row>
    <row r="6326" spans="1:2" x14ac:dyDescent="0.25">
      <c r="A6326" t="s">
        <v>9863</v>
      </c>
      <c r="B6326" t="s">
        <v>9854</v>
      </c>
    </row>
    <row r="6327" spans="1:2" x14ac:dyDescent="0.25">
      <c r="A6327" t="s">
        <v>9864</v>
      </c>
      <c r="B6327" t="s">
        <v>9854</v>
      </c>
    </row>
    <row r="6328" spans="1:2" x14ac:dyDescent="0.25">
      <c r="A6328" t="s">
        <v>9865</v>
      </c>
      <c r="B6328" t="s">
        <v>9854</v>
      </c>
    </row>
    <row r="6329" spans="1:2" x14ac:dyDescent="0.25">
      <c r="A6329" t="s">
        <v>9866</v>
      </c>
      <c r="B6329" t="s">
        <v>9854</v>
      </c>
    </row>
    <row r="6330" spans="1:2" x14ac:dyDescent="0.25">
      <c r="A6330" t="s">
        <v>9867</v>
      </c>
      <c r="B6330" t="s">
        <v>9854</v>
      </c>
    </row>
    <row r="6331" spans="1:2" x14ac:dyDescent="0.25">
      <c r="A6331" t="s">
        <v>9868</v>
      </c>
      <c r="B6331" t="s">
        <v>9854</v>
      </c>
    </row>
    <row r="6332" spans="1:2" x14ac:dyDescent="0.25">
      <c r="A6332" t="s">
        <v>9869</v>
      </c>
      <c r="B6332" t="s">
        <v>9854</v>
      </c>
    </row>
    <row r="6333" spans="1:2" x14ac:dyDescent="0.25">
      <c r="A6333" t="s">
        <v>9870</v>
      </c>
      <c r="B6333" t="s">
        <v>9854</v>
      </c>
    </row>
    <row r="6334" spans="1:2" x14ac:dyDescent="0.25">
      <c r="A6334" t="s">
        <v>9871</v>
      </c>
      <c r="B6334" t="s">
        <v>9854</v>
      </c>
    </row>
    <row r="6335" spans="1:2" x14ac:dyDescent="0.25">
      <c r="A6335" t="s">
        <v>9872</v>
      </c>
      <c r="B6335" t="s">
        <v>9873</v>
      </c>
    </row>
    <row r="6336" spans="1:2" x14ac:dyDescent="0.25">
      <c r="A6336" t="s">
        <v>9874</v>
      </c>
      <c r="B6336" t="s">
        <v>9873</v>
      </c>
    </row>
    <row r="6337" spans="1:2" x14ac:dyDescent="0.25">
      <c r="A6337" t="s">
        <v>9875</v>
      </c>
      <c r="B6337" t="s">
        <v>9876</v>
      </c>
    </row>
    <row r="6338" spans="1:2" x14ac:dyDescent="0.25">
      <c r="A6338" t="s">
        <v>9877</v>
      </c>
      <c r="B6338" t="s">
        <v>9876</v>
      </c>
    </row>
    <row r="6339" spans="1:2" x14ac:dyDescent="0.25">
      <c r="A6339" t="s">
        <v>9878</v>
      </c>
      <c r="B6339" t="s">
        <v>9876</v>
      </c>
    </row>
    <row r="6340" spans="1:2" x14ac:dyDescent="0.25">
      <c r="A6340" t="s">
        <v>9879</v>
      </c>
      <c r="B6340" t="s">
        <v>9876</v>
      </c>
    </row>
    <row r="6341" spans="1:2" x14ac:dyDescent="0.25">
      <c r="A6341" t="s">
        <v>9880</v>
      </c>
      <c r="B6341" t="s">
        <v>9876</v>
      </c>
    </row>
    <row r="6342" spans="1:2" x14ac:dyDescent="0.25">
      <c r="A6342" t="s">
        <v>9881</v>
      </c>
      <c r="B6342" t="s">
        <v>9876</v>
      </c>
    </row>
    <row r="6343" spans="1:2" x14ac:dyDescent="0.25">
      <c r="A6343" t="s">
        <v>9882</v>
      </c>
      <c r="B6343" t="s">
        <v>9876</v>
      </c>
    </row>
    <row r="6344" spans="1:2" x14ac:dyDescent="0.25">
      <c r="A6344" t="s">
        <v>9883</v>
      </c>
      <c r="B6344" t="s">
        <v>9876</v>
      </c>
    </row>
    <row r="6345" spans="1:2" x14ac:dyDescent="0.25">
      <c r="A6345" t="s">
        <v>9884</v>
      </c>
      <c r="B6345" t="s">
        <v>9876</v>
      </c>
    </row>
    <row r="6346" spans="1:2" x14ac:dyDescent="0.25">
      <c r="A6346" t="s">
        <v>9885</v>
      </c>
      <c r="B6346" t="s">
        <v>9886</v>
      </c>
    </row>
    <row r="6347" spans="1:2" x14ac:dyDescent="0.25">
      <c r="A6347" t="s">
        <v>9887</v>
      </c>
      <c r="B6347" t="s">
        <v>9886</v>
      </c>
    </row>
    <row r="6348" spans="1:2" x14ac:dyDescent="0.25">
      <c r="A6348" t="s">
        <v>9888</v>
      </c>
      <c r="B6348" t="s">
        <v>9886</v>
      </c>
    </row>
    <row r="6349" spans="1:2" x14ac:dyDescent="0.25">
      <c r="A6349" t="s">
        <v>9889</v>
      </c>
      <c r="B6349" t="s">
        <v>9886</v>
      </c>
    </row>
    <row r="6350" spans="1:2" x14ac:dyDescent="0.25">
      <c r="A6350" t="s">
        <v>9890</v>
      </c>
      <c r="B6350" t="s">
        <v>9886</v>
      </c>
    </row>
    <row r="6351" spans="1:2" x14ac:dyDescent="0.25">
      <c r="A6351" t="s">
        <v>9891</v>
      </c>
      <c r="B6351" t="s">
        <v>9886</v>
      </c>
    </row>
    <row r="6352" spans="1:2" x14ac:dyDescent="0.25">
      <c r="A6352" t="s">
        <v>9892</v>
      </c>
      <c r="B6352" t="s">
        <v>9886</v>
      </c>
    </row>
    <row r="6353" spans="1:2" x14ac:dyDescent="0.25">
      <c r="A6353" t="s">
        <v>9893</v>
      </c>
      <c r="B6353" t="s">
        <v>9886</v>
      </c>
    </row>
    <row r="6354" spans="1:2" x14ac:dyDescent="0.25">
      <c r="A6354" t="s">
        <v>9894</v>
      </c>
      <c r="B6354" t="s">
        <v>9886</v>
      </c>
    </row>
    <row r="6355" spans="1:2" x14ac:dyDescent="0.25">
      <c r="A6355" t="s">
        <v>9895</v>
      </c>
      <c r="B6355" t="s">
        <v>9886</v>
      </c>
    </row>
    <row r="6356" spans="1:2" x14ac:dyDescent="0.25">
      <c r="A6356" t="s">
        <v>9896</v>
      </c>
      <c r="B6356" t="s">
        <v>9897</v>
      </c>
    </row>
    <row r="6357" spans="1:2" x14ac:dyDescent="0.25">
      <c r="A6357" t="s">
        <v>9898</v>
      </c>
      <c r="B6357" t="s">
        <v>9899</v>
      </c>
    </row>
    <row r="6358" spans="1:2" x14ac:dyDescent="0.25">
      <c r="A6358" t="s">
        <v>9900</v>
      </c>
      <c r="B6358" t="s">
        <v>9899</v>
      </c>
    </row>
    <row r="6359" spans="1:2" x14ac:dyDescent="0.25">
      <c r="A6359" t="s">
        <v>9901</v>
      </c>
      <c r="B6359" t="s">
        <v>9899</v>
      </c>
    </row>
    <row r="6360" spans="1:2" x14ac:dyDescent="0.25">
      <c r="A6360" t="s">
        <v>9902</v>
      </c>
      <c r="B6360" t="s">
        <v>9899</v>
      </c>
    </row>
    <row r="6361" spans="1:2" x14ac:dyDescent="0.25">
      <c r="A6361" t="s">
        <v>9903</v>
      </c>
      <c r="B6361" t="s">
        <v>9904</v>
      </c>
    </row>
    <row r="6362" spans="1:2" x14ac:dyDescent="0.25">
      <c r="A6362" t="s">
        <v>9905</v>
      </c>
      <c r="B6362" t="s">
        <v>9904</v>
      </c>
    </row>
    <row r="6363" spans="1:2" x14ac:dyDescent="0.25">
      <c r="A6363" t="s">
        <v>9906</v>
      </c>
      <c r="B6363" t="s">
        <v>9904</v>
      </c>
    </row>
    <row r="6364" spans="1:2" x14ac:dyDescent="0.25">
      <c r="A6364" t="s">
        <v>9907</v>
      </c>
      <c r="B6364" t="s">
        <v>9904</v>
      </c>
    </row>
    <row r="6365" spans="1:2" x14ac:dyDescent="0.25">
      <c r="A6365" t="s">
        <v>9908</v>
      </c>
      <c r="B6365" t="s">
        <v>9904</v>
      </c>
    </row>
    <row r="6366" spans="1:2" x14ac:dyDescent="0.25">
      <c r="A6366" t="s">
        <v>9909</v>
      </c>
      <c r="B6366" t="s">
        <v>9904</v>
      </c>
    </row>
    <row r="6367" spans="1:2" x14ac:dyDescent="0.25">
      <c r="A6367" t="s">
        <v>9910</v>
      </c>
      <c r="B6367" t="s">
        <v>9904</v>
      </c>
    </row>
    <row r="6368" spans="1:2" x14ac:dyDescent="0.25">
      <c r="A6368" t="s">
        <v>9911</v>
      </c>
      <c r="B6368" t="s">
        <v>9904</v>
      </c>
    </row>
    <row r="6369" spans="1:2" x14ac:dyDescent="0.25">
      <c r="A6369" t="s">
        <v>9912</v>
      </c>
      <c r="B6369" t="s">
        <v>9904</v>
      </c>
    </row>
    <row r="6370" spans="1:2" x14ac:dyDescent="0.25">
      <c r="A6370" t="s">
        <v>9913</v>
      </c>
      <c r="B6370" t="s">
        <v>9904</v>
      </c>
    </row>
    <row r="6371" spans="1:2" x14ac:dyDescent="0.25">
      <c r="A6371" t="s">
        <v>9914</v>
      </c>
      <c r="B6371" t="s">
        <v>9904</v>
      </c>
    </row>
    <row r="6372" spans="1:2" x14ac:dyDescent="0.25">
      <c r="A6372" t="s">
        <v>9915</v>
      </c>
      <c r="B6372" t="s">
        <v>9904</v>
      </c>
    </row>
    <row r="6373" spans="1:2" x14ac:dyDescent="0.25">
      <c r="A6373" t="s">
        <v>9916</v>
      </c>
      <c r="B6373" t="s">
        <v>9904</v>
      </c>
    </row>
    <row r="6374" spans="1:2" x14ac:dyDescent="0.25">
      <c r="A6374" t="s">
        <v>9917</v>
      </c>
      <c r="B6374" t="s">
        <v>9904</v>
      </c>
    </row>
    <row r="6375" spans="1:2" x14ac:dyDescent="0.25">
      <c r="A6375" t="s">
        <v>9918</v>
      </c>
      <c r="B6375" t="s">
        <v>9904</v>
      </c>
    </row>
    <row r="6376" spans="1:2" x14ac:dyDescent="0.25">
      <c r="A6376" t="s">
        <v>9919</v>
      </c>
      <c r="B6376" t="s">
        <v>9920</v>
      </c>
    </row>
    <row r="6377" spans="1:2" x14ac:dyDescent="0.25">
      <c r="A6377" t="s">
        <v>9921</v>
      </c>
      <c r="B6377" t="s">
        <v>9922</v>
      </c>
    </row>
    <row r="6378" spans="1:2" x14ac:dyDescent="0.25">
      <c r="A6378" t="s">
        <v>9923</v>
      </c>
      <c r="B6378" t="s">
        <v>1695</v>
      </c>
    </row>
    <row r="6379" spans="1:2" x14ac:dyDescent="0.25">
      <c r="A6379" t="s">
        <v>9924</v>
      </c>
      <c r="B6379" t="s">
        <v>9922</v>
      </c>
    </row>
    <row r="6380" spans="1:2" x14ac:dyDescent="0.25">
      <c r="A6380" t="s">
        <v>9925</v>
      </c>
      <c r="B6380" t="s">
        <v>9922</v>
      </c>
    </row>
    <row r="6381" spans="1:2" x14ac:dyDescent="0.25">
      <c r="A6381" t="s">
        <v>9926</v>
      </c>
      <c r="B6381" t="s">
        <v>9927</v>
      </c>
    </row>
    <row r="6382" spans="1:2" x14ac:dyDescent="0.25">
      <c r="A6382" t="s">
        <v>9928</v>
      </c>
      <c r="B6382" t="s">
        <v>9922</v>
      </c>
    </row>
    <row r="6383" spans="1:2" x14ac:dyDescent="0.25">
      <c r="A6383" t="s">
        <v>9929</v>
      </c>
      <c r="B6383" t="s">
        <v>9930</v>
      </c>
    </row>
    <row r="6384" spans="1:2" x14ac:dyDescent="0.25">
      <c r="A6384" t="s">
        <v>9931</v>
      </c>
      <c r="B6384" t="s">
        <v>9922</v>
      </c>
    </row>
    <row r="6385" spans="1:2" x14ac:dyDescent="0.25">
      <c r="A6385" t="s">
        <v>9932</v>
      </c>
      <c r="B6385" t="s">
        <v>9933</v>
      </c>
    </row>
    <row r="6386" spans="1:2" x14ac:dyDescent="0.25">
      <c r="A6386" t="s">
        <v>9934</v>
      </c>
      <c r="B6386" t="s">
        <v>9935</v>
      </c>
    </row>
    <row r="6387" spans="1:2" x14ac:dyDescent="0.25">
      <c r="A6387" t="s">
        <v>9936</v>
      </c>
      <c r="B6387" t="s">
        <v>9922</v>
      </c>
    </row>
    <row r="6388" spans="1:2" x14ac:dyDescent="0.25">
      <c r="A6388" t="s">
        <v>9937</v>
      </c>
      <c r="B6388" t="s">
        <v>9922</v>
      </c>
    </row>
    <row r="6389" spans="1:2" x14ac:dyDescent="0.25">
      <c r="A6389" t="s">
        <v>9938</v>
      </c>
      <c r="B6389" t="s">
        <v>5237</v>
      </c>
    </row>
    <row r="6390" spans="1:2" x14ac:dyDescent="0.25">
      <c r="A6390" t="s">
        <v>9939</v>
      </c>
      <c r="B6390" t="s">
        <v>9922</v>
      </c>
    </row>
    <row r="6391" spans="1:2" x14ac:dyDescent="0.25">
      <c r="A6391" t="s">
        <v>9940</v>
      </c>
      <c r="B6391" t="s">
        <v>9922</v>
      </c>
    </row>
    <row r="6392" spans="1:2" x14ac:dyDescent="0.25">
      <c r="A6392" t="s">
        <v>9941</v>
      </c>
      <c r="B6392" t="s">
        <v>9922</v>
      </c>
    </row>
    <row r="6393" spans="1:2" x14ac:dyDescent="0.25">
      <c r="A6393" t="s">
        <v>9942</v>
      </c>
      <c r="B6393" t="s">
        <v>9922</v>
      </c>
    </row>
    <row r="6394" spans="1:2" x14ac:dyDescent="0.25">
      <c r="A6394" t="s">
        <v>9943</v>
      </c>
      <c r="B6394" t="s">
        <v>9922</v>
      </c>
    </row>
    <row r="6395" spans="1:2" x14ac:dyDescent="0.25">
      <c r="A6395" t="s">
        <v>9944</v>
      </c>
      <c r="B6395" t="s">
        <v>9922</v>
      </c>
    </row>
    <row r="6396" spans="1:2" x14ac:dyDescent="0.25">
      <c r="A6396" t="s">
        <v>9945</v>
      </c>
      <c r="B6396" t="s">
        <v>9946</v>
      </c>
    </row>
    <row r="6397" spans="1:2" x14ac:dyDescent="0.25">
      <c r="A6397" t="s">
        <v>9947</v>
      </c>
      <c r="B6397" t="s">
        <v>9922</v>
      </c>
    </row>
    <row r="6398" spans="1:2" x14ac:dyDescent="0.25">
      <c r="A6398" t="s">
        <v>9948</v>
      </c>
      <c r="B6398" t="s">
        <v>9922</v>
      </c>
    </row>
    <row r="6399" spans="1:2" x14ac:dyDescent="0.25">
      <c r="A6399" t="s">
        <v>9949</v>
      </c>
      <c r="B6399" t="s">
        <v>9950</v>
      </c>
    </row>
    <row r="6400" spans="1:2" x14ac:dyDescent="0.25">
      <c r="A6400" t="s">
        <v>9951</v>
      </c>
      <c r="B6400" t="s">
        <v>9922</v>
      </c>
    </row>
    <row r="6401" spans="1:2" x14ac:dyDescent="0.25">
      <c r="A6401" t="s">
        <v>9952</v>
      </c>
      <c r="B6401" t="s">
        <v>9922</v>
      </c>
    </row>
    <row r="6402" spans="1:2" x14ac:dyDescent="0.25">
      <c r="A6402" t="s">
        <v>9953</v>
      </c>
      <c r="B6402" t="s">
        <v>9922</v>
      </c>
    </row>
    <row r="6403" spans="1:2" x14ac:dyDescent="0.25">
      <c r="A6403" t="s">
        <v>9954</v>
      </c>
      <c r="B6403" t="s">
        <v>9955</v>
      </c>
    </row>
    <row r="6404" spans="1:2" x14ac:dyDescent="0.25">
      <c r="A6404" t="s">
        <v>9956</v>
      </c>
      <c r="B6404" t="s">
        <v>7597</v>
      </c>
    </row>
    <row r="6405" spans="1:2" x14ac:dyDescent="0.25">
      <c r="A6405" t="s">
        <v>9957</v>
      </c>
      <c r="B6405" t="s">
        <v>9922</v>
      </c>
    </row>
    <row r="6406" spans="1:2" x14ac:dyDescent="0.25">
      <c r="A6406" t="s">
        <v>9958</v>
      </c>
      <c r="B6406" t="s">
        <v>9959</v>
      </c>
    </row>
    <row r="6407" spans="1:2" x14ac:dyDescent="0.25">
      <c r="A6407" t="s">
        <v>9960</v>
      </c>
      <c r="B6407" t="s">
        <v>9959</v>
      </c>
    </row>
    <row r="6408" spans="1:2" x14ac:dyDescent="0.25">
      <c r="A6408" t="s">
        <v>9961</v>
      </c>
      <c r="B6408" t="s">
        <v>9922</v>
      </c>
    </row>
    <row r="6409" spans="1:2" x14ac:dyDescent="0.25">
      <c r="A6409" t="s">
        <v>9962</v>
      </c>
      <c r="B6409" t="s">
        <v>9922</v>
      </c>
    </row>
    <row r="6410" spans="1:2" x14ac:dyDescent="0.25">
      <c r="A6410" t="s">
        <v>9963</v>
      </c>
      <c r="B6410" t="s">
        <v>9922</v>
      </c>
    </row>
    <row r="6411" spans="1:2" x14ac:dyDescent="0.25">
      <c r="A6411" t="s">
        <v>9964</v>
      </c>
      <c r="B6411" t="s">
        <v>8619</v>
      </c>
    </row>
    <row r="6412" spans="1:2" x14ac:dyDescent="0.25">
      <c r="A6412" t="s">
        <v>9965</v>
      </c>
      <c r="B6412" t="s">
        <v>9966</v>
      </c>
    </row>
    <row r="6413" spans="1:2" x14ac:dyDescent="0.25">
      <c r="A6413" t="s">
        <v>9967</v>
      </c>
      <c r="B6413" t="s">
        <v>9968</v>
      </c>
    </row>
    <row r="6414" spans="1:2" x14ac:dyDescent="0.25">
      <c r="A6414" t="s">
        <v>9969</v>
      </c>
      <c r="B6414" t="s">
        <v>9922</v>
      </c>
    </row>
    <row r="6415" spans="1:2" x14ac:dyDescent="0.25">
      <c r="A6415" t="s">
        <v>9970</v>
      </c>
      <c r="B6415" t="s">
        <v>9922</v>
      </c>
    </row>
    <row r="6416" spans="1:2" x14ac:dyDescent="0.25">
      <c r="A6416" t="s">
        <v>9971</v>
      </c>
      <c r="B6416" t="s">
        <v>9922</v>
      </c>
    </row>
    <row r="6417" spans="1:2" x14ac:dyDescent="0.25">
      <c r="A6417" t="s">
        <v>9972</v>
      </c>
      <c r="B6417" t="s">
        <v>9922</v>
      </c>
    </row>
    <row r="6418" spans="1:2" x14ac:dyDescent="0.25">
      <c r="A6418" t="s">
        <v>9973</v>
      </c>
      <c r="B6418" t="s">
        <v>9922</v>
      </c>
    </row>
    <row r="6419" spans="1:2" x14ac:dyDescent="0.25">
      <c r="A6419" t="s">
        <v>9974</v>
      </c>
      <c r="B6419" t="s">
        <v>9922</v>
      </c>
    </row>
    <row r="6420" spans="1:2" x14ac:dyDescent="0.25">
      <c r="A6420" t="s">
        <v>9975</v>
      </c>
      <c r="B6420" t="s">
        <v>9922</v>
      </c>
    </row>
    <row r="6421" spans="1:2" x14ac:dyDescent="0.25">
      <c r="A6421" t="s">
        <v>9976</v>
      </c>
      <c r="B6421" t="s">
        <v>9977</v>
      </c>
    </row>
    <row r="6422" spans="1:2" x14ac:dyDescent="0.25">
      <c r="A6422" t="s">
        <v>9978</v>
      </c>
      <c r="B6422" t="s">
        <v>9922</v>
      </c>
    </row>
    <row r="6423" spans="1:2" x14ac:dyDescent="0.25">
      <c r="A6423" t="s">
        <v>9979</v>
      </c>
      <c r="B6423" t="s">
        <v>9922</v>
      </c>
    </row>
    <row r="6424" spans="1:2" x14ac:dyDescent="0.25">
      <c r="A6424" t="s">
        <v>9980</v>
      </c>
      <c r="B6424" t="s">
        <v>9922</v>
      </c>
    </row>
    <row r="6425" spans="1:2" x14ac:dyDescent="0.25">
      <c r="A6425" t="s">
        <v>9981</v>
      </c>
      <c r="B6425" t="s">
        <v>9982</v>
      </c>
    </row>
    <row r="6426" spans="1:2" x14ac:dyDescent="0.25">
      <c r="A6426" t="s">
        <v>9983</v>
      </c>
      <c r="B6426" t="s">
        <v>9922</v>
      </c>
    </row>
    <row r="6427" spans="1:2" x14ac:dyDescent="0.25">
      <c r="A6427" t="s">
        <v>9984</v>
      </c>
      <c r="B6427" t="s">
        <v>9922</v>
      </c>
    </row>
    <row r="6428" spans="1:2" x14ac:dyDescent="0.25">
      <c r="A6428" t="s">
        <v>9985</v>
      </c>
      <c r="B6428" t="s">
        <v>9922</v>
      </c>
    </row>
    <row r="6429" spans="1:2" x14ac:dyDescent="0.25">
      <c r="A6429" t="s">
        <v>9986</v>
      </c>
      <c r="B6429" t="s">
        <v>9922</v>
      </c>
    </row>
    <row r="6430" spans="1:2" x14ac:dyDescent="0.25">
      <c r="A6430" t="s">
        <v>9987</v>
      </c>
      <c r="B6430" t="s">
        <v>9922</v>
      </c>
    </row>
    <row r="6431" spans="1:2" x14ac:dyDescent="0.25">
      <c r="A6431" t="s">
        <v>9988</v>
      </c>
      <c r="B6431" t="s">
        <v>9922</v>
      </c>
    </row>
    <row r="6432" spans="1:2" x14ac:dyDescent="0.25">
      <c r="A6432" t="s">
        <v>9989</v>
      </c>
      <c r="B6432" t="s">
        <v>9990</v>
      </c>
    </row>
    <row r="6433" spans="1:2" x14ac:dyDescent="0.25">
      <c r="A6433" t="s">
        <v>9991</v>
      </c>
      <c r="B6433" t="s">
        <v>9990</v>
      </c>
    </row>
    <row r="6434" spans="1:2" x14ac:dyDescent="0.25">
      <c r="A6434" t="s">
        <v>9992</v>
      </c>
      <c r="B6434" t="s">
        <v>9990</v>
      </c>
    </row>
    <row r="6435" spans="1:2" x14ac:dyDescent="0.25">
      <c r="A6435" t="s">
        <v>9993</v>
      </c>
      <c r="B6435" t="s">
        <v>9994</v>
      </c>
    </row>
    <row r="6436" spans="1:2" x14ac:dyDescent="0.25">
      <c r="A6436" t="s">
        <v>9995</v>
      </c>
      <c r="B6436" t="s">
        <v>9994</v>
      </c>
    </row>
    <row r="6437" spans="1:2" x14ac:dyDescent="0.25">
      <c r="A6437" t="s">
        <v>9996</v>
      </c>
      <c r="B6437" t="s">
        <v>9997</v>
      </c>
    </row>
    <row r="6438" spans="1:2" x14ac:dyDescent="0.25">
      <c r="A6438" t="s">
        <v>9998</v>
      </c>
      <c r="B6438" t="s">
        <v>9997</v>
      </c>
    </row>
    <row r="6439" spans="1:2" x14ac:dyDescent="0.25">
      <c r="A6439" t="s">
        <v>9999</v>
      </c>
      <c r="B6439" t="s">
        <v>9997</v>
      </c>
    </row>
    <row r="6440" spans="1:2" x14ac:dyDescent="0.25">
      <c r="A6440" t="s">
        <v>10000</v>
      </c>
      <c r="B6440" t="s">
        <v>10001</v>
      </c>
    </row>
    <row r="6441" spans="1:2" x14ac:dyDescent="0.25">
      <c r="A6441" t="s">
        <v>10002</v>
      </c>
      <c r="B6441" t="s">
        <v>10001</v>
      </c>
    </row>
    <row r="6442" spans="1:2" x14ac:dyDescent="0.25">
      <c r="A6442" t="s">
        <v>10003</v>
      </c>
      <c r="B6442" t="s">
        <v>10001</v>
      </c>
    </row>
    <row r="6443" spans="1:2" x14ac:dyDescent="0.25">
      <c r="A6443" t="s">
        <v>10004</v>
      </c>
      <c r="B6443" t="s">
        <v>10005</v>
      </c>
    </row>
    <row r="6444" spans="1:2" x14ac:dyDescent="0.25">
      <c r="A6444" t="s">
        <v>10006</v>
      </c>
      <c r="B6444" t="s">
        <v>10005</v>
      </c>
    </row>
    <row r="6445" spans="1:2" x14ac:dyDescent="0.25">
      <c r="A6445" t="s">
        <v>10007</v>
      </c>
      <c r="B6445" t="s">
        <v>10005</v>
      </c>
    </row>
    <row r="6446" spans="1:2" x14ac:dyDescent="0.25">
      <c r="A6446" t="s">
        <v>10008</v>
      </c>
      <c r="B6446" t="s">
        <v>10009</v>
      </c>
    </row>
    <row r="6447" spans="1:2" x14ac:dyDescent="0.25">
      <c r="A6447" t="s">
        <v>10010</v>
      </c>
      <c r="B6447" t="s">
        <v>10009</v>
      </c>
    </row>
    <row r="6448" spans="1:2" x14ac:dyDescent="0.25">
      <c r="A6448" t="s">
        <v>10011</v>
      </c>
      <c r="B6448" t="s">
        <v>10009</v>
      </c>
    </row>
    <row r="6449" spans="1:2" x14ac:dyDescent="0.25">
      <c r="A6449" t="s">
        <v>10012</v>
      </c>
      <c r="B6449" t="s">
        <v>10009</v>
      </c>
    </row>
    <row r="6450" spans="1:2" x14ac:dyDescent="0.25">
      <c r="A6450" t="s">
        <v>10013</v>
      </c>
      <c r="B6450" t="s">
        <v>10009</v>
      </c>
    </row>
    <row r="6451" spans="1:2" x14ac:dyDescent="0.25">
      <c r="A6451" t="s">
        <v>10014</v>
      </c>
      <c r="B6451" t="s">
        <v>10009</v>
      </c>
    </row>
    <row r="6452" spans="1:2" x14ac:dyDescent="0.25">
      <c r="A6452" t="s">
        <v>10015</v>
      </c>
      <c r="B6452" t="s">
        <v>10009</v>
      </c>
    </row>
    <row r="6453" spans="1:2" x14ac:dyDescent="0.25">
      <c r="A6453" t="s">
        <v>10016</v>
      </c>
      <c r="B6453" t="s">
        <v>10017</v>
      </c>
    </row>
    <row r="6454" spans="1:2" x14ac:dyDescent="0.25">
      <c r="A6454" t="s">
        <v>10018</v>
      </c>
      <c r="B6454" t="s">
        <v>10017</v>
      </c>
    </row>
    <row r="6455" spans="1:2" x14ac:dyDescent="0.25">
      <c r="A6455" t="s">
        <v>10019</v>
      </c>
      <c r="B6455" t="s">
        <v>10017</v>
      </c>
    </row>
    <row r="6456" spans="1:2" x14ac:dyDescent="0.25">
      <c r="A6456" t="s">
        <v>10020</v>
      </c>
      <c r="B6456" t="s">
        <v>10017</v>
      </c>
    </row>
    <row r="6457" spans="1:2" x14ac:dyDescent="0.25">
      <c r="A6457" t="s">
        <v>10021</v>
      </c>
      <c r="B6457" t="s">
        <v>10022</v>
      </c>
    </row>
    <row r="6458" spans="1:2" x14ac:dyDescent="0.25">
      <c r="A6458" t="s">
        <v>10023</v>
      </c>
      <c r="B6458" t="s">
        <v>10022</v>
      </c>
    </row>
    <row r="6459" spans="1:2" x14ac:dyDescent="0.25">
      <c r="A6459" t="s">
        <v>10024</v>
      </c>
      <c r="B6459" t="s">
        <v>10022</v>
      </c>
    </row>
    <row r="6460" spans="1:2" x14ac:dyDescent="0.25">
      <c r="A6460" t="s">
        <v>10025</v>
      </c>
      <c r="B6460" t="s">
        <v>10022</v>
      </c>
    </row>
    <row r="6461" spans="1:2" x14ac:dyDescent="0.25">
      <c r="A6461" t="s">
        <v>10026</v>
      </c>
      <c r="B6461" t="s">
        <v>10022</v>
      </c>
    </row>
    <row r="6462" spans="1:2" x14ac:dyDescent="0.25">
      <c r="A6462" t="s">
        <v>10027</v>
      </c>
      <c r="B6462" t="s">
        <v>10022</v>
      </c>
    </row>
    <row r="6463" spans="1:2" x14ac:dyDescent="0.25">
      <c r="A6463" t="s">
        <v>10028</v>
      </c>
      <c r="B6463" t="s">
        <v>10022</v>
      </c>
    </row>
    <row r="6464" spans="1:2" x14ac:dyDescent="0.25">
      <c r="A6464" t="s">
        <v>10029</v>
      </c>
      <c r="B6464" t="s">
        <v>10022</v>
      </c>
    </row>
    <row r="6465" spans="1:2" x14ac:dyDescent="0.25">
      <c r="A6465" t="s">
        <v>10030</v>
      </c>
      <c r="B6465" t="s">
        <v>10022</v>
      </c>
    </row>
    <row r="6466" spans="1:2" x14ac:dyDescent="0.25">
      <c r="A6466" t="s">
        <v>10031</v>
      </c>
      <c r="B6466" t="s">
        <v>10022</v>
      </c>
    </row>
    <row r="6467" spans="1:2" x14ac:dyDescent="0.25">
      <c r="A6467" t="s">
        <v>10032</v>
      </c>
      <c r="B6467" t="s">
        <v>10022</v>
      </c>
    </row>
    <row r="6468" spans="1:2" x14ac:dyDescent="0.25">
      <c r="A6468" t="s">
        <v>10033</v>
      </c>
      <c r="B6468" t="s">
        <v>10022</v>
      </c>
    </row>
    <row r="6469" spans="1:2" x14ac:dyDescent="0.25">
      <c r="A6469" t="s">
        <v>10034</v>
      </c>
      <c r="B6469" t="s">
        <v>10022</v>
      </c>
    </row>
    <row r="6470" spans="1:2" x14ac:dyDescent="0.25">
      <c r="A6470" t="s">
        <v>10035</v>
      </c>
      <c r="B6470" t="s">
        <v>10022</v>
      </c>
    </row>
    <row r="6471" spans="1:2" x14ac:dyDescent="0.25">
      <c r="A6471" t="s">
        <v>10036</v>
      </c>
      <c r="B6471" t="s">
        <v>10022</v>
      </c>
    </row>
    <row r="6472" spans="1:2" x14ac:dyDescent="0.25">
      <c r="A6472" t="s">
        <v>10037</v>
      </c>
      <c r="B6472" t="s">
        <v>10022</v>
      </c>
    </row>
    <row r="6473" spans="1:2" x14ac:dyDescent="0.25">
      <c r="A6473" t="s">
        <v>10038</v>
      </c>
      <c r="B6473" t="s">
        <v>10039</v>
      </c>
    </row>
    <row r="6474" spans="1:2" x14ac:dyDescent="0.25">
      <c r="A6474" t="s">
        <v>10040</v>
      </c>
      <c r="B6474" t="s">
        <v>10039</v>
      </c>
    </row>
    <row r="6475" spans="1:2" x14ac:dyDescent="0.25">
      <c r="A6475" t="s">
        <v>10041</v>
      </c>
      <c r="B6475" t="s">
        <v>10039</v>
      </c>
    </row>
    <row r="6476" spans="1:2" x14ac:dyDescent="0.25">
      <c r="A6476" t="s">
        <v>10042</v>
      </c>
      <c r="B6476" t="s">
        <v>10039</v>
      </c>
    </row>
    <row r="6477" spans="1:2" x14ac:dyDescent="0.25">
      <c r="A6477" t="s">
        <v>10043</v>
      </c>
      <c r="B6477" t="s">
        <v>10044</v>
      </c>
    </row>
    <row r="6478" spans="1:2" x14ac:dyDescent="0.25">
      <c r="A6478" t="s">
        <v>10045</v>
      </c>
      <c r="B6478" t="s">
        <v>10046</v>
      </c>
    </row>
    <row r="6479" spans="1:2" x14ac:dyDescent="0.25">
      <c r="A6479" t="s">
        <v>10047</v>
      </c>
      <c r="B6479" t="s">
        <v>10046</v>
      </c>
    </row>
    <row r="6480" spans="1:2" x14ac:dyDescent="0.25">
      <c r="A6480" t="s">
        <v>10048</v>
      </c>
      <c r="B6480" t="s">
        <v>10046</v>
      </c>
    </row>
    <row r="6481" spans="1:2" x14ac:dyDescent="0.25">
      <c r="A6481" t="s">
        <v>10049</v>
      </c>
      <c r="B6481" t="s">
        <v>10050</v>
      </c>
    </row>
    <row r="6482" spans="1:2" x14ac:dyDescent="0.25">
      <c r="A6482" t="s">
        <v>10051</v>
      </c>
      <c r="B6482" t="s">
        <v>10050</v>
      </c>
    </row>
    <row r="6483" spans="1:2" x14ac:dyDescent="0.25">
      <c r="A6483" t="s">
        <v>10052</v>
      </c>
      <c r="B6483" t="s">
        <v>10050</v>
      </c>
    </row>
    <row r="6484" spans="1:2" x14ac:dyDescent="0.25">
      <c r="A6484" t="s">
        <v>10053</v>
      </c>
      <c r="B6484" t="s">
        <v>10050</v>
      </c>
    </row>
    <row r="6485" spans="1:2" x14ac:dyDescent="0.25">
      <c r="A6485" t="s">
        <v>10054</v>
      </c>
      <c r="B6485" t="s">
        <v>10050</v>
      </c>
    </row>
    <row r="6486" spans="1:2" x14ac:dyDescent="0.25">
      <c r="A6486" t="s">
        <v>10055</v>
      </c>
      <c r="B6486" t="s">
        <v>10050</v>
      </c>
    </row>
    <row r="6487" spans="1:2" x14ac:dyDescent="0.25">
      <c r="A6487" t="s">
        <v>10056</v>
      </c>
      <c r="B6487" t="s">
        <v>10057</v>
      </c>
    </row>
    <row r="6488" spans="1:2" x14ac:dyDescent="0.25">
      <c r="A6488" t="s">
        <v>10058</v>
      </c>
      <c r="B6488" t="s">
        <v>5465</v>
      </c>
    </row>
    <row r="6489" spans="1:2" x14ac:dyDescent="0.25">
      <c r="A6489" t="s">
        <v>10059</v>
      </c>
      <c r="B6489" t="s">
        <v>10060</v>
      </c>
    </row>
    <row r="6490" spans="1:2" x14ac:dyDescent="0.25">
      <c r="A6490" t="s">
        <v>10061</v>
      </c>
      <c r="B6490" t="s">
        <v>10062</v>
      </c>
    </row>
    <row r="6491" spans="1:2" x14ac:dyDescent="0.25">
      <c r="A6491" t="s">
        <v>10063</v>
      </c>
      <c r="B6491" t="s">
        <v>10062</v>
      </c>
    </row>
    <row r="6492" spans="1:2" x14ac:dyDescent="0.25">
      <c r="A6492" t="s">
        <v>10064</v>
      </c>
      <c r="B6492" t="s">
        <v>10062</v>
      </c>
    </row>
    <row r="6493" spans="1:2" x14ac:dyDescent="0.25">
      <c r="A6493" t="s">
        <v>10065</v>
      </c>
      <c r="B6493" t="s">
        <v>10062</v>
      </c>
    </row>
    <row r="6494" spans="1:2" x14ac:dyDescent="0.25">
      <c r="A6494" t="s">
        <v>10066</v>
      </c>
      <c r="B6494" t="s">
        <v>10062</v>
      </c>
    </row>
    <row r="6495" spans="1:2" x14ac:dyDescent="0.25">
      <c r="A6495" t="s">
        <v>10067</v>
      </c>
      <c r="B6495" t="s">
        <v>10062</v>
      </c>
    </row>
    <row r="6496" spans="1:2" x14ac:dyDescent="0.25">
      <c r="A6496" t="s">
        <v>10068</v>
      </c>
      <c r="B6496" t="s">
        <v>10062</v>
      </c>
    </row>
    <row r="6497" spans="1:2" x14ac:dyDescent="0.25">
      <c r="A6497" t="s">
        <v>10069</v>
      </c>
      <c r="B6497" t="s">
        <v>10062</v>
      </c>
    </row>
    <row r="6498" spans="1:2" x14ac:dyDescent="0.25">
      <c r="A6498" t="s">
        <v>10070</v>
      </c>
      <c r="B6498" t="s">
        <v>10062</v>
      </c>
    </row>
    <row r="6499" spans="1:2" x14ac:dyDescent="0.25">
      <c r="A6499" t="s">
        <v>10071</v>
      </c>
      <c r="B6499" t="s">
        <v>10062</v>
      </c>
    </row>
    <row r="6500" spans="1:2" x14ac:dyDescent="0.25">
      <c r="A6500" t="s">
        <v>10072</v>
      </c>
      <c r="B6500" t="s">
        <v>10062</v>
      </c>
    </row>
    <row r="6501" spans="1:2" x14ac:dyDescent="0.25">
      <c r="A6501" t="s">
        <v>10073</v>
      </c>
      <c r="B6501" t="s">
        <v>10062</v>
      </c>
    </row>
    <row r="6502" spans="1:2" x14ac:dyDescent="0.25">
      <c r="A6502" t="s">
        <v>10074</v>
      </c>
      <c r="B6502" t="s">
        <v>10062</v>
      </c>
    </row>
    <row r="6503" spans="1:2" x14ac:dyDescent="0.25">
      <c r="A6503" t="s">
        <v>10075</v>
      </c>
      <c r="B6503" t="s">
        <v>10062</v>
      </c>
    </row>
    <row r="6504" spans="1:2" x14ac:dyDescent="0.25">
      <c r="A6504" t="s">
        <v>10076</v>
      </c>
      <c r="B6504" t="s">
        <v>10062</v>
      </c>
    </row>
    <row r="6505" spans="1:2" x14ac:dyDescent="0.25">
      <c r="A6505" t="s">
        <v>10077</v>
      </c>
      <c r="B6505" t="s">
        <v>10078</v>
      </c>
    </row>
    <row r="6506" spans="1:2" x14ac:dyDescent="0.25">
      <c r="A6506" t="s">
        <v>10079</v>
      </c>
      <c r="B6506" t="s">
        <v>10080</v>
      </c>
    </row>
    <row r="6507" spans="1:2" x14ac:dyDescent="0.25">
      <c r="A6507" t="s">
        <v>10081</v>
      </c>
      <c r="B6507" t="s">
        <v>10080</v>
      </c>
    </row>
    <row r="6508" spans="1:2" x14ac:dyDescent="0.25">
      <c r="A6508" t="s">
        <v>10082</v>
      </c>
      <c r="B6508" t="s">
        <v>10083</v>
      </c>
    </row>
    <row r="6509" spans="1:2" x14ac:dyDescent="0.25">
      <c r="A6509" t="s">
        <v>10084</v>
      </c>
      <c r="B6509" t="s">
        <v>10085</v>
      </c>
    </row>
    <row r="6510" spans="1:2" x14ac:dyDescent="0.25">
      <c r="A6510" t="s">
        <v>10086</v>
      </c>
      <c r="B6510" t="s">
        <v>10087</v>
      </c>
    </row>
    <row r="6511" spans="1:2" x14ac:dyDescent="0.25">
      <c r="A6511" t="s">
        <v>10088</v>
      </c>
      <c r="B6511" t="s">
        <v>10087</v>
      </c>
    </row>
    <row r="6512" spans="1:2" x14ac:dyDescent="0.25">
      <c r="A6512" t="s">
        <v>10089</v>
      </c>
      <c r="B6512" t="s">
        <v>10087</v>
      </c>
    </row>
    <row r="6513" spans="1:2" x14ac:dyDescent="0.25">
      <c r="A6513" t="s">
        <v>10090</v>
      </c>
      <c r="B6513" t="s">
        <v>10087</v>
      </c>
    </row>
    <row r="6514" spans="1:2" x14ac:dyDescent="0.25">
      <c r="A6514" t="s">
        <v>10091</v>
      </c>
      <c r="B6514" t="s">
        <v>10092</v>
      </c>
    </row>
    <row r="6515" spans="1:2" x14ac:dyDescent="0.25">
      <c r="A6515" t="s">
        <v>10093</v>
      </c>
      <c r="B6515" t="s">
        <v>10092</v>
      </c>
    </row>
    <row r="6516" spans="1:2" x14ac:dyDescent="0.25">
      <c r="A6516" t="s">
        <v>10094</v>
      </c>
      <c r="B6516" t="s">
        <v>3528</v>
      </c>
    </row>
    <row r="6517" spans="1:2" x14ac:dyDescent="0.25">
      <c r="A6517" t="s">
        <v>10095</v>
      </c>
      <c r="B6517" t="s">
        <v>3528</v>
      </c>
    </row>
    <row r="6518" spans="1:2" x14ac:dyDescent="0.25">
      <c r="A6518" t="s">
        <v>10096</v>
      </c>
      <c r="B6518" t="s">
        <v>3528</v>
      </c>
    </row>
    <row r="6519" spans="1:2" x14ac:dyDescent="0.25">
      <c r="A6519" t="s">
        <v>10097</v>
      </c>
      <c r="B6519" t="s">
        <v>10098</v>
      </c>
    </row>
    <row r="6520" spans="1:2" x14ac:dyDescent="0.25">
      <c r="A6520" t="s">
        <v>10099</v>
      </c>
      <c r="B6520" t="s">
        <v>10100</v>
      </c>
    </row>
    <row r="6521" spans="1:2" x14ac:dyDescent="0.25">
      <c r="A6521" t="s">
        <v>10101</v>
      </c>
      <c r="B6521" t="s">
        <v>10100</v>
      </c>
    </row>
    <row r="6522" spans="1:2" x14ac:dyDescent="0.25">
      <c r="A6522" t="s">
        <v>10102</v>
      </c>
      <c r="B6522" t="s">
        <v>10103</v>
      </c>
    </row>
    <row r="6523" spans="1:2" x14ac:dyDescent="0.25">
      <c r="A6523" t="s">
        <v>10104</v>
      </c>
      <c r="B6523" t="s">
        <v>10105</v>
      </c>
    </row>
    <row r="6524" spans="1:2" x14ac:dyDescent="0.25">
      <c r="A6524" t="s">
        <v>10106</v>
      </c>
      <c r="B6524" t="s">
        <v>10107</v>
      </c>
    </row>
    <row r="6525" spans="1:2" x14ac:dyDescent="0.25">
      <c r="A6525" t="s">
        <v>10108</v>
      </c>
      <c r="B6525" t="s">
        <v>10107</v>
      </c>
    </row>
    <row r="6526" spans="1:2" x14ac:dyDescent="0.25">
      <c r="A6526" t="s">
        <v>10109</v>
      </c>
      <c r="B6526" t="s">
        <v>10107</v>
      </c>
    </row>
    <row r="6527" spans="1:2" x14ac:dyDescent="0.25">
      <c r="A6527" t="s">
        <v>10110</v>
      </c>
      <c r="B6527" t="s">
        <v>10107</v>
      </c>
    </row>
    <row r="6528" spans="1:2" x14ac:dyDescent="0.25">
      <c r="A6528" t="s">
        <v>10111</v>
      </c>
      <c r="B6528" t="s">
        <v>10107</v>
      </c>
    </row>
    <row r="6529" spans="1:2" x14ac:dyDescent="0.25">
      <c r="A6529" t="s">
        <v>10112</v>
      </c>
      <c r="B6529" t="s">
        <v>10107</v>
      </c>
    </row>
    <row r="6530" spans="1:2" x14ac:dyDescent="0.25">
      <c r="A6530" t="s">
        <v>10113</v>
      </c>
      <c r="B6530" t="s">
        <v>10107</v>
      </c>
    </row>
    <row r="6531" spans="1:2" x14ac:dyDescent="0.25">
      <c r="A6531" t="s">
        <v>10114</v>
      </c>
      <c r="B6531" t="s">
        <v>10107</v>
      </c>
    </row>
    <row r="6532" spans="1:2" x14ac:dyDescent="0.25">
      <c r="A6532" t="s">
        <v>10115</v>
      </c>
      <c r="B6532" t="s">
        <v>10107</v>
      </c>
    </row>
    <row r="6533" spans="1:2" x14ac:dyDescent="0.25">
      <c r="A6533" t="s">
        <v>10116</v>
      </c>
      <c r="B6533" t="s">
        <v>10107</v>
      </c>
    </row>
    <row r="6534" spans="1:2" x14ac:dyDescent="0.25">
      <c r="A6534" t="s">
        <v>10117</v>
      </c>
      <c r="B6534" t="s">
        <v>10107</v>
      </c>
    </row>
    <row r="6535" spans="1:2" x14ac:dyDescent="0.25">
      <c r="A6535" t="s">
        <v>10118</v>
      </c>
      <c r="B6535" t="s">
        <v>10107</v>
      </c>
    </row>
    <row r="6536" spans="1:2" x14ac:dyDescent="0.25">
      <c r="A6536" t="s">
        <v>10119</v>
      </c>
      <c r="B6536" t="s">
        <v>10107</v>
      </c>
    </row>
    <row r="6537" spans="1:2" x14ac:dyDescent="0.25">
      <c r="A6537" t="s">
        <v>10120</v>
      </c>
      <c r="B6537" t="s">
        <v>10107</v>
      </c>
    </row>
    <row r="6538" spans="1:2" x14ac:dyDescent="0.25">
      <c r="A6538" t="s">
        <v>10121</v>
      </c>
      <c r="B6538" t="s">
        <v>10107</v>
      </c>
    </row>
    <row r="6539" spans="1:2" x14ac:dyDescent="0.25">
      <c r="A6539" t="s">
        <v>10122</v>
      </c>
      <c r="B6539" t="s">
        <v>10107</v>
      </c>
    </row>
    <row r="6540" spans="1:2" x14ac:dyDescent="0.25">
      <c r="A6540" t="s">
        <v>10123</v>
      </c>
      <c r="B6540" t="s">
        <v>10107</v>
      </c>
    </row>
    <row r="6541" spans="1:2" x14ac:dyDescent="0.25">
      <c r="A6541" t="s">
        <v>10124</v>
      </c>
      <c r="B6541" t="s">
        <v>10107</v>
      </c>
    </row>
    <row r="6542" spans="1:2" x14ac:dyDescent="0.25">
      <c r="A6542" t="s">
        <v>10125</v>
      </c>
      <c r="B6542" t="s">
        <v>10107</v>
      </c>
    </row>
    <row r="6543" spans="1:2" x14ac:dyDescent="0.25">
      <c r="A6543" t="s">
        <v>10126</v>
      </c>
      <c r="B6543" t="s">
        <v>10107</v>
      </c>
    </row>
    <row r="6544" spans="1:2" x14ac:dyDescent="0.25">
      <c r="A6544" t="s">
        <v>10127</v>
      </c>
      <c r="B6544" t="s">
        <v>10107</v>
      </c>
    </row>
    <row r="6545" spans="1:2" x14ac:dyDescent="0.25">
      <c r="A6545" t="s">
        <v>10128</v>
      </c>
      <c r="B6545" t="s">
        <v>10107</v>
      </c>
    </row>
    <row r="6546" spans="1:2" x14ac:dyDescent="0.25">
      <c r="A6546" t="s">
        <v>10129</v>
      </c>
      <c r="B6546" t="s">
        <v>10107</v>
      </c>
    </row>
    <row r="6547" spans="1:2" x14ac:dyDescent="0.25">
      <c r="A6547" t="s">
        <v>10130</v>
      </c>
      <c r="B6547" t="s">
        <v>10107</v>
      </c>
    </row>
    <row r="6548" spans="1:2" x14ac:dyDescent="0.25">
      <c r="A6548" t="s">
        <v>10131</v>
      </c>
      <c r="B6548" t="s">
        <v>10107</v>
      </c>
    </row>
    <row r="6549" spans="1:2" x14ac:dyDescent="0.25">
      <c r="A6549" t="s">
        <v>10132</v>
      </c>
      <c r="B6549" t="s">
        <v>10107</v>
      </c>
    </row>
    <row r="6550" spans="1:2" x14ac:dyDescent="0.25">
      <c r="A6550" t="s">
        <v>10133</v>
      </c>
      <c r="B6550" t="s">
        <v>10107</v>
      </c>
    </row>
    <row r="6551" spans="1:2" x14ac:dyDescent="0.25">
      <c r="A6551" t="s">
        <v>10134</v>
      </c>
      <c r="B6551" t="s">
        <v>10107</v>
      </c>
    </row>
    <row r="6552" spans="1:2" x14ac:dyDescent="0.25">
      <c r="A6552" t="s">
        <v>10135</v>
      </c>
      <c r="B6552" t="s">
        <v>10107</v>
      </c>
    </row>
    <row r="6553" spans="1:2" x14ac:dyDescent="0.25">
      <c r="A6553" t="s">
        <v>10136</v>
      </c>
      <c r="B6553" t="s">
        <v>10107</v>
      </c>
    </row>
    <row r="6554" spans="1:2" x14ac:dyDescent="0.25">
      <c r="A6554" t="s">
        <v>10137</v>
      </c>
      <c r="B6554" t="s">
        <v>10107</v>
      </c>
    </row>
    <row r="6555" spans="1:2" x14ac:dyDescent="0.25">
      <c r="A6555" t="s">
        <v>10138</v>
      </c>
      <c r="B6555" t="s">
        <v>10107</v>
      </c>
    </row>
    <row r="6556" spans="1:2" x14ac:dyDescent="0.25">
      <c r="A6556" t="s">
        <v>10139</v>
      </c>
      <c r="B6556" t="s">
        <v>10107</v>
      </c>
    </row>
    <row r="6557" spans="1:2" x14ac:dyDescent="0.25">
      <c r="A6557" t="s">
        <v>10140</v>
      </c>
      <c r="B6557" t="s">
        <v>10107</v>
      </c>
    </row>
    <row r="6558" spans="1:2" x14ac:dyDescent="0.25">
      <c r="A6558" t="s">
        <v>10141</v>
      </c>
      <c r="B6558" t="s">
        <v>10142</v>
      </c>
    </row>
    <row r="6559" spans="1:2" x14ac:dyDescent="0.25">
      <c r="A6559" t="s">
        <v>10143</v>
      </c>
      <c r="B6559" t="s">
        <v>10107</v>
      </c>
    </row>
    <row r="6560" spans="1:2" x14ac:dyDescent="0.25">
      <c r="A6560" t="s">
        <v>10144</v>
      </c>
      <c r="B6560" t="s">
        <v>10107</v>
      </c>
    </row>
    <row r="6561" spans="1:2" x14ac:dyDescent="0.25">
      <c r="A6561" t="s">
        <v>10145</v>
      </c>
      <c r="B6561" t="s">
        <v>10107</v>
      </c>
    </row>
    <row r="6562" spans="1:2" x14ac:dyDescent="0.25">
      <c r="A6562" t="s">
        <v>10146</v>
      </c>
      <c r="B6562" t="s">
        <v>10107</v>
      </c>
    </row>
    <row r="6563" spans="1:2" x14ac:dyDescent="0.25">
      <c r="A6563" t="s">
        <v>10147</v>
      </c>
      <c r="B6563" t="s">
        <v>10107</v>
      </c>
    </row>
    <row r="6564" spans="1:2" x14ac:dyDescent="0.25">
      <c r="A6564" t="s">
        <v>10148</v>
      </c>
      <c r="B6564" t="s">
        <v>10107</v>
      </c>
    </row>
    <row r="6565" spans="1:2" x14ac:dyDescent="0.25">
      <c r="A6565" t="s">
        <v>10149</v>
      </c>
      <c r="B6565" t="s">
        <v>10107</v>
      </c>
    </row>
    <row r="6566" spans="1:2" x14ac:dyDescent="0.25">
      <c r="A6566" t="s">
        <v>10150</v>
      </c>
      <c r="B6566" t="s">
        <v>10107</v>
      </c>
    </row>
    <row r="6567" spans="1:2" x14ac:dyDescent="0.25">
      <c r="A6567" t="s">
        <v>10151</v>
      </c>
      <c r="B6567" t="s">
        <v>10107</v>
      </c>
    </row>
    <row r="6568" spans="1:2" x14ac:dyDescent="0.25">
      <c r="A6568" t="s">
        <v>10152</v>
      </c>
      <c r="B6568" t="s">
        <v>10107</v>
      </c>
    </row>
    <row r="6569" spans="1:2" x14ac:dyDescent="0.25">
      <c r="A6569" t="s">
        <v>10153</v>
      </c>
      <c r="B6569" t="s">
        <v>10154</v>
      </c>
    </row>
    <row r="6570" spans="1:2" x14ac:dyDescent="0.25">
      <c r="A6570" t="s">
        <v>10155</v>
      </c>
      <c r="B6570" t="s">
        <v>10156</v>
      </c>
    </row>
    <row r="6571" spans="1:2" x14ac:dyDescent="0.25">
      <c r="A6571" t="s">
        <v>10157</v>
      </c>
      <c r="B6571" t="s">
        <v>10156</v>
      </c>
    </row>
    <row r="6572" spans="1:2" x14ac:dyDescent="0.25">
      <c r="A6572" t="s">
        <v>10158</v>
      </c>
      <c r="B6572" t="s">
        <v>10156</v>
      </c>
    </row>
    <row r="6573" spans="1:2" x14ac:dyDescent="0.25">
      <c r="A6573" t="s">
        <v>10159</v>
      </c>
      <c r="B6573" t="s">
        <v>10156</v>
      </c>
    </row>
    <row r="6574" spans="1:2" x14ac:dyDescent="0.25">
      <c r="A6574" t="s">
        <v>10160</v>
      </c>
      <c r="B6574" t="s">
        <v>10156</v>
      </c>
    </row>
    <row r="6575" spans="1:2" x14ac:dyDescent="0.25">
      <c r="A6575" t="s">
        <v>10161</v>
      </c>
      <c r="B6575" t="s">
        <v>10156</v>
      </c>
    </row>
    <row r="6576" spans="1:2" x14ac:dyDescent="0.25">
      <c r="A6576" t="s">
        <v>10162</v>
      </c>
      <c r="B6576" t="s">
        <v>10156</v>
      </c>
    </row>
    <row r="6577" spans="1:2" x14ac:dyDescent="0.25">
      <c r="A6577" t="s">
        <v>10163</v>
      </c>
      <c r="B6577" t="s">
        <v>10164</v>
      </c>
    </row>
    <row r="6578" spans="1:2" x14ac:dyDescent="0.25">
      <c r="A6578" t="s">
        <v>10165</v>
      </c>
      <c r="B6578" t="s">
        <v>10164</v>
      </c>
    </row>
    <row r="6579" spans="1:2" x14ac:dyDescent="0.25">
      <c r="A6579" t="s">
        <v>10166</v>
      </c>
      <c r="B6579" t="s">
        <v>10164</v>
      </c>
    </row>
    <row r="6580" spans="1:2" x14ac:dyDescent="0.25">
      <c r="A6580" t="s">
        <v>10167</v>
      </c>
      <c r="B6580" t="s">
        <v>10168</v>
      </c>
    </row>
    <row r="6581" spans="1:2" x14ac:dyDescent="0.25">
      <c r="A6581" t="s">
        <v>10169</v>
      </c>
      <c r="B6581" t="s">
        <v>10170</v>
      </c>
    </row>
    <row r="6582" spans="1:2" x14ac:dyDescent="0.25">
      <c r="A6582" t="s">
        <v>10171</v>
      </c>
      <c r="B6582" t="s">
        <v>5060</v>
      </c>
    </row>
    <row r="6583" spans="1:2" x14ac:dyDescent="0.25">
      <c r="A6583" t="s">
        <v>10172</v>
      </c>
      <c r="B6583" t="s">
        <v>10173</v>
      </c>
    </row>
    <row r="6584" spans="1:2" x14ac:dyDescent="0.25">
      <c r="A6584" t="s">
        <v>10174</v>
      </c>
      <c r="B6584" t="s">
        <v>10173</v>
      </c>
    </row>
    <row r="6585" spans="1:2" x14ac:dyDescent="0.25">
      <c r="A6585" t="s">
        <v>10175</v>
      </c>
      <c r="B6585" t="s">
        <v>10176</v>
      </c>
    </row>
    <row r="6586" spans="1:2" x14ac:dyDescent="0.25">
      <c r="A6586" t="s">
        <v>10177</v>
      </c>
      <c r="B6586" t="s">
        <v>10178</v>
      </c>
    </row>
    <row r="6587" spans="1:2" x14ac:dyDescent="0.25">
      <c r="A6587" t="s">
        <v>10179</v>
      </c>
      <c r="B6587" t="s">
        <v>10178</v>
      </c>
    </row>
    <row r="6588" spans="1:2" x14ac:dyDescent="0.25">
      <c r="A6588" t="s">
        <v>10180</v>
      </c>
      <c r="B6588" t="s">
        <v>10178</v>
      </c>
    </row>
    <row r="6589" spans="1:2" x14ac:dyDescent="0.25">
      <c r="A6589" t="s">
        <v>10181</v>
      </c>
      <c r="B6589" t="s">
        <v>10178</v>
      </c>
    </row>
    <row r="6590" spans="1:2" x14ac:dyDescent="0.25">
      <c r="A6590" t="s">
        <v>10182</v>
      </c>
      <c r="B6590" t="s">
        <v>10178</v>
      </c>
    </row>
    <row r="6591" spans="1:2" x14ac:dyDescent="0.25">
      <c r="A6591" t="s">
        <v>10183</v>
      </c>
      <c r="B6591" t="s">
        <v>10178</v>
      </c>
    </row>
    <row r="6592" spans="1:2" x14ac:dyDescent="0.25">
      <c r="A6592" t="s">
        <v>10184</v>
      </c>
      <c r="B6592" t="s">
        <v>10178</v>
      </c>
    </row>
    <row r="6593" spans="1:2" x14ac:dyDescent="0.25">
      <c r="A6593" t="s">
        <v>10185</v>
      </c>
      <c r="B6593" t="s">
        <v>10178</v>
      </c>
    </row>
    <row r="6594" spans="1:2" x14ac:dyDescent="0.25">
      <c r="A6594" t="s">
        <v>10186</v>
      </c>
      <c r="B6594" t="s">
        <v>10178</v>
      </c>
    </row>
    <row r="6595" spans="1:2" x14ac:dyDescent="0.25">
      <c r="A6595" t="s">
        <v>10187</v>
      </c>
      <c r="B6595" t="s">
        <v>10178</v>
      </c>
    </row>
    <row r="6596" spans="1:2" x14ac:dyDescent="0.25">
      <c r="A6596" t="s">
        <v>10188</v>
      </c>
      <c r="B6596" t="s">
        <v>10178</v>
      </c>
    </row>
    <row r="6597" spans="1:2" x14ac:dyDescent="0.25">
      <c r="A6597" t="s">
        <v>10189</v>
      </c>
      <c r="B6597" t="s">
        <v>10178</v>
      </c>
    </row>
    <row r="6598" spans="1:2" x14ac:dyDescent="0.25">
      <c r="A6598" t="s">
        <v>10190</v>
      </c>
      <c r="B6598" t="s">
        <v>10178</v>
      </c>
    </row>
    <row r="6599" spans="1:2" x14ac:dyDescent="0.25">
      <c r="A6599" t="s">
        <v>10191</v>
      </c>
      <c r="B6599" t="s">
        <v>10178</v>
      </c>
    </row>
    <row r="6600" spans="1:2" x14ac:dyDescent="0.25">
      <c r="A6600" t="s">
        <v>10192</v>
      </c>
      <c r="B6600" t="s">
        <v>10178</v>
      </c>
    </row>
    <row r="6601" spans="1:2" x14ac:dyDescent="0.25">
      <c r="A6601" t="s">
        <v>10193</v>
      </c>
      <c r="B6601" t="s">
        <v>10178</v>
      </c>
    </row>
    <row r="6602" spans="1:2" x14ac:dyDescent="0.25">
      <c r="A6602" t="s">
        <v>10194</v>
      </c>
      <c r="B6602" t="s">
        <v>10178</v>
      </c>
    </row>
    <row r="6603" spans="1:2" x14ac:dyDescent="0.25">
      <c r="A6603" t="s">
        <v>10195</v>
      </c>
      <c r="B6603" t="s">
        <v>10196</v>
      </c>
    </row>
    <row r="6604" spans="1:2" x14ac:dyDescent="0.25">
      <c r="A6604" t="s">
        <v>10197</v>
      </c>
      <c r="B6604" t="s">
        <v>10196</v>
      </c>
    </row>
    <row r="6605" spans="1:2" x14ac:dyDescent="0.25">
      <c r="A6605" t="s">
        <v>10198</v>
      </c>
      <c r="B6605" t="s">
        <v>10196</v>
      </c>
    </row>
    <row r="6606" spans="1:2" x14ac:dyDescent="0.25">
      <c r="A6606" t="s">
        <v>10199</v>
      </c>
      <c r="B6606" t="s">
        <v>10196</v>
      </c>
    </row>
    <row r="6607" spans="1:2" x14ac:dyDescent="0.25">
      <c r="A6607" t="s">
        <v>10200</v>
      </c>
      <c r="B6607" t="s">
        <v>10196</v>
      </c>
    </row>
    <row r="6608" spans="1:2" x14ac:dyDescent="0.25">
      <c r="A6608" t="s">
        <v>10201</v>
      </c>
      <c r="B6608" t="s">
        <v>10196</v>
      </c>
    </row>
    <row r="6609" spans="1:2" x14ac:dyDescent="0.25">
      <c r="A6609" t="s">
        <v>10202</v>
      </c>
      <c r="B6609" t="s">
        <v>10196</v>
      </c>
    </row>
    <row r="6610" spans="1:2" x14ac:dyDescent="0.25">
      <c r="A6610" t="s">
        <v>10203</v>
      </c>
      <c r="B6610" t="s">
        <v>10196</v>
      </c>
    </row>
    <row r="6611" spans="1:2" x14ac:dyDescent="0.25">
      <c r="A6611" t="s">
        <v>10204</v>
      </c>
      <c r="B6611" t="s">
        <v>10196</v>
      </c>
    </row>
    <row r="6612" spans="1:2" x14ac:dyDescent="0.25">
      <c r="A6612" t="s">
        <v>10205</v>
      </c>
      <c r="B6612" t="s">
        <v>10206</v>
      </c>
    </row>
    <row r="6613" spans="1:2" x14ac:dyDescent="0.25">
      <c r="A6613" t="s">
        <v>10207</v>
      </c>
      <c r="B6613" t="s">
        <v>10206</v>
      </c>
    </row>
    <row r="6614" spans="1:2" x14ac:dyDescent="0.25">
      <c r="A6614" t="s">
        <v>10208</v>
      </c>
      <c r="B6614" t="s">
        <v>10206</v>
      </c>
    </row>
    <row r="6615" spans="1:2" x14ac:dyDescent="0.25">
      <c r="A6615" t="s">
        <v>10209</v>
      </c>
      <c r="B6615" t="s">
        <v>10206</v>
      </c>
    </row>
    <row r="6616" spans="1:2" x14ac:dyDescent="0.25">
      <c r="A6616" t="s">
        <v>10210</v>
      </c>
      <c r="B6616" t="s">
        <v>10211</v>
      </c>
    </row>
    <row r="6617" spans="1:2" x14ac:dyDescent="0.25">
      <c r="A6617" t="s">
        <v>10212</v>
      </c>
      <c r="B6617" t="s">
        <v>10211</v>
      </c>
    </row>
    <row r="6618" spans="1:2" x14ac:dyDescent="0.25">
      <c r="A6618" t="s">
        <v>10213</v>
      </c>
      <c r="B6618" t="s">
        <v>10211</v>
      </c>
    </row>
    <row r="6619" spans="1:2" x14ac:dyDescent="0.25">
      <c r="A6619" t="s">
        <v>10214</v>
      </c>
      <c r="B6619" t="s">
        <v>10211</v>
      </c>
    </row>
    <row r="6620" spans="1:2" x14ac:dyDescent="0.25">
      <c r="A6620" t="s">
        <v>10215</v>
      </c>
      <c r="B6620" t="s">
        <v>10211</v>
      </c>
    </row>
    <row r="6621" spans="1:2" x14ac:dyDescent="0.25">
      <c r="A6621" t="s">
        <v>10216</v>
      </c>
      <c r="B6621" t="s">
        <v>10168</v>
      </c>
    </row>
    <row r="6622" spans="1:2" x14ac:dyDescent="0.25">
      <c r="A6622" t="s">
        <v>10217</v>
      </c>
      <c r="B6622" t="s">
        <v>10218</v>
      </c>
    </row>
    <row r="6623" spans="1:2" x14ac:dyDescent="0.25">
      <c r="A6623" t="s">
        <v>10219</v>
      </c>
      <c r="B6623" t="s">
        <v>10168</v>
      </c>
    </row>
    <row r="6624" spans="1:2" x14ac:dyDescent="0.25">
      <c r="A6624" t="s">
        <v>10220</v>
      </c>
      <c r="B6624" t="s">
        <v>10168</v>
      </c>
    </row>
    <row r="6625" spans="1:2" x14ac:dyDescent="0.25">
      <c r="A6625" t="s">
        <v>10221</v>
      </c>
      <c r="B6625" t="s">
        <v>10222</v>
      </c>
    </row>
    <row r="6626" spans="1:2" x14ac:dyDescent="0.25">
      <c r="A6626" t="s">
        <v>10223</v>
      </c>
      <c r="B6626" t="s">
        <v>10224</v>
      </c>
    </row>
    <row r="6627" spans="1:2" x14ac:dyDescent="0.25">
      <c r="A6627" t="s">
        <v>10225</v>
      </c>
      <c r="B6627" t="s">
        <v>10224</v>
      </c>
    </row>
    <row r="6628" spans="1:2" x14ac:dyDescent="0.25">
      <c r="A6628" t="s">
        <v>10226</v>
      </c>
      <c r="B6628" t="s">
        <v>10227</v>
      </c>
    </row>
    <row r="6629" spans="1:2" x14ac:dyDescent="0.25">
      <c r="A6629" t="s">
        <v>10228</v>
      </c>
      <c r="B6629" t="s">
        <v>10227</v>
      </c>
    </row>
    <row r="6630" spans="1:2" x14ac:dyDescent="0.25">
      <c r="A6630" t="s">
        <v>10229</v>
      </c>
      <c r="B6630" t="s">
        <v>10230</v>
      </c>
    </row>
    <row r="6631" spans="1:2" x14ac:dyDescent="0.25">
      <c r="A6631" t="s">
        <v>10231</v>
      </c>
      <c r="B6631" t="s">
        <v>10230</v>
      </c>
    </row>
    <row r="6632" spans="1:2" x14ac:dyDescent="0.25">
      <c r="A6632" t="s">
        <v>10232</v>
      </c>
      <c r="B6632" t="s">
        <v>10233</v>
      </c>
    </row>
    <row r="6633" spans="1:2" x14ac:dyDescent="0.25">
      <c r="A6633" t="s">
        <v>10234</v>
      </c>
      <c r="B6633" t="s">
        <v>10233</v>
      </c>
    </row>
    <row r="6634" spans="1:2" x14ac:dyDescent="0.25">
      <c r="A6634" t="s">
        <v>10235</v>
      </c>
      <c r="B6634" t="s">
        <v>10233</v>
      </c>
    </row>
    <row r="6635" spans="1:2" x14ac:dyDescent="0.25">
      <c r="A6635" t="s">
        <v>10236</v>
      </c>
      <c r="B6635" t="s">
        <v>10233</v>
      </c>
    </row>
    <row r="6636" spans="1:2" x14ac:dyDescent="0.25">
      <c r="A6636" t="s">
        <v>10237</v>
      </c>
      <c r="B6636" t="s">
        <v>10233</v>
      </c>
    </row>
    <row r="6637" spans="1:2" x14ac:dyDescent="0.25">
      <c r="A6637" t="s">
        <v>10238</v>
      </c>
      <c r="B6637" t="s">
        <v>10233</v>
      </c>
    </row>
    <row r="6638" spans="1:2" x14ac:dyDescent="0.25">
      <c r="A6638" t="s">
        <v>10239</v>
      </c>
      <c r="B6638" t="s">
        <v>10240</v>
      </c>
    </row>
    <row r="6639" spans="1:2" x14ac:dyDescent="0.25">
      <c r="A6639" t="s">
        <v>10241</v>
      </c>
      <c r="B6639" t="s">
        <v>10240</v>
      </c>
    </row>
    <row r="6640" spans="1:2" x14ac:dyDescent="0.25">
      <c r="A6640" t="s">
        <v>10242</v>
      </c>
      <c r="B6640" t="s">
        <v>10243</v>
      </c>
    </row>
    <row r="6641" spans="1:2" x14ac:dyDescent="0.25">
      <c r="A6641" t="s">
        <v>10244</v>
      </c>
      <c r="B6641" t="s">
        <v>10245</v>
      </c>
    </row>
    <row r="6642" spans="1:2" x14ac:dyDescent="0.25">
      <c r="A6642" t="s">
        <v>10246</v>
      </c>
      <c r="B6642" t="s">
        <v>10245</v>
      </c>
    </row>
    <row r="6643" spans="1:2" x14ac:dyDescent="0.25">
      <c r="A6643" t="s">
        <v>10247</v>
      </c>
      <c r="B6643" t="s">
        <v>10248</v>
      </c>
    </row>
    <row r="6644" spans="1:2" x14ac:dyDescent="0.25">
      <c r="A6644" t="s">
        <v>10249</v>
      </c>
      <c r="B6644" t="s">
        <v>10248</v>
      </c>
    </row>
    <row r="6645" spans="1:2" x14ac:dyDescent="0.25">
      <c r="A6645" t="s">
        <v>10250</v>
      </c>
      <c r="B6645" t="s">
        <v>10251</v>
      </c>
    </row>
    <row r="6646" spans="1:2" x14ac:dyDescent="0.25">
      <c r="A6646" t="s">
        <v>10252</v>
      </c>
      <c r="B6646" t="s">
        <v>10251</v>
      </c>
    </row>
    <row r="6647" spans="1:2" x14ac:dyDescent="0.25">
      <c r="A6647" t="s">
        <v>10253</v>
      </c>
      <c r="B6647" t="s">
        <v>10251</v>
      </c>
    </row>
    <row r="6648" spans="1:2" x14ac:dyDescent="0.25">
      <c r="A6648" t="s">
        <v>10254</v>
      </c>
      <c r="B6648" t="s">
        <v>10251</v>
      </c>
    </row>
    <row r="6649" spans="1:2" x14ac:dyDescent="0.25">
      <c r="A6649" t="s">
        <v>10255</v>
      </c>
      <c r="B6649" t="s">
        <v>10256</v>
      </c>
    </row>
    <row r="6650" spans="1:2" x14ac:dyDescent="0.25">
      <c r="A6650" t="s">
        <v>10257</v>
      </c>
      <c r="B6650" t="s">
        <v>10256</v>
      </c>
    </row>
    <row r="6651" spans="1:2" x14ac:dyDescent="0.25">
      <c r="A6651" t="s">
        <v>10258</v>
      </c>
      <c r="B6651" t="s">
        <v>10259</v>
      </c>
    </row>
    <row r="6652" spans="1:2" x14ac:dyDescent="0.25">
      <c r="A6652" t="s">
        <v>10260</v>
      </c>
      <c r="B6652" t="s">
        <v>10261</v>
      </c>
    </row>
    <row r="6653" spans="1:2" x14ac:dyDescent="0.25">
      <c r="A6653" t="s">
        <v>10262</v>
      </c>
      <c r="B6653" t="s">
        <v>10261</v>
      </c>
    </row>
    <row r="6654" spans="1:2" x14ac:dyDescent="0.25">
      <c r="A6654" t="s">
        <v>10263</v>
      </c>
      <c r="B6654" t="s">
        <v>10261</v>
      </c>
    </row>
    <row r="6655" spans="1:2" x14ac:dyDescent="0.25">
      <c r="A6655" t="s">
        <v>10264</v>
      </c>
      <c r="B6655" t="s">
        <v>10261</v>
      </c>
    </row>
    <row r="6656" spans="1:2" x14ac:dyDescent="0.25">
      <c r="A6656" t="s">
        <v>10265</v>
      </c>
      <c r="B6656" t="s">
        <v>10261</v>
      </c>
    </row>
    <row r="6657" spans="1:2" x14ac:dyDescent="0.25">
      <c r="A6657" t="s">
        <v>10266</v>
      </c>
      <c r="B6657" t="s">
        <v>10261</v>
      </c>
    </row>
    <row r="6658" spans="1:2" x14ac:dyDescent="0.25">
      <c r="A6658" t="s">
        <v>10267</v>
      </c>
      <c r="B6658" t="s">
        <v>10261</v>
      </c>
    </row>
    <row r="6659" spans="1:2" x14ac:dyDescent="0.25">
      <c r="A6659" t="s">
        <v>10268</v>
      </c>
      <c r="B6659" t="s">
        <v>10269</v>
      </c>
    </row>
    <row r="6660" spans="1:2" x14ac:dyDescent="0.25">
      <c r="A6660" t="s">
        <v>10270</v>
      </c>
      <c r="B6660" t="s">
        <v>10269</v>
      </c>
    </row>
    <row r="6661" spans="1:2" x14ac:dyDescent="0.25">
      <c r="A6661" t="s">
        <v>10271</v>
      </c>
      <c r="B6661" t="s">
        <v>10269</v>
      </c>
    </row>
    <row r="6662" spans="1:2" x14ac:dyDescent="0.25">
      <c r="A6662" t="s">
        <v>10272</v>
      </c>
      <c r="B6662" t="s">
        <v>10269</v>
      </c>
    </row>
    <row r="6663" spans="1:2" x14ac:dyDescent="0.25">
      <c r="A6663" t="s">
        <v>10273</v>
      </c>
      <c r="B6663" t="s">
        <v>10274</v>
      </c>
    </row>
    <row r="6664" spans="1:2" x14ac:dyDescent="0.25">
      <c r="A6664" t="s">
        <v>10275</v>
      </c>
      <c r="B6664" t="s">
        <v>10276</v>
      </c>
    </row>
    <row r="6665" spans="1:2" x14ac:dyDescent="0.25">
      <c r="A6665" t="s">
        <v>10277</v>
      </c>
      <c r="B6665" t="s">
        <v>10276</v>
      </c>
    </row>
    <row r="6666" spans="1:2" x14ac:dyDescent="0.25">
      <c r="A6666" t="s">
        <v>10278</v>
      </c>
      <c r="B6666" t="s">
        <v>10276</v>
      </c>
    </row>
    <row r="6667" spans="1:2" x14ac:dyDescent="0.25">
      <c r="A6667" t="s">
        <v>10279</v>
      </c>
      <c r="B6667" t="s">
        <v>10280</v>
      </c>
    </row>
    <row r="6668" spans="1:2" x14ac:dyDescent="0.25">
      <c r="A6668" t="s">
        <v>10281</v>
      </c>
      <c r="B6668" t="s">
        <v>10282</v>
      </c>
    </row>
    <row r="6669" spans="1:2" x14ac:dyDescent="0.25">
      <c r="A6669" t="s">
        <v>10283</v>
      </c>
      <c r="B6669" t="s">
        <v>10282</v>
      </c>
    </row>
    <row r="6670" spans="1:2" x14ac:dyDescent="0.25">
      <c r="A6670" t="s">
        <v>10284</v>
      </c>
      <c r="B6670" t="s">
        <v>10285</v>
      </c>
    </row>
    <row r="6671" spans="1:2" x14ac:dyDescent="0.25">
      <c r="A6671" t="s">
        <v>10286</v>
      </c>
      <c r="B6671" t="s">
        <v>10285</v>
      </c>
    </row>
    <row r="6672" spans="1:2" x14ac:dyDescent="0.25">
      <c r="A6672" t="s">
        <v>10287</v>
      </c>
      <c r="B6672" t="s">
        <v>10222</v>
      </c>
    </row>
    <row r="6673" spans="1:2" x14ac:dyDescent="0.25">
      <c r="A6673" t="s">
        <v>10288</v>
      </c>
      <c r="B6673" t="s">
        <v>10289</v>
      </c>
    </row>
    <row r="6674" spans="1:2" x14ac:dyDescent="0.25">
      <c r="A6674" t="s">
        <v>10290</v>
      </c>
      <c r="B6674" t="s">
        <v>10289</v>
      </c>
    </row>
    <row r="6675" spans="1:2" x14ac:dyDescent="0.25">
      <c r="A6675" t="s">
        <v>10291</v>
      </c>
      <c r="B6675" t="s">
        <v>10289</v>
      </c>
    </row>
    <row r="6676" spans="1:2" x14ac:dyDescent="0.25">
      <c r="A6676" t="s">
        <v>10292</v>
      </c>
      <c r="B6676" t="s">
        <v>10293</v>
      </c>
    </row>
    <row r="6677" spans="1:2" x14ac:dyDescent="0.25">
      <c r="A6677" t="s">
        <v>10294</v>
      </c>
      <c r="B6677" t="s">
        <v>10293</v>
      </c>
    </row>
    <row r="6678" spans="1:2" x14ac:dyDescent="0.25">
      <c r="A6678" t="s">
        <v>10295</v>
      </c>
      <c r="B6678" t="s">
        <v>10296</v>
      </c>
    </row>
    <row r="6679" spans="1:2" x14ac:dyDescent="0.25">
      <c r="A6679" t="s">
        <v>10297</v>
      </c>
      <c r="B6679" t="s">
        <v>10296</v>
      </c>
    </row>
    <row r="6680" spans="1:2" x14ac:dyDescent="0.25">
      <c r="A6680" t="s">
        <v>10298</v>
      </c>
      <c r="B6680" t="s">
        <v>10299</v>
      </c>
    </row>
    <row r="6681" spans="1:2" x14ac:dyDescent="0.25">
      <c r="A6681" t="s">
        <v>10300</v>
      </c>
      <c r="B6681" t="s">
        <v>10222</v>
      </c>
    </row>
    <row r="6682" spans="1:2" x14ac:dyDescent="0.25">
      <c r="A6682" t="s">
        <v>10301</v>
      </c>
      <c r="B6682" t="s">
        <v>10222</v>
      </c>
    </row>
    <row r="6683" spans="1:2" x14ac:dyDescent="0.25">
      <c r="A6683" t="s">
        <v>10302</v>
      </c>
      <c r="B6683" t="s">
        <v>10222</v>
      </c>
    </row>
    <row r="6684" spans="1:2" x14ac:dyDescent="0.25">
      <c r="A6684" t="s">
        <v>10303</v>
      </c>
      <c r="B6684" t="s">
        <v>10222</v>
      </c>
    </row>
    <row r="6685" spans="1:2" x14ac:dyDescent="0.25">
      <c r="A6685" t="s">
        <v>10304</v>
      </c>
      <c r="B6685" t="s">
        <v>10222</v>
      </c>
    </row>
    <row r="6686" spans="1:2" x14ac:dyDescent="0.25">
      <c r="A6686" t="s">
        <v>10305</v>
      </c>
      <c r="B6686" t="s">
        <v>10222</v>
      </c>
    </row>
    <row r="6687" spans="1:2" x14ac:dyDescent="0.25">
      <c r="A6687" t="s">
        <v>10306</v>
      </c>
      <c r="B6687" t="s">
        <v>10222</v>
      </c>
    </row>
    <row r="6688" spans="1:2" x14ac:dyDescent="0.25">
      <c r="A6688" t="s">
        <v>10307</v>
      </c>
      <c r="B6688" t="s">
        <v>10222</v>
      </c>
    </row>
    <row r="6689" spans="1:2" x14ac:dyDescent="0.25">
      <c r="A6689" t="s">
        <v>10308</v>
      </c>
      <c r="B6689" t="s">
        <v>10309</v>
      </c>
    </row>
    <row r="6690" spans="1:2" x14ac:dyDescent="0.25">
      <c r="A6690" t="s">
        <v>10310</v>
      </c>
      <c r="B6690" t="s">
        <v>10222</v>
      </c>
    </row>
    <row r="6691" spans="1:2" x14ac:dyDescent="0.25">
      <c r="A6691" t="s">
        <v>10311</v>
      </c>
      <c r="B6691" t="s">
        <v>10222</v>
      </c>
    </row>
    <row r="6692" spans="1:2" x14ac:dyDescent="0.25">
      <c r="A6692" t="s">
        <v>10312</v>
      </c>
      <c r="B6692" t="s">
        <v>10222</v>
      </c>
    </row>
    <row r="6693" spans="1:2" x14ac:dyDescent="0.25">
      <c r="A6693" t="s">
        <v>10313</v>
      </c>
      <c r="B6693" t="s">
        <v>10222</v>
      </c>
    </row>
    <row r="6694" spans="1:2" x14ac:dyDescent="0.25">
      <c r="A6694" t="s">
        <v>10314</v>
      </c>
      <c r="B6694" t="s">
        <v>10315</v>
      </c>
    </row>
    <row r="6695" spans="1:2" x14ac:dyDescent="0.25">
      <c r="A6695" t="s">
        <v>10316</v>
      </c>
      <c r="B6695" t="s">
        <v>10317</v>
      </c>
    </row>
    <row r="6696" spans="1:2" x14ac:dyDescent="0.25">
      <c r="A6696" t="s">
        <v>10318</v>
      </c>
      <c r="B6696" t="s">
        <v>10317</v>
      </c>
    </row>
    <row r="6697" spans="1:2" x14ac:dyDescent="0.25">
      <c r="A6697" t="s">
        <v>10319</v>
      </c>
      <c r="B6697" t="s">
        <v>10317</v>
      </c>
    </row>
    <row r="6698" spans="1:2" x14ac:dyDescent="0.25">
      <c r="A6698" t="s">
        <v>10320</v>
      </c>
      <c r="B6698" t="s">
        <v>10321</v>
      </c>
    </row>
    <row r="6699" spans="1:2" x14ac:dyDescent="0.25">
      <c r="A6699" t="s">
        <v>10322</v>
      </c>
      <c r="B6699" t="s">
        <v>10321</v>
      </c>
    </row>
    <row r="6700" spans="1:2" x14ac:dyDescent="0.25">
      <c r="A6700" t="s">
        <v>10323</v>
      </c>
      <c r="B6700" t="s">
        <v>10321</v>
      </c>
    </row>
    <row r="6701" spans="1:2" x14ac:dyDescent="0.25">
      <c r="A6701" t="s">
        <v>10324</v>
      </c>
      <c r="B6701" t="s">
        <v>10325</v>
      </c>
    </row>
    <row r="6702" spans="1:2" x14ac:dyDescent="0.25">
      <c r="A6702" t="s">
        <v>10326</v>
      </c>
      <c r="B6702" t="s">
        <v>10327</v>
      </c>
    </row>
    <row r="6703" spans="1:2" x14ac:dyDescent="0.25">
      <c r="A6703" t="s">
        <v>10328</v>
      </c>
      <c r="B6703" t="s">
        <v>10327</v>
      </c>
    </row>
    <row r="6704" spans="1:2" x14ac:dyDescent="0.25">
      <c r="A6704" t="s">
        <v>10329</v>
      </c>
      <c r="B6704" t="s">
        <v>10327</v>
      </c>
    </row>
    <row r="6705" spans="1:2" x14ac:dyDescent="0.25">
      <c r="A6705" t="s">
        <v>10330</v>
      </c>
      <c r="B6705" t="s">
        <v>10327</v>
      </c>
    </row>
    <row r="6706" spans="1:2" x14ac:dyDescent="0.25">
      <c r="A6706" t="s">
        <v>10331</v>
      </c>
      <c r="B6706" t="s">
        <v>10327</v>
      </c>
    </row>
    <row r="6707" spans="1:2" x14ac:dyDescent="0.25">
      <c r="A6707" t="s">
        <v>10332</v>
      </c>
      <c r="B6707" t="s">
        <v>10327</v>
      </c>
    </row>
    <row r="6708" spans="1:2" x14ac:dyDescent="0.25">
      <c r="A6708" t="s">
        <v>10333</v>
      </c>
      <c r="B6708" t="s">
        <v>10327</v>
      </c>
    </row>
    <row r="6709" spans="1:2" x14ac:dyDescent="0.25">
      <c r="A6709" t="s">
        <v>10334</v>
      </c>
      <c r="B6709" t="s">
        <v>10327</v>
      </c>
    </row>
    <row r="6710" spans="1:2" x14ac:dyDescent="0.25">
      <c r="A6710" t="s">
        <v>10335</v>
      </c>
      <c r="B6710" t="s">
        <v>10327</v>
      </c>
    </row>
    <row r="6711" spans="1:2" x14ac:dyDescent="0.25">
      <c r="A6711" t="s">
        <v>10336</v>
      </c>
      <c r="B6711" t="s">
        <v>10327</v>
      </c>
    </row>
    <row r="6712" spans="1:2" x14ac:dyDescent="0.25">
      <c r="A6712" t="s">
        <v>10337</v>
      </c>
      <c r="B6712" t="s">
        <v>10327</v>
      </c>
    </row>
    <row r="6713" spans="1:2" x14ac:dyDescent="0.25">
      <c r="A6713" t="s">
        <v>10338</v>
      </c>
      <c r="B6713" t="s">
        <v>10327</v>
      </c>
    </row>
    <row r="6714" spans="1:2" x14ac:dyDescent="0.25">
      <c r="A6714" t="s">
        <v>10339</v>
      </c>
      <c r="B6714" t="s">
        <v>10340</v>
      </c>
    </row>
    <row r="6715" spans="1:2" x14ac:dyDescent="0.25">
      <c r="A6715" t="s">
        <v>10341</v>
      </c>
      <c r="B6715" t="s">
        <v>10342</v>
      </c>
    </row>
    <row r="6716" spans="1:2" x14ac:dyDescent="0.25">
      <c r="A6716" t="s">
        <v>10343</v>
      </c>
      <c r="B6716" t="s">
        <v>10344</v>
      </c>
    </row>
    <row r="6717" spans="1:2" x14ac:dyDescent="0.25">
      <c r="A6717" t="s">
        <v>10345</v>
      </c>
      <c r="B6717" t="s">
        <v>10344</v>
      </c>
    </row>
    <row r="6718" spans="1:2" x14ac:dyDescent="0.25">
      <c r="A6718" t="s">
        <v>10346</v>
      </c>
      <c r="B6718" t="s">
        <v>10347</v>
      </c>
    </row>
    <row r="6719" spans="1:2" x14ac:dyDescent="0.25">
      <c r="A6719" t="s">
        <v>10348</v>
      </c>
      <c r="B6719" t="s">
        <v>10347</v>
      </c>
    </row>
    <row r="6720" spans="1:2" x14ac:dyDescent="0.25">
      <c r="A6720" t="s">
        <v>10349</v>
      </c>
      <c r="B6720" t="s">
        <v>10347</v>
      </c>
    </row>
    <row r="6721" spans="1:2" x14ac:dyDescent="0.25">
      <c r="A6721" t="s">
        <v>10350</v>
      </c>
      <c r="B6721" t="s">
        <v>10347</v>
      </c>
    </row>
    <row r="6722" spans="1:2" x14ac:dyDescent="0.25">
      <c r="A6722" t="s">
        <v>10351</v>
      </c>
      <c r="B6722" t="s">
        <v>10347</v>
      </c>
    </row>
    <row r="6723" spans="1:2" x14ac:dyDescent="0.25">
      <c r="A6723" t="s">
        <v>10352</v>
      </c>
      <c r="B6723" t="s">
        <v>10353</v>
      </c>
    </row>
    <row r="6724" spans="1:2" x14ac:dyDescent="0.25">
      <c r="A6724" t="s">
        <v>10354</v>
      </c>
      <c r="B6724" t="s">
        <v>10353</v>
      </c>
    </row>
    <row r="6725" spans="1:2" x14ac:dyDescent="0.25">
      <c r="A6725" t="s">
        <v>10355</v>
      </c>
      <c r="B6725" t="s">
        <v>10356</v>
      </c>
    </row>
    <row r="6726" spans="1:2" x14ac:dyDescent="0.25">
      <c r="A6726" t="s">
        <v>10357</v>
      </c>
      <c r="B6726" t="s">
        <v>10356</v>
      </c>
    </row>
    <row r="6727" spans="1:2" x14ac:dyDescent="0.25">
      <c r="A6727" t="s">
        <v>10358</v>
      </c>
      <c r="B6727" t="s">
        <v>10356</v>
      </c>
    </row>
    <row r="6728" spans="1:2" x14ac:dyDescent="0.25">
      <c r="A6728" t="s">
        <v>10359</v>
      </c>
      <c r="B6728" t="s">
        <v>10360</v>
      </c>
    </row>
    <row r="6729" spans="1:2" x14ac:dyDescent="0.25">
      <c r="A6729" t="s">
        <v>10361</v>
      </c>
      <c r="B6729" t="s">
        <v>10360</v>
      </c>
    </row>
    <row r="6730" spans="1:2" x14ac:dyDescent="0.25">
      <c r="A6730" t="s">
        <v>10362</v>
      </c>
      <c r="B6730" t="s">
        <v>10360</v>
      </c>
    </row>
    <row r="6731" spans="1:2" x14ac:dyDescent="0.25">
      <c r="A6731" t="s">
        <v>10363</v>
      </c>
      <c r="B6731" t="s">
        <v>10364</v>
      </c>
    </row>
    <row r="6732" spans="1:2" x14ac:dyDescent="0.25">
      <c r="A6732" t="s">
        <v>10365</v>
      </c>
      <c r="B6732" t="s">
        <v>10364</v>
      </c>
    </row>
    <row r="6733" spans="1:2" x14ac:dyDescent="0.25">
      <c r="A6733" t="s">
        <v>10366</v>
      </c>
      <c r="B6733" t="s">
        <v>10364</v>
      </c>
    </row>
    <row r="6734" spans="1:2" x14ac:dyDescent="0.25">
      <c r="A6734" t="s">
        <v>10367</v>
      </c>
      <c r="B6734" t="s">
        <v>10364</v>
      </c>
    </row>
    <row r="6735" spans="1:2" x14ac:dyDescent="0.25">
      <c r="A6735" t="s">
        <v>10368</v>
      </c>
      <c r="B6735" t="s">
        <v>10364</v>
      </c>
    </row>
    <row r="6736" spans="1:2" x14ac:dyDescent="0.25">
      <c r="A6736" t="s">
        <v>10369</v>
      </c>
      <c r="B6736" t="s">
        <v>10364</v>
      </c>
    </row>
    <row r="6737" spans="1:2" x14ac:dyDescent="0.25">
      <c r="A6737" t="s">
        <v>10370</v>
      </c>
      <c r="B6737" t="s">
        <v>10364</v>
      </c>
    </row>
    <row r="6738" spans="1:2" x14ac:dyDescent="0.25">
      <c r="A6738" t="s">
        <v>10371</v>
      </c>
      <c r="B6738" t="s">
        <v>10364</v>
      </c>
    </row>
    <row r="6739" spans="1:2" x14ac:dyDescent="0.25">
      <c r="A6739" t="s">
        <v>10372</v>
      </c>
      <c r="B6739" t="s">
        <v>10364</v>
      </c>
    </row>
    <row r="6740" spans="1:2" x14ac:dyDescent="0.25">
      <c r="A6740" t="s">
        <v>10373</v>
      </c>
      <c r="B6740" t="s">
        <v>10364</v>
      </c>
    </row>
    <row r="6741" spans="1:2" x14ac:dyDescent="0.25">
      <c r="A6741" t="s">
        <v>10374</v>
      </c>
      <c r="B6741" t="s">
        <v>10364</v>
      </c>
    </row>
    <row r="6742" spans="1:2" x14ac:dyDescent="0.25">
      <c r="A6742" t="s">
        <v>10375</v>
      </c>
      <c r="B6742" t="s">
        <v>10364</v>
      </c>
    </row>
    <row r="6743" spans="1:2" x14ac:dyDescent="0.25">
      <c r="A6743" t="s">
        <v>10376</v>
      </c>
      <c r="B6743" t="s">
        <v>10364</v>
      </c>
    </row>
    <row r="6744" spans="1:2" x14ac:dyDescent="0.25">
      <c r="A6744" t="s">
        <v>10377</v>
      </c>
      <c r="B6744" t="s">
        <v>10364</v>
      </c>
    </row>
    <row r="6745" spans="1:2" x14ac:dyDescent="0.25">
      <c r="A6745" t="s">
        <v>10378</v>
      </c>
      <c r="B6745" t="s">
        <v>10364</v>
      </c>
    </row>
    <row r="6746" spans="1:2" x14ac:dyDescent="0.25">
      <c r="A6746" t="s">
        <v>10379</v>
      </c>
      <c r="B6746" t="s">
        <v>10364</v>
      </c>
    </row>
    <row r="6747" spans="1:2" x14ac:dyDescent="0.25">
      <c r="A6747" t="s">
        <v>10380</v>
      </c>
      <c r="B6747" t="s">
        <v>10364</v>
      </c>
    </row>
    <row r="6748" spans="1:2" x14ac:dyDescent="0.25">
      <c r="A6748" t="s">
        <v>10381</v>
      </c>
      <c r="B6748" t="s">
        <v>10364</v>
      </c>
    </row>
    <row r="6749" spans="1:2" x14ac:dyDescent="0.25">
      <c r="A6749" t="s">
        <v>10382</v>
      </c>
      <c r="B6749" t="s">
        <v>10364</v>
      </c>
    </row>
    <row r="6750" spans="1:2" x14ac:dyDescent="0.25">
      <c r="A6750" t="s">
        <v>10383</v>
      </c>
      <c r="B6750" t="s">
        <v>10364</v>
      </c>
    </row>
    <row r="6751" spans="1:2" x14ac:dyDescent="0.25">
      <c r="A6751" t="s">
        <v>10384</v>
      </c>
      <c r="B6751" t="s">
        <v>10364</v>
      </c>
    </row>
    <row r="6752" spans="1:2" x14ac:dyDescent="0.25">
      <c r="A6752" t="s">
        <v>10385</v>
      </c>
      <c r="B6752" t="s">
        <v>10364</v>
      </c>
    </row>
    <row r="6753" spans="1:2" x14ac:dyDescent="0.25">
      <c r="A6753" t="s">
        <v>10386</v>
      </c>
      <c r="B6753" t="s">
        <v>10364</v>
      </c>
    </row>
    <row r="6754" spans="1:2" x14ac:dyDescent="0.25">
      <c r="A6754" t="s">
        <v>10387</v>
      </c>
      <c r="B6754" t="s">
        <v>10364</v>
      </c>
    </row>
    <row r="6755" spans="1:2" x14ac:dyDescent="0.25">
      <c r="A6755" t="s">
        <v>10388</v>
      </c>
      <c r="B6755" t="s">
        <v>10364</v>
      </c>
    </row>
    <row r="6756" spans="1:2" x14ac:dyDescent="0.25">
      <c r="A6756" t="s">
        <v>10389</v>
      </c>
      <c r="B6756" t="s">
        <v>10364</v>
      </c>
    </row>
    <row r="6757" spans="1:2" x14ac:dyDescent="0.25">
      <c r="A6757" t="s">
        <v>10390</v>
      </c>
      <c r="B6757" t="s">
        <v>10364</v>
      </c>
    </row>
    <row r="6758" spans="1:2" x14ac:dyDescent="0.25">
      <c r="A6758" t="s">
        <v>10391</v>
      </c>
      <c r="B6758" t="s">
        <v>10364</v>
      </c>
    </row>
    <row r="6759" spans="1:2" x14ac:dyDescent="0.25">
      <c r="A6759" t="s">
        <v>10392</v>
      </c>
      <c r="B6759" t="s">
        <v>10364</v>
      </c>
    </row>
    <row r="6760" spans="1:2" x14ac:dyDescent="0.25">
      <c r="A6760" t="s">
        <v>10393</v>
      </c>
      <c r="B6760" t="s">
        <v>10364</v>
      </c>
    </row>
    <row r="6761" spans="1:2" x14ac:dyDescent="0.25">
      <c r="A6761" t="s">
        <v>10394</v>
      </c>
      <c r="B6761" t="s">
        <v>10364</v>
      </c>
    </row>
    <row r="6762" spans="1:2" x14ac:dyDescent="0.25">
      <c r="A6762" t="s">
        <v>10395</v>
      </c>
      <c r="B6762" t="s">
        <v>10364</v>
      </c>
    </row>
    <row r="6763" spans="1:2" x14ac:dyDescent="0.25">
      <c r="A6763" t="s">
        <v>10396</v>
      </c>
      <c r="B6763" t="s">
        <v>10364</v>
      </c>
    </row>
    <row r="6764" spans="1:2" x14ac:dyDescent="0.25">
      <c r="A6764" t="s">
        <v>10397</v>
      </c>
      <c r="B6764" t="s">
        <v>10364</v>
      </c>
    </row>
    <row r="6765" spans="1:2" x14ac:dyDescent="0.25">
      <c r="A6765" t="s">
        <v>10398</v>
      </c>
      <c r="B6765" t="s">
        <v>10364</v>
      </c>
    </row>
    <row r="6766" spans="1:2" x14ac:dyDescent="0.25">
      <c r="A6766" t="s">
        <v>10399</v>
      </c>
      <c r="B6766" t="s">
        <v>10364</v>
      </c>
    </row>
    <row r="6767" spans="1:2" x14ac:dyDescent="0.25">
      <c r="A6767" t="s">
        <v>10400</v>
      </c>
      <c r="B6767" t="s">
        <v>10364</v>
      </c>
    </row>
    <row r="6768" spans="1:2" x14ac:dyDescent="0.25">
      <c r="A6768" t="s">
        <v>10401</v>
      </c>
      <c r="B6768" t="s">
        <v>10364</v>
      </c>
    </row>
    <row r="6769" spans="1:2" x14ac:dyDescent="0.25">
      <c r="A6769" t="s">
        <v>10402</v>
      </c>
      <c r="B6769" t="s">
        <v>10364</v>
      </c>
    </row>
    <row r="6770" spans="1:2" x14ac:dyDescent="0.25">
      <c r="A6770" t="s">
        <v>10403</v>
      </c>
      <c r="B6770" t="s">
        <v>10404</v>
      </c>
    </row>
    <row r="6771" spans="1:2" x14ac:dyDescent="0.25">
      <c r="A6771" t="s">
        <v>10405</v>
      </c>
      <c r="B6771" t="s">
        <v>10404</v>
      </c>
    </row>
    <row r="6772" spans="1:2" x14ac:dyDescent="0.25">
      <c r="A6772" t="s">
        <v>10406</v>
      </c>
      <c r="B6772" t="s">
        <v>10404</v>
      </c>
    </row>
    <row r="6773" spans="1:2" x14ac:dyDescent="0.25">
      <c r="A6773" t="s">
        <v>10407</v>
      </c>
      <c r="B6773" t="s">
        <v>10404</v>
      </c>
    </row>
    <row r="6774" spans="1:2" x14ac:dyDescent="0.25">
      <c r="A6774" t="s">
        <v>10408</v>
      </c>
      <c r="B6774" t="s">
        <v>10404</v>
      </c>
    </row>
    <row r="6775" spans="1:2" x14ac:dyDescent="0.25">
      <c r="A6775" t="s">
        <v>10409</v>
      </c>
      <c r="B6775" t="s">
        <v>10404</v>
      </c>
    </row>
    <row r="6776" spans="1:2" x14ac:dyDescent="0.25">
      <c r="A6776" t="s">
        <v>10410</v>
      </c>
      <c r="B6776" t="s">
        <v>10404</v>
      </c>
    </row>
    <row r="6777" spans="1:2" x14ac:dyDescent="0.25">
      <c r="A6777" t="s">
        <v>10411</v>
      </c>
      <c r="B6777" t="s">
        <v>10404</v>
      </c>
    </row>
    <row r="6778" spans="1:2" x14ac:dyDescent="0.25">
      <c r="A6778" t="s">
        <v>10412</v>
      </c>
      <c r="B6778" t="s">
        <v>10404</v>
      </c>
    </row>
    <row r="6779" spans="1:2" x14ac:dyDescent="0.25">
      <c r="A6779" t="s">
        <v>10413</v>
      </c>
      <c r="B6779" t="s">
        <v>10404</v>
      </c>
    </row>
    <row r="6780" spans="1:2" x14ac:dyDescent="0.25">
      <c r="A6780" t="s">
        <v>10414</v>
      </c>
      <c r="B6780" t="s">
        <v>10404</v>
      </c>
    </row>
    <row r="6781" spans="1:2" x14ac:dyDescent="0.25">
      <c r="A6781" t="s">
        <v>10415</v>
      </c>
      <c r="B6781" t="s">
        <v>10404</v>
      </c>
    </row>
    <row r="6782" spans="1:2" x14ac:dyDescent="0.25">
      <c r="A6782" t="s">
        <v>10416</v>
      </c>
      <c r="B6782" t="s">
        <v>10404</v>
      </c>
    </row>
    <row r="6783" spans="1:2" x14ac:dyDescent="0.25">
      <c r="A6783" t="s">
        <v>10417</v>
      </c>
      <c r="B6783" t="s">
        <v>10404</v>
      </c>
    </row>
    <row r="6784" spans="1:2" x14ac:dyDescent="0.25">
      <c r="A6784" t="s">
        <v>10418</v>
      </c>
      <c r="B6784" t="s">
        <v>10419</v>
      </c>
    </row>
    <row r="6785" spans="1:2" x14ac:dyDescent="0.25">
      <c r="A6785" t="s">
        <v>10420</v>
      </c>
      <c r="B6785" t="s">
        <v>10421</v>
      </c>
    </row>
    <row r="6786" spans="1:2" x14ac:dyDescent="0.25">
      <c r="A6786" t="s">
        <v>10422</v>
      </c>
      <c r="B6786" t="s">
        <v>10423</v>
      </c>
    </row>
    <row r="6787" spans="1:2" x14ac:dyDescent="0.25">
      <c r="A6787" t="s">
        <v>10424</v>
      </c>
      <c r="B6787" t="s">
        <v>10423</v>
      </c>
    </row>
    <row r="6788" spans="1:2" x14ac:dyDescent="0.25">
      <c r="A6788" t="s">
        <v>10425</v>
      </c>
      <c r="B6788" t="s">
        <v>10423</v>
      </c>
    </row>
    <row r="6789" spans="1:2" x14ac:dyDescent="0.25">
      <c r="A6789" t="s">
        <v>10426</v>
      </c>
      <c r="B6789" t="s">
        <v>10423</v>
      </c>
    </row>
    <row r="6790" spans="1:2" x14ac:dyDescent="0.25">
      <c r="A6790" t="s">
        <v>10427</v>
      </c>
      <c r="B6790" t="s">
        <v>10423</v>
      </c>
    </row>
    <row r="6791" spans="1:2" x14ac:dyDescent="0.25">
      <c r="A6791" t="s">
        <v>10428</v>
      </c>
      <c r="B6791" t="s">
        <v>10423</v>
      </c>
    </row>
    <row r="6792" spans="1:2" x14ac:dyDescent="0.25">
      <c r="A6792" t="s">
        <v>10429</v>
      </c>
      <c r="B6792" t="s">
        <v>10423</v>
      </c>
    </row>
    <row r="6793" spans="1:2" x14ac:dyDescent="0.25">
      <c r="A6793" t="s">
        <v>10430</v>
      </c>
      <c r="B6793" t="s">
        <v>10423</v>
      </c>
    </row>
    <row r="6794" spans="1:2" x14ac:dyDescent="0.25">
      <c r="A6794" t="s">
        <v>10431</v>
      </c>
      <c r="B6794" t="s">
        <v>10423</v>
      </c>
    </row>
    <row r="6795" spans="1:2" x14ac:dyDescent="0.25">
      <c r="A6795" t="s">
        <v>10432</v>
      </c>
      <c r="B6795" t="s">
        <v>10423</v>
      </c>
    </row>
    <row r="6796" spans="1:2" x14ac:dyDescent="0.25">
      <c r="A6796" t="s">
        <v>10433</v>
      </c>
      <c r="B6796" t="s">
        <v>10434</v>
      </c>
    </row>
    <row r="6797" spans="1:2" x14ac:dyDescent="0.25">
      <c r="A6797" t="s">
        <v>10435</v>
      </c>
      <c r="B6797" t="s">
        <v>10434</v>
      </c>
    </row>
    <row r="6798" spans="1:2" x14ac:dyDescent="0.25">
      <c r="A6798" t="s">
        <v>10436</v>
      </c>
      <c r="B6798" t="s">
        <v>10434</v>
      </c>
    </row>
    <row r="6799" spans="1:2" x14ac:dyDescent="0.25">
      <c r="A6799" t="s">
        <v>10437</v>
      </c>
      <c r="B6799" t="s">
        <v>10434</v>
      </c>
    </row>
    <row r="6800" spans="1:2" x14ac:dyDescent="0.25">
      <c r="A6800" t="s">
        <v>10438</v>
      </c>
      <c r="B6800" t="s">
        <v>10434</v>
      </c>
    </row>
    <row r="6801" spans="1:2" x14ac:dyDescent="0.25">
      <c r="A6801" t="s">
        <v>10439</v>
      </c>
      <c r="B6801" t="s">
        <v>10434</v>
      </c>
    </row>
    <row r="6802" spans="1:2" x14ac:dyDescent="0.25">
      <c r="A6802" t="s">
        <v>10440</v>
      </c>
      <c r="B6802" t="s">
        <v>10434</v>
      </c>
    </row>
    <row r="6803" spans="1:2" x14ac:dyDescent="0.25">
      <c r="A6803" t="s">
        <v>10441</v>
      </c>
      <c r="B6803" t="s">
        <v>10434</v>
      </c>
    </row>
    <row r="6804" spans="1:2" x14ac:dyDescent="0.25">
      <c r="A6804" t="s">
        <v>10442</v>
      </c>
      <c r="B6804" t="s">
        <v>10434</v>
      </c>
    </row>
    <row r="6805" spans="1:2" x14ac:dyDescent="0.25">
      <c r="A6805" t="s">
        <v>10443</v>
      </c>
      <c r="B6805" t="s">
        <v>10434</v>
      </c>
    </row>
    <row r="6806" spans="1:2" x14ac:dyDescent="0.25">
      <c r="A6806" t="s">
        <v>10444</v>
      </c>
      <c r="B6806" t="s">
        <v>10445</v>
      </c>
    </row>
    <row r="6807" spans="1:2" x14ac:dyDescent="0.25">
      <c r="A6807" t="s">
        <v>10446</v>
      </c>
      <c r="B6807" t="s">
        <v>10445</v>
      </c>
    </row>
    <row r="6808" spans="1:2" x14ac:dyDescent="0.25">
      <c r="A6808" t="s">
        <v>10447</v>
      </c>
      <c r="B6808" t="s">
        <v>10445</v>
      </c>
    </row>
    <row r="6809" spans="1:2" x14ac:dyDescent="0.25">
      <c r="A6809" t="s">
        <v>10448</v>
      </c>
      <c r="B6809" t="s">
        <v>10449</v>
      </c>
    </row>
    <row r="6810" spans="1:2" x14ac:dyDescent="0.25">
      <c r="A6810" t="s">
        <v>10450</v>
      </c>
      <c r="B6810" t="s">
        <v>10449</v>
      </c>
    </row>
    <row r="6811" spans="1:2" x14ac:dyDescent="0.25">
      <c r="A6811" t="s">
        <v>10451</v>
      </c>
      <c r="B6811" t="s">
        <v>10449</v>
      </c>
    </row>
    <row r="6812" spans="1:2" x14ac:dyDescent="0.25">
      <c r="A6812" t="s">
        <v>10452</v>
      </c>
      <c r="B6812" t="s">
        <v>10453</v>
      </c>
    </row>
    <row r="6813" spans="1:2" x14ac:dyDescent="0.25">
      <c r="A6813" t="s">
        <v>10454</v>
      </c>
      <c r="B6813" t="s">
        <v>10453</v>
      </c>
    </row>
    <row r="6814" spans="1:2" x14ac:dyDescent="0.25">
      <c r="A6814" t="s">
        <v>10455</v>
      </c>
      <c r="B6814" t="s">
        <v>10456</v>
      </c>
    </row>
    <row r="6815" spans="1:2" x14ac:dyDescent="0.25">
      <c r="A6815" t="s">
        <v>10457</v>
      </c>
      <c r="B6815" t="s">
        <v>10456</v>
      </c>
    </row>
    <row r="6816" spans="1:2" x14ac:dyDescent="0.25">
      <c r="A6816" t="s">
        <v>10458</v>
      </c>
      <c r="B6816" t="s">
        <v>10456</v>
      </c>
    </row>
    <row r="6817" spans="1:2" x14ac:dyDescent="0.25">
      <c r="A6817" t="s">
        <v>10459</v>
      </c>
      <c r="B6817" t="s">
        <v>10460</v>
      </c>
    </row>
    <row r="6818" spans="1:2" x14ac:dyDescent="0.25">
      <c r="A6818" t="s">
        <v>10461</v>
      </c>
      <c r="B6818" t="s">
        <v>10462</v>
      </c>
    </row>
    <row r="6819" spans="1:2" x14ac:dyDescent="0.25">
      <c r="A6819" t="s">
        <v>10463</v>
      </c>
      <c r="B6819" t="s">
        <v>10462</v>
      </c>
    </row>
    <row r="6820" spans="1:2" x14ac:dyDescent="0.25">
      <c r="A6820" t="s">
        <v>10464</v>
      </c>
      <c r="B6820" t="s">
        <v>10462</v>
      </c>
    </row>
    <row r="6821" spans="1:2" x14ac:dyDescent="0.25">
      <c r="A6821" t="s">
        <v>10465</v>
      </c>
      <c r="B6821" t="s">
        <v>10462</v>
      </c>
    </row>
    <row r="6822" spans="1:2" x14ac:dyDescent="0.25">
      <c r="A6822" t="s">
        <v>10466</v>
      </c>
      <c r="B6822" t="s">
        <v>10462</v>
      </c>
    </row>
    <row r="6823" spans="1:2" x14ac:dyDescent="0.25">
      <c r="A6823" t="s">
        <v>10467</v>
      </c>
      <c r="B6823" t="s">
        <v>10462</v>
      </c>
    </row>
    <row r="6824" spans="1:2" x14ac:dyDescent="0.25">
      <c r="A6824" t="s">
        <v>10468</v>
      </c>
      <c r="B6824" t="s">
        <v>10462</v>
      </c>
    </row>
    <row r="6825" spans="1:2" x14ac:dyDescent="0.25">
      <c r="A6825" t="s">
        <v>10469</v>
      </c>
      <c r="B6825" t="s">
        <v>10470</v>
      </c>
    </row>
    <row r="6826" spans="1:2" x14ac:dyDescent="0.25">
      <c r="A6826" t="s">
        <v>10471</v>
      </c>
      <c r="B6826" t="s">
        <v>10470</v>
      </c>
    </row>
    <row r="6827" spans="1:2" x14ac:dyDescent="0.25">
      <c r="A6827" t="s">
        <v>10472</v>
      </c>
      <c r="B6827" t="s">
        <v>10473</v>
      </c>
    </row>
    <row r="6828" spans="1:2" x14ac:dyDescent="0.25">
      <c r="A6828" t="s">
        <v>10474</v>
      </c>
      <c r="B6828" t="s">
        <v>10473</v>
      </c>
    </row>
    <row r="6829" spans="1:2" x14ac:dyDescent="0.25">
      <c r="A6829" t="s">
        <v>10475</v>
      </c>
      <c r="B6829" t="s">
        <v>10473</v>
      </c>
    </row>
    <row r="6830" spans="1:2" x14ac:dyDescent="0.25">
      <c r="A6830" t="s">
        <v>10476</v>
      </c>
      <c r="B6830" t="s">
        <v>10473</v>
      </c>
    </row>
    <row r="6831" spans="1:2" x14ac:dyDescent="0.25">
      <c r="A6831" t="s">
        <v>10477</v>
      </c>
      <c r="B6831" t="s">
        <v>10473</v>
      </c>
    </row>
    <row r="6832" spans="1:2" x14ac:dyDescent="0.25">
      <c r="A6832" t="s">
        <v>10478</v>
      </c>
      <c r="B6832" t="s">
        <v>10473</v>
      </c>
    </row>
    <row r="6833" spans="1:2" x14ac:dyDescent="0.25">
      <c r="A6833" t="s">
        <v>10479</v>
      </c>
      <c r="B6833" t="s">
        <v>10473</v>
      </c>
    </row>
    <row r="6834" spans="1:2" x14ac:dyDescent="0.25">
      <c r="A6834" t="s">
        <v>10480</v>
      </c>
      <c r="B6834" t="s">
        <v>10473</v>
      </c>
    </row>
    <row r="6835" spans="1:2" x14ac:dyDescent="0.25">
      <c r="A6835" t="s">
        <v>10481</v>
      </c>
      <c r="B6835" t="s">
        <v>10473</v>
      </c>
    </row>
    <row r="6836" spans="1:2" x14ac:dyDescent="0.25">
      <c r="A6836" t="s">
        <v>10482</v>
      </c>
      <c r="B6836" t="s">
        <v>10473</v>
      </c>
    </row>
    <row r="6837" spans="1:2" x14ac:dyDescent="0.25">
      <c r="A6837" t="s">
        <v>10483</v>
      </c>
      <c r="B6837" t="s">
        <v>10473</v>
      </c>
    </row>
    <row r="6838" spans="1:2" x14ac:dyDescent="0.25">
      <c r="A6838" t="s">
        <v>10484</v>
      </c>
      <c r="B6838" t="s">
        <v>10473</v>
      </c>
    </row>
    <row r="6839" spans="1:2" x14ac:dyDescent="0.25">
      <c r="A6839" t="s">
        <v>10485</v>
      </c>
      <c r="B6839" t="s">
        <v>10473</v>
      </c>
    </row>
    <row r="6840" spans="1:2" x14ac:dyDescent="0.25">
      <c r="A6840" t="s">
        <v>10486</v>
      </c>
      <c r="B6840" t="s">
        <v>10473</v>
      </c>
    </row>
    <row r="6841" spans="1:2" x14ac:dyDescent="0.25">
      <c r="A6841" t="s">
        <v>10487</v>
      </c>
      <c r="B6841" t="s">
        <v>10473</v>
      </c>
    </row>
    <row r="6842" spans="1:2" x14ac:dyDescent="0.25">
      <c r="A6842" t="s">
        <v>10488</v>
      </c>
      <c r="B6842" t="s">
        <v>10473</v>
      </c>
    </row>
    <row r="6843" spans="1:2" x14ac:dyDescent="0.25">
      <c r="A6843" t="s">
        <v>10489</v>
      </c>
      <c r="B6843" t="s">
        <v>10473</v>
      </c>
    </row>
    <row r="6844" spans="1:2" x14ac:dyDescent="0.25">
      <c r="A6844" t="s">
        <v>10490</v>
      </c>
      <c r="B6844" t="s">
        <v>10473</v>
      </c>
    </row>
    <row r="6845" spans="1:2" x14ac:dyDescent="0.25">
      <c r="A6845" t="s">
        <v>10491</v>
      </c>
      <c r="B6845" t="s">
        <v>10473</v>
      </c>
    </row>
    <row r="6846" spans="1:2" x14ac:dyDescent="0.25">
      <c r="A6846" t="s">
        <v>10492</v>
      </c>
      <c r="B6846" t="s">
        <v>10473</v>
      </c>
    </row>
    <row r="6847" spans="1:2" x14ac:dyDescent="0.25">
      <c r="A6847" t="s">
        <v>10493</v>
      </c>
      <c r="B6847" t="s">
        <v>10473</v>
      </c>
    </row>
    <row r="6848" spans="1:2" x14ac:dyDescent="0.25">
      <c r="A6848" t="s">
        <v>10494</v>
      </c>
      <c r="B6848" t="s">
        <v>10473</v>
      </c>
    </row>
    <row r="6849" spans="1:2" x14ac:dyDescent="0.25">
      <c r="A6849" t="s">
        <v>10495</v>
      </c>
      <c r="B6849" t="s">
        <v>10473</v>
      </c>
    </row>
    <row r="6850" spans="1:2" x14ac:dyDescent="0.25">
      <c r="A6850" t="s">
        <v>10496</v>
      </c>
      <c r="B6850" t="s">
        <v>10473</v>
      </c>
    </row>
    <row r="6851" spans="1:2" x14ac:dyDescent="0.25">
      <c r="A6851" t="s">
        <v>10497</v>
      </c>
      <c r="B6851" t="s">
        <v>10473</v>
      </c>
    </row>
    <row r="6852" spans="1:2" x14ac:dyDescent="0.25">
      <c r="A6852" t="s">
        <v>10498</v>
      </c>
      <c r="B6852" t="s">
        <v>10473</v>
      </c>
    </row>
    <row r="6853" spans="1:2" x14ac:dyDescent="0.25">
      <c r="A6853" t="s">
        <v>10499</v>
      </c>
      <c r="B6853" t="s">
        <v>10473</v>
      </c>
    </row>
    <row r="6854" spans="1:2" x14ac:dyDescent="0.25">
      <c r="A6854" t="s">
        <v>10500</v>
      </c>
      <c r="B6854" t="s">
        <v>10473</v>
      </c>
    </row>
    <row r="6855" spans="1:2" x14ac:dyDescent="0.25">
      <c r="A6855" t="s">
        <v>10501</v>
      </c>
      <c r="B6855" t="s">
        <v>10473</v>
      </c>
    </row>
    <row r="6856" spans="1:2" x14ac:dyDescent="0.25">
      <c r="A6856" t="s">
        <v>10502</v>
      </c>
      <c r="B6856" t="s">
        <v>10473</v>
      </c>
    </row>
    <row r="6857" spans="1:2" x14ac:dyDescent="0.25">
      <c r="A6857" t="s">
        <v>10503</v>
      </c>
      <c r="B6857" t="s">
        <v>10473</v>
      </c>
    </row>
    <row r="6858" spans="1:2" x14ac:dyDescent="0.25">
      <c r="A6858" t="s">
        <v>10504</v>
      </c>
      <c r="B6858" t="s">
        <v>10473</v>
      </c>
    </row>
    <row r="6859" spans="1:2" x14ac:dyDescent="0.25">
      <c r="A6859" t="s">
        <v>10505</v>
      </c>
      <c r="B6859" t="s">
        <v>10473</v>
      </c>
    </row>
    <row r="6860" spans="1:2" x14ac:dyDescent="0.25">
      <c r="A6860" t="s">
        <v>10506</v>
      </c>
      <c r="B6860" t="s">
        <v>10473</v>
      </c>
    </row>
    <row r="6861" spans="1:2" x14ac:dyDescent="0.25">
      <c r="A6861" t="s">
        <v>10507</v>
      </c>
      <c r="B6861" t="s">
        <v>10508</v>
      </c>
    </row>
    <row r="6862" spans="1:2" x14ac:dyDescent="0.25">
      <c r="A6862" t="s">
        <v>10509</v>
      </c>
      <c r="B6862" t="s">
        <v>10508</v>
      </c>
    </row>
    <row r="6863" spans="1:2" x14ac:dyDescent="0.25">
      <c r="A6863" t="s">
        <v>10510</v>
      </c>
      <c r="B6863" t="s">
        <v>10511</v>
      </c>
    </row>
    <row r="6864" spans="1:2" x14ac:dyDescent="0.25">
      <c r="A6864" t="s">
        <v>10512</v>
      </c>
      <c r="B6864" t="s">
        <v>10511</v>
      </c>
    </row>
    <row r="6865" spans="1:2" x14ac:dyDescent="0.25">
      <c r="A6865" t="s">
        <v>10513</v>
      </c>
      <c r="B6865" t="s">
        <v>10511</v>
      </c>
    </row>
    <row r="6866" spans="1:2" x14ac:dyDescent="0.25">
      <c r="A6866" t="s">
        <v>10514</v>
      </c>
      <c r="B6866" t="s">
        <v>10511</v>
      </c>
    </row>
    <row r="6867" spans="1:2" x14ac:dyDescent="0.25">
      <c r="A6867" t="s">
        <v>10515</v>
      </c>
      <c r="B6867" t="s">
        <v>10511</v>
      </c>
    </row>
    <row r="6868" spans="1:2" x14ac:dyDescent="0.25">
      <c r="A6868" t="s">
        <v>10516</v>
      </c>
      <c r="B6868" t="s">
        <v>10511</v>
      </c>
    </row>
    <row r="6869" spans="1:2" x14ac:dyDescent="0.25">
      <c r="A6869" t="s">
        <v>10517</v>
      </c>
      <c r="B6869" t="s">
        <v>10511</v>
      </c>
    </row>
    <row r="6870" spans="1:2" x14ac:dyDescent="0.25">
      <c r="A6870" t="s">
        <v>10518</v>
      </c>
      <c r="B6870" t="s">
        <v>10511</v>
      </c>
    </row>
    <row r="6871" spans="1:2" x14ac:dyDescent="0.25">
      <c r="A6871" t="s">
        <v>10519</v>
      </c>
      <c r="B6871" t="s">
        <v>10520</v>
      </c>
    </row>
    <row r="6872" spans="1:2" x14ac:dyDescent="0.25">
      <c r="A6872" t="s">
        <v>10521</v>
      </c>
      <c r="B6872" t="s">
        <v>10520</v>
      </c>
    </row>
    <row r="6873" spans="1:2" x14ac:dyDescent="0.25">
      <c r="A6873" t="s">
        <v>10522</v>
      </c>
      <c r="B6873" t="s">
        <v>10520</v>
      </c>
    </row>
    <row r="6874" spans="1:2" x14ac:dyDescent="0.25">
      <c r="A6874" t="s">
        <v>10523</v>
      </c>
      <c r="B6874" t="s">
        <v>10524</v>
      </c>
    </row>
    <row r="6875" spans="1:2" x14ac:dyDescent="0.25">
      <c r="A6875" t="s">
        <v>10525</v>
      </c>
      <c r="B6875" t="s">
        <v>10526</v>
      </c>
    </row>
    <row r="6876" spans="1:2" x14ac:dyDescent="0.25">
      <c r="A6876" t="s">
        <v>10527</v>
      </c>
      <c r="B6876" t="s">
        <v>10528</v>
      </c>
    </row>
    <row r="6877" spans="1:2" x14ac:dyDescent="0.25">
      <c r="A6877" t="s">
        <v>10529</v>
      </c>
      <c r="B6877" t="s">
        <v>5465</v>
      </c>
    </row>
    <row r="6878" spans="1:2" x14ac:dyDescent="0.25">
      <c r="A6878" t="s">
        <v>10530</v>
      </c>
      <c r="B6878" t="s">
        <v>10531</v>
      </c>
    </row>
    <row r="6879" spans="1:2" x14ac:dyDescent="0.25">
      <c r="A6879" t="s">
        <v>10532</v>
      </c>
      <c r="B6879" t="s">
        <v>10531</v>
      </c>
    </row>
    <row r="6880" spans="1:2" x14ac:dyDescent="0.25">
      <c r="A6880" t="s">
        <v>10533</v>
      </c>
      <c r="B6880" t="s">
        <v>10531</v>
      </c>
    </row>
    <row r="6881" spans="1:2" x14ac:dyDescent="0.25">
      <c r="A6881" t="s">
        <v>10534</v>
      </c>
      <c r="B6881" t="s">
        <v>10531</v>
      </c>
    </row>
    <row r="6882" spans="1:2" x14ac:dyDescent="0.25">
      <c r="A6882" t="s">
        <v>10535</v>
      </c>
      <c r="B6882" t="s">
        <v>10531</v>
      </c>
    </row>
    <row r="6883" spans="1:2" x14ac:dyDescent="0.25">
      <c r="A6883" t="s">
        <v>10536</v>
      </c>
      <c r="B6883" t="s">
        <v>10531</v>
      </c>
    </row>
    <row r="6884" spans="1:2" x14ac:dyDescent="0.25">
      <c r="A6884" t="s">
        <v>10537</v>
      </c>
      <c r="B6884" t="s">
        <v>10531</v>
      </c>
    </row>
    <row r="6885" spans="1:2" x14ac:dyDescent="0.25">
      <c r="A6885" t="s">
        <v>10538</v>
      </c>
      <c r="B6885" t="s">
        <v>10531</v>
      </c>
    </row>
    <row r="6886" spans="1:2" x14ac:dyDescent="0.25">
      <c r="A6886" t="s">
        <v>10539</v>
      </c>
      <c r="B6886" t="s">
        <v>10540</v>
      </c>
    </row>
    <row r="6887" spans="1:2" x14ac:dyDescent="0.25">
      <c r="A6887" t="s">
        <v>10541</v>
      </c>
      <c r="B6887" t="s">
        <v>10540</v>
      </c>
    </row>
    <row r="6888" spans="1:2" x14ac:dyDescent="0.25">
      <c r="A6888" t="s">
        <v>10542</v>
      </c>
      <c r="B6888" t="s">
        <v>10540</v>
      </c>
    </row>
    <row r="6889" spans="1:2" x14ac:dyDescent="0.25">
      <c r="A6889" t="s">
        <v>10543</v>
      </c>
      <c r="B6889" t="s">
        <v>10540</v>
      </c>
    </row>
    <row r="6890" spans="1:2" x14ac:dyDescent="0.25">
      <c r="A6890" t="s">
        <v>10544</v>
      </c>
      <c r="B6890" t="s">
        <v>10540</v>
      </c>
    </row>
    <row r="6891" spans="1:2" x14ac:dyDescent="0.25">
      <c r="A6891" t="s">
        <v>10545</v>
      </c>
      <c r="B6891" t="s">
        <v>10540</v>
      </c>
    </row>
    <row r="6892" spans="1:2" x14ac:dyDescent="0.25">
      <c r="A6892" t="s">
        <v>10546</v>
      </c>
      <c r="B6892" t="s">
        <v>10547</v>
      </c>
    </row>
    <row r="6893" spans="1:2" x14ac:dyDescent="0.25">
      <c r="A6893" t="s">
        <v>10548</v>
      </c>
      <c r="B6893" t="s">
        <v>10547</v>
      </c>
    </row>
    <row r="6894" spans="1:2" x14ac:dyDescent="0.25">
      <c r="A6894" t="s">
        <v>10549</v>
      </c>
      <c r="B6894" t="s">
        <v>10547</v>
      </c>
    </row>
    <row r="6895" spans="1:2" x14ac:dyDescent="0.25">
      <c r="A6895" t="s">
        <v>10550</v>
      </c>
      <c r="B6895" t="s">
        <v>10547</v>
      </c>
    </row>
    <row r="6896" spans="1:2" x14ac:dyDescent="0.25">
      <c r="A6896" t="s">
        <v>10551</v>
      </c>
      <c r="B6896" t="s">
        <v>10547</v>
      </c>
    </row>
    <row r="6897" spans="1:2" x14ac:dyDescent="0.25">
      <c r="A6897" t="s">
        <v>10552</v>
      </c>
      <c r="B6897" t="s">
        <v>10547</v>
      </c>
    </row>
    <row r="6898" spans="1:2" x14ac:dyDescent="0.25">
      <c r="A6898" t="s">
        <v>10553</v>
      </c>
      <c r="B6898" t="s">
        <v>10554</v>
      </c>
    </row>
    <row r="6899" spans="1:2" x14ac:dyDescent="0.25">
      <c r="A6899" t="s">
        <v>10555</v>
      </c>
      <c r="B6899" t="s">
        <v>10554</v>
      </c>
    </row>
    <row r="6900" spans="1:2" x14ac:dyDescent="0.25">
      <c r="A6900" t="s">
        <v>10556</v>
      </c>
      <c r="B6900" t="s">
        <v>10554</v>
      </c>
    </row>
    <row r="6901" spans="1:2" x14ac:dyDescent="0.25">
      <c r="A6901" t="s">
        <v>10557</v>
      </c>
      <c r="B6901" t="s">
        <v>10558</v>
      </c>
    </row>
    <row r="6902" spans="1:2" x14ac:dyDescent="0.25">
      <c r="A6902" t="s">
        <v>10559</v>
      </c>
      <c r="B6902" t="s">
        <v>10508</v>
      </c>
    </row>
    <row r="6903" spans="1:2" x14ac:dyDescent="0.25">
      <c r="A6903" t="s">
        <v>10560</v>
      </c>
      <c r="B6903" t="s">
        <v>10561</v>
      </c>
    </row>
    <row r="6904" spans="1:2" x14ac:dyDescent="0.25">
      <c r="A6904" t="s">
        <v>10562</v>
      </c>
      <c r="B6904" t="s">
        <v>10563</v>
      </c>
    </row>
    <row r="6905" spans="1:2" x14ac:dyDescent="0.25">
      <c r="A6905" t="s">
        <v>10564</v>
      </c>
      <c r="B6905" t="s">
        <v>10561</v>
      </c>
    </row>
    <row r="6906" spans="1:2" x14ac:dyDescent="0.25">
      <c r="A6906" t="s">
        <v>10565</v>
      </c>
      <c r="B6906" t="s">
        <v>10566</v>
      </c>
    </row>
    <row r="6907" spans="1:2" x14ac:dyDescent="0.25">
      <c r="A6907" t="s">
        <v>10567</v>
      </c>
      <c r="B6907" t="s">
        <v>10568</v>
      </c>
    </row>
    <row r="6908" spans="1:2" x14ac:dyDescent="0.25">
      <c r="A6908" t="s">
        <v>10569</v>
      </c>
      <c r="B6908" t="s">
        <v>10568</v>
      </c>
    </row>
    <row r="6909" spans="1:2" x14ac:dyDescent="0.25">
      <c r="A6909" t="s">
        <v>10570</v>
      </c>
      <c r="B6909" t="s">
        <v>10568</v>
      </c>
    </row>
    <row r="6910" spans="1:2" x14ac:dyDescent="0.25">
      <c r="A6910" t="s">
        <v>10571</v>
      </c>
      <c r="B6910" t="s">
        <v>10568</v>
      </c>
    </row>
    <row r="6911" spans="1:2" x14ac:dyDescent="0.25">
      <c r="A6911" t="s">
        <v>10572</v>
      </c>
      <c r="B6911" t="s">
        <v>10568</v>
      </c>
    </row>
    <row r="6912" spans="1:2" x14ac:dyDescent="0.25">
      <c r="A6912" t="s">
        <v>10573</v>
      </c>
      <c r="B6912" t="s">
        <v>10568</v>
      </c>
    </row>
    <row r="6913" spans="1:2" x14ac:dyDescent="0.25">
      <c r="A6913" t="s">
        <v>10574</v>
      </c>
      <c r="B6913" t="s">
        <v>10575</v>
      </c>
    </row>
    <row r="6914" spans="1:2" x14ac:dyDescent="0.25">
      <c r="A6914" t="s">
        <v>10576</v>
      </c>
      <c r="B6914" t="s">
        <v>10575</v>
      </c>
    </row>
    <row r="6915" spans="1:2" x14ac:dyDescent="0.25">
      <c r="A6915" t="s">
        <v>10577</v>
      </c>
      <c r="B6915" t="s">
        <v>10575</v>
      </c>
    </row>
    <row r="6916" spans="1:2" x14ac:dyDescent="0.25">
      <c r="A6916" t="s">
        <v>10578</v>
      </c>
      <c r="B6916" t="s">
        <v>10575</v>
      </c>
    </row>
    <row r="6917" spans="1:2" x14ac:dyDescent="0.25">
      <c r="A6917" t="s">
        <v>10579</v>
      </c>
      <c r="B6917" t="s">
        <v>10575</v>
      </c>
    </row>
    <row r="6918" spans="1:2" x14ac:dyDescent="0.25">
      <c r="A6918" t="s">
        <v>10580</v>
      </c>
      <c r="B6918" t="s">
        <v>10575</v>
      </c>
    </row>
    <row r="6919" spans="1:2" x14ac:dyDescent="0.25">
      <c r="A6919" t="s">
        <v>10581</v>
      </c>
      <c r="B6919" t="s">
        <v>10575</v>
      </c>
    </row>
    <row r="6920" spans="1:2" x14ac:dyDescent="0.25">
      <c r="A6920" t="s">
        <v>10582</v>
      </c>
      <c r="B6920" t="s">
        <v>10575</v>
      </c>
    </row>
    <row r="6921" spans="1:2" x14ac:dyDescent="0.25">
      <c r="A6921" t="s">
        <v>10583</v>
      </c>
      <c r="B6921" t="s">
        <v>10575</v>
      </c>
    </row>
    <row r="6922" spans="1:2" x14ac:dyDescent="0.25">
      <c r="A6922" t="s">
        <v>10584</v>
      </c>
      <c r="B6922" t="s">
        <v>10585</v>
      </c>
    </row>
    <row r="6923" spans="1:2" x14ac:dyDescent="0.25">
      <c r="A6923" t="s">
        <v>10586</v>
      </c>
      <c r="B6923" t="s">
        <v>10587</v>
      </c>
    </row>
    <row r="6924" spans="1:2" x14ac:dyDescent="0.25">
      <c r="A6924" t="s">
        <v>10588</v>
      </c>
      <c r="B6924" t="s">
        <v>10585</v>
      </c>
    </row>
    <row r="6925" spans="1:2" x14ac:dyDescent="0.25">
      <c r="A6925" t="s">
        <v>10589</v>
      </c>
      <c r="B6925" t="s">
        <v>10587</v>
      </c>
    </row>
    <row r="6926" spans="1:2" x14ac:dyDescent="0.25">
      <c r="A6926" t="s">
        <v>10590</v>
      </c>
      <c r="B6926" t="s">
        <v>10585</v>
      </c>
    </row>
    <row r="6927" spans="1:2" x14ac:dyDescent="0.25">
      <c r="A6927" t="s">
        <v>10591</v>
      </c>
      <c r="B6927" t="s">
        <v>10587</v>
      </c>
    </row>
    <row r="6928" spans="1:2" x14ac:dyDescent="0.25">
      <c r="A6928" t="s">
        <v>10592</v>
      </c>
      <c r="B6928" t="s">
        <v>10593</v>
      </c>
    </row>
    <row r="6929" spans="1:2" x14ac:dyDescent="0.25">
      <c r="A6929" t="s">
        <v>10594</v>
      </c>
      <c r="B6929" t="s">
        <v>10593</v>
      </c>
    </row>
    <row r="6930" spans="1:2" x14ac:dyDescent="0.25">
      <c r="A6930" t="s">
        <v>10595</v>
      </c>
      <c r="B6930" t="s">
        <v>10593</v>
      </c>
    </row>
    <row r="6931" spans="1:2" x14ac:dyDescent="0.25">
      <c r="A6931" t="s">
        <v>10596</v>
      </c>
      <c r="B6931" t="s">
        <v>10593</v>
      </c>
    </row>
    <row r="6932" spans="1:2" x14ac:dyDescent="0.25">
      <c r="A6932" t="s">
        <v>10597</v>
      </c>
      <c r="B6932" t="s">
        <v>10593</v>
      </c>
    </row>
    <row r="6933" spans="1:2" x14ac:dyDescent="0.25">
      <c r="A6933" t="s">
        <v>10598</v>
      </c>
      <c r="B6933" t="s">
        <v>10593</v>
      </c>
    </row>
    <row r="6934" spans="1:2" x14ac:dyDescent="0.25">
      <c r="A6934" t="s">
        <v>10599</v>
      </c>
      <c r="B6934" t="s">
        <v>10593</v>
      </c>
    </row>
    <row r="6935" spans="1:2" x14ac:dyDescent="0.25">
      <c r="A6935" t="s">
        <v>10600</v>
      </c>
      <c r="B6935" t="s">
        <v>10593</v>
      </c>
    </row>
    <row r="6936" spans="1:2" x14ac:dyDescent="0.25">
      <c r="A6936" t="s">
        <v>10601</v>
      </c>
      <c r="B6936" t="s">
        <v>10593</v>
      </c>
    </row>
    <row r="6937" spans="1:2" x14ac:dyDescent="0.25">
      <c r="A6937" t="s">
        <v>10602</v>
      </c>
      <c r="B6937" t="s">
        <v>10593</v>
      </c>
    </row>
    <row r="6938" spans="1:2" x14ac:dyDescent="0.25">
      <c r="A6938" t="s">
        <v>10603</v>
      </c>
      <c r="B6938" t="s">
        <v>10593</v>
      </c>
    </row>
    <row r="6939" spans="1:2" x14ac:dyDescent="0.25">
      <c r="A6939" t="s">
        <v>10604</v>
      </c>
      <c r="B6939" t="s">
        <v>10605</v>
      </c>
    </row>
    <row r="6940" spans="1:2" x14ac:dyDescent="0.25">
      <c r="A6940" t="s">
        <v>10606</v>
      </c>
      <c r="B6940" t="s">
        <v>10605</v>
      </c>
    </row>
    <row r="6941" spans="1:2" x14ac:dyDescent="0.25">
      <c r="A6941" t="s">
        <v>10607</v>
      </c>
      <c r="B6941" t="s">
        <v>10605</v>
      </c>
    </row>
    <row r="6942" spans="1:2" x14ac:dyDescent="0.25">
      <c r="A6942" t="s">
        <v>10608</v>
      </c>
      <c r="B6942" t="s">
        <v>10605</v>
      </c>
    </row>
    <row r="6943" spans="1:2" x14ac:dyDescent="0.25">
      <c r="A6943" t="s">
        <v>10609</v>
      </c>
      <c r="B6943" t="s">
        <v>10605</v>
      </c>
    </row>
    <row r="6944" spans="1:2" x14ac:dyDescent="0.25">
      <c r="A6944" t="s">
        <v>10610</v>
      </c>
      <c r="B6944" t="s">
        <v>10605</v>
      </c>
    </row>
    <row r="6945" spans="1:2" x14ac:dyDescent="0.25">
      <c r="A6945" t="s">
        <v>10611</v>
      </c>
      <c r="B6945" t="s">
        <v>10605</v>
      </c>
    </row>
    <row r="6946" spans="1:2" x14ac:dyDescent="0.25">
      <c r="A6946" t="s">
        <v>10612</v>
      </c>
      <c r="B6946" t="s">
        <v>10605</v>
      </c>
    </row>
    <row r="6947" spans="1:2" x14ac:dyDescent="0.25">
      <c r="A6947" t="s">
        <v>10613</v>
      </c>
      <c r="B6947" t="s">
        <v>10614</v>
      </c>
    </row>
    <row r="6948" spans="1:2" x14ac:dyDescent="0.25">
      <c r="A6948" t="s">
        <v>10615</v>
      </c>
      <c r="B6948" t="s">
        <v>10614</v>
      </c>
    </row>
    <row r="6949" spans="1:2" x14ac:dyDescent="0.25">
      <c r="A6949" t="s">
        <v>10616</v>
      </c>
      <c r="B6949" t="s">
        <v>10617</v>
      </c>
    </row>
    <row r="6950" spans="1:2" x14ac:dyDescent="0.25">
      <c r="A6950" t="s">
        <v>10618</v>
      </c>
      <c r="B6950" t="s">
        <v>10617</v>
      </c>
    </row>
    <row r="6951" spans="1:2" x14ac:dyDescent="0.25">
      <c r="A6951" t="s">
        <v>10619</v>
      </c>
      <c r="B6951" t="s">
        <v>10617</v>
      </c>
    </row>
    <row r="6952" spans="1:2" x14ac:dyDescent="0.25">
      <c r="A6952" t="s">
        <v>10620</v>
      </c>
      <c r="B6952" t="s">
        <v>10617</v>
      </c>
    </row>
    <row r="6953" spans="1:2" x14ac:dyDescent="0.25">
      <c r="A6953" t="s">
        <v>10621</v>
      </c>
      <c r="B6953" t="s">
        <v>10622</v>
      </c>
    </row>
    <row r="6954" spans="1:2" x14ac:dyDescent="0.25">
      <c r="A6954" t="s">
        <v>10623</v>
      </c>
      <c r="B6954" t="s">
        <v>10624</v>
      </c>
    </row>
    <row r="6955" spans="1:2" x14ac:dyDescent="0.25">
      <c r="A6955" t="s">
        <v>10625</v>
      </c>
      <c r="B6955" t="s">
        <v>10624</v>
      </c>
    </row>
    <row r="6956" spans="1:2" x14ac:dyDescent="0.25">
      <c r="A6956" t="s">
        <v>10626</v>
      </c>
      <c r="B6956" t="s">
        <v>10624</v>
      </c>
    </row>
    <row r="6957" spans="1:2" x14ac:dyDescent="0.25">
      <c r="A6957" t="s">
        <v>10627</v>
      </c>
      <c r="B6957" t="s">
        <v>10628</v>
      </c>
    </row>
    <row r="6958" spans="1:2" x14ac:dyDescent="0.25">
      <c r="A6958" t="s">
        <v>10629</v>
      </c>
      <c r="B6958" t="s">
        <v>10628</v>
      </c>
    </row>
    <row r="6959" spans="1:2" x14ac:dyDescent="0.25">
      <c r="A6959" t="s">
        <v>10630</v>
      </c>
      <c r="B6959" t="s">
        <v>10631</v>
      </c>
    </row>
    <row r="6960" spans="1:2" x14ac:dyDescent="0.25">
      <c r="A6960" t="s">
        <v>10632</v>
      </c>
      <c r="B6960" t="s">
        <v>10631</v>
      </c>
    </row>
    <row r="6961" spans="1:2" x14ac:dyDescent="0.25">
      <c r="A6961" t="s">
        <v>10633</v>
      </c>
      <c r="B6961" t="s">
        <v>10634</v>
      </c>
    </row>
    <row r="6962" spans="1:2" x14ac:dyDescent="0.25">
      <c r="A6962" t="s">
        <v>10635</v>
      </c>
      <c r="B6962" t="s">
        <v>10634</v>
      </c>
    </row>
    <row r="6963" spans="1:2" x14ac:dyDescent="0.25">
      <c r="A6963" t="s">
        <v>10636</v>
      </c>
      <c r="B6963" t="s">
        <v>10637</v>
      </c>
    </row>
    <row r="6964" spans="1:2" x14ac:dyDescent="0.25">
      <c r="A6964" t="s">
        <v>10638</v>
      </c>
      <c r="B6964" t="s">
        <v>10637</v>
      </c>
    </row>
    <row r="6965" spans="1:2" x14ac:dyDescent="0.25">
      <c r="A6965" t="s">
        <v>10639</v>
      </c>
      <c r="B6965" t="s">
        <v>10637</v>
      </c>
    </row>
    <row r="6966" spans="1:2" x14ac:dyDescent="0.25">
      <c r="A6966" t="s">
        <v>10640</v>
      </c>
      <c r="B6966" t="s">
        <v>10641</v>
      </c>
    </row>
    <row r="6967" spans="1:2" x14ac:dyDescent="0.25">
      <c r="A6967" t="s">
        <v>10642</v>
      </c>
      <c r="B6967" t="s">
        <v>10643</v>
      </c>
    </row>
    <row r="6968" spans="1:2" x14ac:dyDescent="0.25">
      <c r="A6968" t="s">
        <v>10644</v>
      </c>
      <c r="B6968" t="s">
        <v>10643</v>
      </c>
    </row>
    <row r="6969" spans="1:2" x14ac:dyDescent="0.25">
      <c r="A6969" t="s">
        <v>10645</v>
      </c>
      <c r="B6969" t="s">
        <v>10643</v>
      </c>
    </row>
    <row r="6970" spans="1:2" x14ac:dyDescent="0.25">
      <c r="A6970" t="s">
        <v>10646</v>
      </c>
      <c r="B6970" t="s">
        <v>10643</v>
      </c>
    </row>
    <row r="6971" spans="1:2" x14ac:dyDescent="0.25">
      <c r="A6971" t="s">
        <v>10647</v>
      </c>
      <c r="B6971" t="s">
        <v>10643</v>
      </c>
    </row>
    <row r="6972" spans="1:2" x14ac:dyDescent="0.25">
      <c r="A6972" t="s">
        <v>10648</v>
      </c>
      <c r="B6972" t="s">
        <v>10643</v>
      </c>
    </row>
    <row r="6973" spans="1:2" x14ac:dyDescent="0.25">
      <c r="A6973" t="s">
        <v>10649</v>
      </c>
      <c r="B6973" t="s">
        <v>10643</v>
      </c>
    </row>
    <row r="6974" spans="1:2" x14ac:dyDescent="0.25">
      <c r="A6974" t="s">
        <v>10650</v>
      </c>
      <c r="B6974" t="s">
        <v>10651</v>
      </c>
    </row>
    <row r="6975" spans="1:2" x14ac:dyDescent="0.25">
      <c r="A6975" t="s">
        <v>10652</v>
      </c>
      <c r="B6975" t="s">
        <v>10651</v>
      </c>
    </row>
    <row r="6976" spans="1:2" x14ac:dyDescent="0.25">
      <c r="A6976" t="s">
        <v>10653</v>
      </c>
      <c r="B6976" t="s">
        <v>10651</v>
      </c>
    </row>
    <row r="6977" spans="1:2" x14ac:dyDescent="0.25">
      <c r="A6977" t="s">
        <v>10654</v>
      </c>
      <c r="B6977" t="s">
        <v>10655</v>
      </c>
    </row>
    <row r="6978" spans="1:2" x14ac:dyDescent="0.25">
      <c r="A6978" t="s">
        <v>10656</v>
      </c>
      <c r="B6978" t="s">
        <v>10655</v>
      </c>
    </row>
    <row r="6979" spans="1:2" x14ac:dyDescent="0.25">
      <c r="A6979" t="s">
        <v>10657</v>
      </c>
      <c r="B6979" t="s">
        <v>10655</v>
      </c>
    </row>
    <row r="6980" spans="1:2" x14ac:dyDescent="0.25">
      <c r="A6980" t="s">
        <v>10658</v>
      </c>
      <c r="B6980" t="s">
        <v>10655</v>
      </c>
    </row>
    <row r="6981" spans="1:2" x14ac:dyDescent="0.25">
      <c r="A6981" t="s">
        <v>10659</v>
      </c>
      <c r="B6981" t="s">
        <v>10655</v>
      </c>
    </row>
    <row r="6982" spans="1:2" x14ac:dyDescent="0.25">
      <c r="A6982" t="s">
        <v>10660</v>
      </c>
      <c r="B6982" t="s">
        <v>10655</v>
      </c>
    </row>
    <row r="6983" spans="1:2" x14ac:dyDescent="0.25">
      <c r="A6983" t="s">
        <v>10661</v>
      </c>
      <c r="B6983" t="s">
        <v>10655</v>
      </c>
    </row>
    <row r="6984" spans="1:2" x14ac:dyDescent="0.25">
      <c r="A6984" t="s">
        <v>10662</v>
      </c>
      <c r="B6984" t="s">
        <v>10663</v>
      </c>
    </row>
    <row r="6985" spans="1:2" x14ac:dyDescent="0.25">
      <c r="A6985" t="s">
        <v>10664</v>
      </c>
      <c r="B6985" t="s">
        <v>10665</v>
      </c>
    </row>
    <row r="6986" spans="1:2" x14ac:dyDescent="0.25">
      <c r="A6986" t="s">
        <v>10666</v>
      </c>
      <c r="B6986" t="s">
        <v>10665</v>
      </c>
    </row>
    <row r="6987" spans="1:2" x14ac:dyDescent="0.25">
      <c r="A6987" t="s">
        <v>10667</v>
      </c>
      <c r="B6987" t="s">
        <v>10665</v>
      </c>
    </row>
    <row r="6988" spans="1:2" x14ac:dyDescent="0.25">
      <c r="A6988" t="s">
        <v>10668</v>
      </c>
      <c r="B6988" t="s">
        <v>10665</v>
      </c>
    </row>
    <row r="6989" spans="1:2" x14ac:dyDescent="0.25">
      <c r="A6989" t="s">
        <v>10669</v>
      </c>
      <c r="B6989" t="s">
        <v>10665</v>
      </c>
    </row>
    <row r="6990" spans="1:2" x14ac:dyDescent="0.25">
      <c r="A6990" t="s">
        <v>10670</v>
      </c>
      <c r="B6990" t="s">
        <v>10665</v>
      </c>
    </row>
    <row r="6991" spans="1:2" x14ac:dyDescent="0.25">
      <c r="A6991" t="s">
        <v>10671</v>
      </c>
      <c r="B6991" t="s">
        <v>10672</v>
      </c>
    </row>
    <row r="6992" spans="1:2" x14ac:dyDescent="0.25">
      <c r="A6992" t="s">
        <v>10673</v>
      </c>
      <c r="B6992" t="s">
        <v>10672</v>
      </c>
    </row>
    <row r="6993" spans="1:2" x14ac:dyDescent="0.25">
      <c r="A6993" t="s">
        <v>10674</v>
      </c>
      <c r="B6993" t="s">
        <v>10672</v>
      </c>
    </row>
    <row r="6994" spans="1:2" x14ac:dyDescent="0.25">
      <c r="A6994" t="s">
        <v>10675</v>
      </c>
      <c r="B6994" t="s">
        <v>10672</v>
      </c>
    </row>
    <row r="6995" spans="1:2" x14ac:dyDescent="0.25">
      <c r="A6995" t="s">
        <v>10676</v>
      </c>
      <c r="B6995" t="s">
        <v>10672</v>
      </c>
    </row>
    <row r="6996" spans="1:2" x14ac:dyDescent="0.25">
      <c r="A6996" t="s">
        <v>10677</v>
      </c>
      <c r="B6996" t="s">
        <v>10672</v>
      </c>
    </row>
    <row r="6997" spans="1:2" x14ac:dyDescent="0.25">
      <c r="A6997" t="s">
        <v>10678</v>
      </c>
      <c r="B6997" t="s">
        <v>10672</v>
      </c>
    </row>
    <row r="6998" spans="1:2" x14ac:dyDescent="0.25">
      <c r="A6998" t="s">
        <v>10679</v>
      </c>
      <c r="B6998" t="s">
        <v>10672</v>
      </c>
    </row>
    <row r="6999" spans="1:2" x14ac:dyDescent="0.25">
      <c r="A6999" t="s">
        <v>10680</v>
      </c>
      <c r="B6999" t="s">
        <v>10681</v>
      </c>
    </row>
    <row r="7000" spans="1:2" x14ac:dyDescent="0.25">
      <c r="A7000" t="s">
        <v>10682</v>
      </c>
      <c r="B7000" t="s">
        <v>10681</v>
      </c>
    </row>
    <row r="7001" spans="1:2" x14ac:dyDescent="0.25">
      <c r="A7001" t="s">
        <v>10683</v>
      </c>
      <c r="B7001" t="s">
        <v>10681</v>
      </c>
    </row>
    <row r="7002" spans="1:2" x14ac:dyDescent="0.25">
      <c r="A7002" t="s">
        <v>10684</v>
      </c>
      <c r="B7002" t="s">
        <v>10681</v>
      </c>
    </row>
    <row r="7003" spans="1:2" x14ac:dyDescent="0.25">
      <c r="A7003" t="s">
        <v>10685</v>
      </c>
      <c r="B7003" t="s">
        <v>10686</v>
      </c>
    </row>
    <row r="7004" spans="1:2" x14ac:dyDescent="0.25">
      <c r="A7004" t="s">
        <v>10687</v>
      </c>
      <c r="B7004" t="s">
        <v>10688</v>
      </c>
    </row>
    <row r="7005" spans="1:2" x14ac:dyDescent="0.25">
      <c r="A7005" t="s">
        <v>10689</v>
      </c>
      <c r="B7005" t="s">
        <v>10688</v>
      </c>
    </row>
    <row r="7006" spans="1:2" x14ac:dyDescent="0.25">
      <c r="A7006" t="s">
        <v>10690</v>
      </c>
      <c r="B7006" t="s">
        <v>10688</v>
      </c>
    </row>
    <row r="7007" spans="1:2" x14ac:dyDescent="0.25">
      <c r="A7007" t="s">
        <v>10691</v>
      </c>
      <c r="B7007" t="s">
        <v>10688</v>
      </c>
    </row>
    <row r="7008" spans="1:2" x14ac:dyDescent="0.25">
      <c r="A7008" t="s">
        <v>10692</v>
      </c>
      <c r="B7008" t="s">
        <v>10688</v>
      </c>
    </row>
    <row r="7009" spans="1:2" x14ac:dyDescent="0.25">
      <c r="A7009" t="s">
        <v>10693</v>
      </c>
      <c r="B7009" t="s">
        <v>10688</v>
      </c>
    </row>
    <row r="7010" spans="1:2" x14ac:dyDescent="0.25">
      <c r="A7010" t="s">
        <v>10694</v>
      </c>
      <c r="B7010" t="s">
        <v>10688</v>
      </c>
    </row>
    <row r="7011" spans="1:2" x14ac:dyDescent="0.25">
      <c r="A7011" t="s">
        <v>10695</v>
      </c>
      <c r="B7011" t="s">
        <v>10688</v>
      </c>
    </row>
    <row r="7012" spans="1:2" x14ac:dyDescent="0.25">
      <c r="A7012" t="s">
        <v>10696</v>
      </c>
      <c r="B7012" t="s">
        <v>10688</v>
      </c>
    </row>
    <row r="7013" spans="1:2" x14ac:dyDescent="0.25">
      <c r="A7013" t="s">
        <v>10697</v>
      </c>
      <c r="B7013" t="s">
        <v>10698</v>
      </c>
    </row>
    <row r="7014" spans="1:2" x14ac:dyDescent="0.25">
      <c r="A7014" t="s">
        <v>10699</v>
      </c>
      <c r="B7014" t="s">
        <v>10698</v>
      </c>
    </row>
    <row r="7015" spans="1:2" x14ac:dyDescent="0.25">
      <c r="A7015" t="s">
        <v>10700</v>
      </c>
      <c r="B7015" t="s">
        <v>10698</v>
      </c>
    </row>
    <row r="7016" spans="1:2" x14ac:dyDescent="0.25">
      <c r="A7016" t="s">
        <v>10701</v>
      </c>
      <c r="B7016" t="s">
        <v>10698</v>
      </c>
    </row>
    <row r="7017" spans="1:2" x14ac:dyDescent="0.25">
      <c r="A7017" t="s">
        <v>10702</v>
      </c>
      <c r="B7017" t="s">
        <v>10703</v>
      </c>
    </row>
    <row r="7018" spans="1:2" x14ac:dyDescent="0.25">
      <c r="A7018" t="s">
        <v>10704</v>
      </c>
      <c r="B7018" t="s">
        <v>10705</v>
      </c>
    </row>
    <row r="7019" spans="1:2" x14ac:dyDescent="0.25">
      <c r="A7019" t="s">
        <v>10706</v>
      </c>
      <c r="B7019" t="s">
        <v>10705</v>
      </c>
    </row>
    <row r="7020" spans="1:2" x14ac:dyDescent="0.25">
      <c r="A7020" t="s">
        <v>10707</v>
      </c>
      <c r="B7020" t="s">
        <v>10708</v>
      </c>
    </row>
    <row r="7021" spans="1:2" x14ac:dyDescent="0.25">
      <c r="A7021" t="s">
        <v>10709</v>
      </c>
      <c r="B7021" t="s">
        <v>10708</v>
      </c>
    </row>
    <row r="7022" spans="1:2" x14ac:dyDescent="0.25">
      <c r="A7022" t="s">
        <v>10710</v>
      </c>
      <c r="B7022" t="s">
        <v>10708</v>
      </c>
    </row>
    <row r="7023" spans="1:2" x14ac:dyDescent="0.25">
      <c r="A7023" t="s">
        <v>10711</v>
      </c>
      <c r="B7023" t="s">
        <v>10708</v>
      </c>
    </row>
    <row r="7024" spans="1:2" x14ac:dyDescent="0.25">
      <c r="A7024" t="s">
        <v>10712</v>
      </c>
      <c r="B7024" t="s">
        <v>10713</v>
      </c>
    </row>
    <row r="7025" spans="1:2" x14ac:dyDescent="0.25">
      <c r="A7025" t="s">
        <v>10714</v>
      </c>
      <c r="B7025" t="s">
        <v>10713</v>
      </c>
    </row>
    <row r="7026" spans="1:2" x14ac:dyDescent="0.25">
      <c r="A7026" t="s">
        <v>10715</v>
      </c>
      <c r="B7026" t="s">
        <v>10713</v>
      </c>
    </row>
    <row r="7027" spans="1:2" x14ac:dyDescent="0.25">
      <c r="A7027" t="s">
        <v>10716</v>
      </c>
      <c r="B7027" t="s">
        <v>10713</v>
      </c>
    </row>
    <row r="7028" spans="1:2" x14ac:dyDescent="0.25">
      <c r="A7028" t="s">
        <v>10717</v>
      </c>
      <c r="B7028" t="s">
        <v>10713</v>
      </c>
    </row>
    <row r="7029" spans="1:2" x14ac:dyDescent="0.25">
      <c r="A7029" t="s">
        <v>10718</v>
      </c>
      <c r="B7029" t="s">
        <v>10713</v>
      </c>
    </row>
    <row r="7030" spans="1:2" x14ac:dyDescent="0.25">
      <c r="A7030" t="s">
        <v>10719</v>
      </c>
      <c r="B7030" t="s">
        <v>10713</v>
      </c>
    </row>
    <row r="7031" spans="1:2" x14ac:dyDescent="0.25">
      <c r="A7031" t="s">
        <v>10720</v>
      </c>
      <c r="B7031" t="s">
        <v>10713</v>
      </c>
    </row>
    <row r="7032" spans="1:2" x14ac:dyDescent="0.25">
      <c r="A7032" t="s">
        <v>10721</v>
      </c>
      <c r="B7032" t="s">
        <v>10722</v>
      </c>
    </row>
    <row r="7033" spans="1:2" x14ac:dyDescent="0.25">
      <c r="A7033" t="s">
        <v>10723</v>
      </c>
      <c r="B7033" t="s">
        <v>10724</v>
      </c>
    </row>
    <row r="7034" spans="1:2" x14ac:dyDescent="0.25">
      <c r="A7034" t="s">
        <v>10725</v>
      </c>
      <c r="B7034" t="s">
        <v>10724</v>
      </c>
    </row>
    <row r="7035" spans="1:2" x14ac:dyDescent="0.25">
      <c r="A7035" t="s">
        <v>10726</v>
      </c>
      <c r="B7035" t="s">
        <v>10724</v>
      </c>
    </row>
    <row r="7036" spans="1:2" x14ac:dyDescent="0.25">
      <c r="A7036" t="s">
        <v>10727</v>
      </c>
      <c r="B7036" t="s">
        <v>10724</v>
      </c>
    </row>
    <row r="7037" spans="1:2" x14ac:dyDescent="0.25">
      <c r="A7037" t="s">
        <v>10728</v>
      </c>
      <c r="B7037" t="s">
        <v>10724</v>
      </c>
    </row>
    <row r="7038" spans="1:2" x14ac:dyDescent="0.25">
      <c r="A7038" t="s">
        <v>10729</v>
      </c>
      <c r="B7038" t="s">
        <v>10724</v>
      </c>
    </row>
    <row r="7039" spans="1:2" x14ac:dyDescent="0.25">
      <c r="A7039" t="s">
        <v>10730</v>
      </c>
      <c r="B7039" t="s">
        <v>10724</v>
      </c>
    </row>
    <row r="7040" spans="1:2" x14ac:dyDescent="0.25">
      <c r="A7040" t="s">
        <v>10731</v>
      </c>
      <c r="B7040" t="s">
        <v>10724</v>
      </c>
    </row>
    <row r="7041" spans="1:2" x14ac:dyDescent="0.25">
      <c r="A7041" t="s">
        <v>10732</v>
      </c>
      <c r="B7041" t="s">
        <v>10724</v>
      </c>
    </row>
    <row r="7042" spans="1:2" x14ac:dyDescent="0.25">
      <c r="A7042" t="s">
        <v>10733</v>
      </c>
      <c r="B7042" t="s">
        <v>10724</v>
      </c>
    </row>
    <row r="7043" spans="1:2" x14ac:dyDescent="0.25">
      <c r="A7043" t="s">
        <v>10734</v>
      </c>
      <c r="B7043" t="s">
        <v>10724</v>
      </c>
    </row>
    <row r="7044" spans="1:2" x14ac:dyDescent="0.25">
      <c r="A7044" t="s">
        <v>10735</v>
      </c>
      <c r="B7044" t="s">
        <v>10724</v>
      </c>
    </row>
    <row r="7045" spans="1:2" x14ac:dyDescent="0.25">
      <c r="A7045" t="s">
        <v>10736</v>
      </c>
      <c r="B7045" t="s">
        <v>10724</v>
      </c>
    </row>
    <row r="7046" spans="1:2" x14ac:dyDescent="0.25">
      <c r="A7046" t="s">
        <v>10737</v>
      </c>
      <c r="B7046" t="s">
        <v>10724</v>
      </c>
    </row>
    <row r="7047" spans="1:2" x14ac:dyDescent="0.25">
      <c r="A7047" t="s">
        <v>10738</v>
      </c>
      <c r="B7047" t="s">
        <v>10724</v>
      </c>
    </row>
    <row r="7048" spans="1:2" x14ac:dyDescent="0.25">
      <c r="A7048" t="s">
        <v>10739</v>
      </c>
      <c r="B7048" t="s">
        <v>10724</v>
      </c>
    </row>
    <row r="7049" spans="1:2" x14ac:dyDescent="0.25">
      <c r="A7049" t="s">
        <v>10740</v>
      </c>
      <c r="B7049" t="s">
        <v>10724</v>
      </c>
    </row>
    <row r="7050" spans="1:2" x14ac:dyDescent="0.25">
      <c r="A7050" t="s">
        <v>10741</v>
      </c>
      <c r="B7050" t="s">
        <v>10724</v>
      </c>
    </row>
    <row r="7051" spans="1:2" x14ac:dyDescent="0.25">
      <c r="A7051" t="s">
        <v>10742</v>
      </c>
      <c r="B7051" t="s">
        <v>10724</v>
      </c>
    </row>
    <row r="7052" spans="1:2" x14ac:dyDescent="0.25">
      <c r="A7052" t="s">
        <v>10743</v>
      </c>
      <c r="B7052" t="s">
        <v>10724</v>
      </c>
    </row>
    <row r="7053" spans="1:2" x14ac:dyDescent="0.25">
      <c r="A7053" t="s">
        <v>10744</v>
      </c>
      <c r="B7053" t="s">
        <v>10724</v>
      </c>
    </row>
    <row r="7054" spans="1:2" x14ac:dyDescent="0.25">
      <c r="A7054" t="s">
        <v>10745</v>
      </c>
      <c r="B7054" t="s">
        <v>10724</v>
      </c>
    </row>
    <row r="7055" spans="1:2" x14ac:dyDescent="0.25">
      <c r="A7055" t="s">
        <v>10746</v>
      </c>
      <c r="B7055" t="s">
        <v>10724</v>
      </c>
    </row>
    <row r="7056" spans="1:2" x14ac:dyDescent="0.25">
      <c r="A7056" t="s">
        <v>10747</v>
      </c>
      <c r="B7056" t="s">
        <v>10724</v>
      </c>
    </row>
    <row r="7057" spans="1:2" x14ac:dyDescent="0.25">
      <c r="A7057" t="s">
        <v>10748</v>
      </c>
      <c r="B7057" t="s">
        <v>10724</v>
      </c>
    </row>
    <row r="7058" spans="1:2" x14ac:dyDescent="0.25">
      <c r="A7058" t="s">
        <v>10749</v>
      </c>
      <c r="B7058" t="s">
        <v>10724</v>
      </c>
    </row>
    <row r="7059" spans="1:2" x14ac:dyDescent="0.25">
      <c r="A7059" t="s">
        <v>10750</v>
      </c>
      <c r="B7059" t="s">
        <v>10724</v>
      </c>
    </row>
    <row r="7060" spans="1:2" x14ac:dyDescent="0.25">
      <c r="A7060" t="s">
        <v>10751</v>
      </c>
      <c r="B7060" t="s">
        <v>10724</v>
      </c>
    </row>
    <row r="7061" spans="1:2" x14ac:dyDescent="0.25">
      <c r="A7061" t="s">
        <v>10752</v>
      </c>
      <c r="B7061" t="s">
        <v>10724</v>
      </c>
    </row>
    <row r="7062" spans="1:2" x14ac:dyDescent="0.25">
      <c r="A7062" t="s">
        <v>10753</v>
      </c>
      <c r="B7062" t="s">
        <v>10724</v>
      </c>
    </row>
    <row r="7063" spans="1:2" x14ac:dyDescent="0.25">
      <c r="A7063" t="s">
        <v>10754</v>
      </c>
      <c r="B7063" t="s">
        <v>10724</v>
      </c>
    </row>
    <row r="7064" spans="1:2" x14ac:dyDescent="0.25">
      <c r="A7064" t="s">
        <v>10755</v>
      </c>
      <c r="B7064" t="s">
        <v>10724</v>
      </c>
    </row>
    <row r="7065" spans="1:2" x14ac:dyDescent="0.25">
      <c r="A7065" t="s">
        <v>10756</v>
      </c>
      <c r="B7065" t="s">
        <v>10724</v>
      </c>
    </row>
    <row r="7066" spans="1:2" x14ac:dyDescent="0.25">
      <c r="A7066" t="s">
        <v>10757</v>
      </c>
      <c r="B7066" t="s">
        <v>10724</v>
      </c>
    </row>
    <row r="7067" spans="1:2" x14ac:dyDescent="0.25">
      <c r="A7067" t="s">
        <v>10758</v>
      </c>
      <c r="B7067" t="s">
        <v>10724</v>
      </c>
    </row>
    <row r="7068" spans="1:2" x14ac:dyDescent="0.25">
      <c r="A7068" t="s">
        <v>10759</v>
      </c>
      <c r="B7068" t="s">
        <v>10724</v>
      </c>
    </row>
    <row r="7069" spans="1:2" x14ac:dyDescent="0.25">
      <c r="A7069" t="s">
        <v>10760</v>
      </c>
      <c r="B7069" t="s">
        <v>10724</v>
      </c>
    </row>
    <row r="7070" spans="1:2" x14ac:dyDescent="0.25">
      <c r="A7070" t="s">
        <v>10761</v>
      </c>
      <c r="B7070" t="s">
        <v>10724</v>
      </c>
    </row>
    <row r="7071" spans="1:2" x14ac:dyDescent="0.25">
      <c r="A7071" t="s">
        <v>10762</v>
      </c>
      <c r="B7071" t="s">
        <v>10724</v>
      </c>
    </row>
    <row r="7072" spans="1:2" x14ac:dyDescent="0.25">
      <c r="A7072" t="s">
        <v>10763</v>
      </c>
      <c r="B7072" t="s">
        <v>10724</v>
      </c>
    </row>
    <row r="7073" spans="1:2" x14ac:dyDescent="0.25">
      <c r="A7073" t="s">
        <v>10764</v>
      </c>
      <c r="B7073" t="s">
        <v>10724</v>
      </c>
    </row>
    <row r="7074" spans="1:2" x14ac:dyDescent="0.25">
      <c r="A7074" t="s">
        <v>10765</v>
      </c>
      <c r="B7074" t="s">
        <v>10724</v>
      </c>
    </row>
    <row r="7075" spans="1:2" x14ac:dyDescent="0.25">
      <c r="A7075" t="s">
        <v>10766</v>
      </c>
      <c r="B7075" t="s">
        <v>10724</v>
      </c>
    </row>
    <row r="7076" spans="1:2" x14ac:dyDescent="0.25">
      <c r="A7076" t="s">
        <v>10767</v>
      </c>
      <c r="B7076" t="s">
        <v>10724</v>
      </c>
    </row>
    <row r="7077" spans="1:2" x14ac:dyDescent="0.25">
      <c r="A7077" t="s">
        <v>10768</v>
      </c>
      <c r="B7077" t="s">
        <v>10724</v>
      </c>
    </row>
    <row r="7078" spans="1:2" x14ac:dyDescent="0.25">
      <c r="A7078" t="s">
        <v>10769</v>
      </c>
      <c r="B7078" t="s">
        <v>10724</v>
      </c>
    </row>
    <row r="7079" spans="1:2" x14ac:dyDescent="0.25">
      <c r="A7079" t="s">
        <v>10770</v>
      </c>
      <c r="B7079" t="s">
        <v>10724</v>
      </c>
    </row>
    <row r="7080" spans="1:2" x14ac:dyDescent="0.25">
      <c r="A7080" t="s">
        <v>10771</v>
      </c>
      <c r="B7080" t="s">
        <v>10724</v>
      </c>
    </row>
    <row r="7081" spans="1:2" x14ac:dyDescent="0.25">
      <c r="A7081" t="s">
        <v>10772</v>
      </c>
      <c r="B7081" t="s">
        <v>10724</v>
      </c>
    </row>
    <row r="7082" spans="1:2" x14ac:dyDescent="0.25">
      <c r="A7082" t="s">
        <v>10773</v>
      </c>
      <c r="B7082" t="s">
        <v>10724</v>
      </c>
    </row>
    <row r="7083" spans="1:2" x14ac:dyDescent="0.25">
      <c r="A7083" t="s">
        <v>10774</v>
      </c>
      <c r="B7083" t="s">
        <v>10724</v>
      </c>
    </row>
    <row r="7084" spans="1:2" x14ac:dyDescent="0.25">
      <c r="A7084" t="s">
        <v>10775</v>
      </c>
      <c r="B7084" t="s">
        <v>10724</v>
      </c>
    </row>
    <row r="7085" spans="1:2" x14ac:dyDescent="0.25">
      <c r="A7085" t="s">
        <v>10776</v>
      </c>
      <c r="B7085" t="s">
        <v>10724</v>
      </c>
    </row>
    <row r="7086" spans="1:2" x14ac:dyDescent="0.25">
      <c r="A7086" t="s">
        <v>10777</v>
      </c>
      <c r="B7086" t="s">
        <v>10724</v>
      </c>
    </row>
    <row r="7087" spans="1:2" x14ac:dyDescent="0.25">
      <c r="A7087" t="s">
        <v>10778</v>
      </c>
      <c r="B7087" t="s">
        <v>10724</v>
      </c>
    </row>
    <row r="7088" spans="1:2" x14ac:dyDescent="0.25">
      <c r="A7088" t="s">
        <v>10779</v>
      </c>
      <c r="B7088" t="s">
        <v>10724</v>
      </c>
    </row>
    <row r="7089" spans="1:2" x14ac:dyDescent="0.25">
      <c r="A7089" t="s">
        <v>10780</v>
      </c>
      <c r="B7089" t="s">
        <v>10724</v>
      </c>
    </row>
    <row r="7090" spans="1:2" x14ac:dyDescent="0.25">
      <c r="A7090" t="s">
        <v>10781</v>
      </c>
      <c r="B7090" t="s">
        <v>10724</v>
      </c>
    </row>
    <row r="7091" spans="1:2" x14ac:dyDescent="0.25">
      <c r="A7091" t="s">
        <v>10782</v>
      </c>
      <c r="B7091" t="s">
        <v>10724</v>
      </c>
    </row>
    <row r="7092" spans="1:2" x14ac:dyDescent="0.25">
      <c r="A7092" t="s">
        <v>10783</v>
      </c>
      <c r="B7092" t="s">
        <v>10724</v>
      </c>
    </row>
    <row r="7093" spans="1:2" x14ac:dyDescent="0.25">
      <c r="A7093" t="s">
        <v>10784</v>
      </c>
      <c r="B7093" t="s">
        <v>10724</v>
      </c>
    </row>
    <row r="7094" spans="1:2" x14ac:dyDescent="0.25">
      <c r="A7094" t="s">
        <v>10785</v>
      </c>
      <c r="B7094" t="s">
        <v>10724</v>
      </c>
    </row>
    <row r="7095" spans="1:2" x14ac:dyDescent="0.25">
      <c r="A7095" t="s">
        <v>10786</v>
      </c>
      <c r="B7095" t="s">
        <v>10724</v>
      </c>
    </row>
    <row r="7096" spans="1:2" x14ac:dyDescent="0.25">
      <c r="A7096" t="s">
        <v>10787</v>
      </c>
      <c r="B7096" t="s">
        <v>10724</v>
      </c>
    </row>
    <row r="7097" spans="1:2" x14ac:dyDescent="0.25">
      <c r="A7097" t="s">
        <v>10788</v>
      </c>
      <c r="B7097" t="s">
        <v>10724</v>
      </c>
    </row>
    <row r="7098" spans="1:2" x14ac:dyDescent="0.25">
      <c r="A7098" t="s">
        <v>10789</v>
      </c>
      <c r="B7098" t="s">
        <v>10724</v>
      </c>
    </row>
    <row r="7099" spans="1:2" x14ac:dyDescent="0.25">
      <c r="A7099" t="s">
        <v>10790</v>
      </c>
      <c r="B7099" t="s">
        <v>10724</v>
      </c>
    </row>
    <row r="7100" spans="1:2" x14ac:dyDescent="0.25">
      <c r="A7100" t="s">
        <v>10791</v>
      </c>
      <c r="B7100" t="s">
        <v>10724</v>
      </c>
    </row>
    <row r="7101" spans="1:2" x14ac:dyDescent="0.25">
      <c r="A7101" t="s">
        <v>10792</v>
      </c>
      <c r="B7101" t="s">
        <v>10724</v>
      </c>
    </row>
    <row r="7102" spans="1:2" x14ac:dyDescent="0.25">
      <c r="A7102" t="s">
        <v>10793</v>
      </c>
      <c r="B7102" t="s">
        <v>10724</v>
      </c>
    </row>
    <row r="7103" spans="1:2" x14ac:dyDescent="0.25">
      <c r="A7103" t="s">
        <v>10794</v>
      </c>
      <c r="B7103" t="s">
        <v>10724</v>
      </c>
    </row>
    <row r="7104" spans="1:2" x14ac:dyDescent="0.25">
      <c r="A7104" t="s">
        <v>10795</v>
      </c>
      <c r="B7104" t="s">
        <v>10796</v>
      </c>
    </row>
    <row r="7105" spans="1:2" x14ac:dyDescent="0.25">
      <c r="A7105" t="s">
        <v>10797</v>
      </c>
      <c r="B7105" t="s">
        <v>10796</v>
      </c>
    </row>
    <row r="7106" spans="1:2" x14ac:dyDescent="0.25">
      <c r="A7106" t="s">
        <v>10798</v>
      </c>
      <c r="B7106" t="s">
        <v>10796</v>
      </c>
    </row>
    <row r="7107" spans="1:2" x14ac:dyDescent="0.25">
      <c r="A7107" t="s">
        <v>10799</v>
      </c>
      <c r="B7107" t="s">
        <v>10800</v>
      </c>
    </row>
    <row r="7108" spans="1:2" x14ac:dyDescent="0.25">
      <c r="A7108" t="s">
        <v>10801</v>
      </c>
      <c r="B7108" t="s">
        <v>10800</v>
      </c>
    </row>
    <row r="7109" spans="1:2" x14ac:dyDescent="0.25">
      <c r="A7109" t="s">
        <v>10802</v>
      </c>
      <c r="B7109" t="s">
        <v>10803</v>
      </c>
    </row>
    <row r="7110" spans="1:2" x14ac:dyDescent="0.25">
      <c r="A7110" t="s">
        <v>10804</v>
      </c>
      <c r="B7110" t="s">
        <v>10803</v>
      </c>
    </row>
    <row r="7111" spans="1:2" x14ac:dyDescent="0.25">
      <c r="A7111" t="s">
        <v>10805</v>
      </c>
      <c r="B7111" t="s">
        <v>10803</v>
      </c>
    </row>
    <row r="7112" spans="1:2" x14ac:dyDescent="0.25">
      <c r="A7112" t="s">
        <v>10806</v>
      </c>
      <c r="B7112" t="s">
        <v>10803</v>
      </c>
    </row>
    <row r="7113" spans="1:2" x14ac:dyDescent="0.25">
      <c r="A7113" t="s">
        <v>10807</v>
      </c>
      <c r="B7113" t="s">
        <v>10803</v>
      </c>
    </row>
    <row r="7114" spans="1:2" x14ac:dyDescent="0.25">
      <c r="A7114" t="s">
        <v>10808</v>
      </c>
      <c r="B7114" t="s">
        <v>10803</v>
      </c>
    </row>
    <row r="7115" spans="1:2" x14ac:dyDescent="0.25">
      <c r="A7115" t="s">
        <v>10809</v>
      </c>
      <c r="B7115" t="s">
        <v>10803</v>
      </c>
    </row>
    <row r="7116" spans="1:2" x14ac:dyDescent="0.25">
      <c r="A7116" t="s">
        <v>10810</v>
      </c>
      <c r="B7116" t="s">
        <v>10803</v>
      </c>
    </row>
    <row r="7117" spans="1:2" x14ac:dyDescent="0.25">
      <c r="A7117" t="s">
        <v>10811</v>
      </c>
      <c r="B7117" t="s">
        <v>10803</v>
      </c>
    </row>
    <row r="7118" spans="1:2" x14ac:dyDescent="0.25">
      <c r="A7118" t="s">
        <v>10812</v>
      </c>
      <c r="B7118" t="s">
        <v>10803</v>
      </c>
    </row>
    <row r="7119" spans="1:2" x14ac:dyDescent="0.25">
      <c r="A7119" t="s">
        <v>10813</v>
      </c>
      <c r="B7119" t="s">
        <v>10803</v>
      </c>
    </row>
    <row r="7120" spans="1:2" x14ac:dyDescent="0.25">
      <c r="A7120" t="s">
        <v>10814</v>
      </c>
      <c r="B7120" t="s">
        <v>10803</v>
      </c>
    </row>
    <row r="7121" spans="1:2" x14ac:dyDescent="0.25">
      <c r="A7121" t="s">
        <v>10815</v>
      </c>
      <c r="B7121" t="s">
        <v>10816</v>
      </c>
    </row>
    <row r="7122" spans="1:2" x14ac:dyDescent="0.25">
      <c r="A7122" t="s">
        <v>10817</v>
      </c>
      <c r="B7122" t="s">
        <v>10816</v>
      </c>
    </row>
    <row r="7123" spans="1:2" x14ac:dyDescent="0.25">
      <c r="A7123" t="s">
        <v>10818</v>
      </c>
      <c r="B7123" t="s">
        <v>10816</v>
      </c>
    </row>
    <row r="7124" spans="1:2" x14ac:dyDescent="0.25">
      <c r="A7124" t="s">
        <v>10819</v>
      </c>
      <c r="B7124" t="s">
        <v>10816</v>
      </c>
    </row>
    <row r="7125" spans="1:2" x14ac:dyDescent="0.25">
      <c r="A7125" t="s">
        <v>10820</v>
      </c>
      <c r="B7125" t="s">
        <v>10816</v>
      </c>
    </row>
    <row r="7126" spans="1:2" x14ac:dyDescent="0.25">
      <c r="A7126" t="s">
        <v>10821</v>
      </c>
      <c r="B7126" t="s">
        <v>10816</v>
      </c>
    </row>
    <row r="7127" spans="1:2" x14ac:dyDescent="0.25">
      <c r="A7127" t="s">
        <v>10822</v>
      </c>
      <c r="B7127" t="s">
        <v>10816</v>
      </c>
    </row>
    <row r="7128" spans="1:2" x14ac:dyDescent="0.25">
      <c r="A7128" t="s">
        <v>10823</v>
      </c>
      <c r="B7128" t="s">
        <v>10816</v>
      </c>
    </row>
    <row r="7129" spans="1:2" x14ac:dyDescent="0.25">
      <c r="A7129" t="s">
        <v>10824</v>
      </c>
      <c r="B7129" t="s">
        <v>10816</v>
      </c>
    </row>
    <row r="7130" spans="1:2" x14ac:dyDescent="0.25">
      <c r="A7130" t="s">
        <v>10825</v>
      </c>
      <c r="B7130" t="s">
        <v>10816</v>
      </c>
    </row>
    <row r="7131" spans="1:2" x14ac:dyDescent="0.25">
      <c r="A7131" t="s">
        <v>10826</v>
      </c>
      <c r="B7131" t="s">
        <v>10816</v>
      </c>
    </row>
    <row r="7132" spans="1:2" x14ac:dyDescent="0.25">
      <c r="A7132" t="s">
        <v>10827</v>
      </c>
      <c r="B7132" t="s">
        <v>10816</v>
      </c>
    </row>
    <row r="7133" spans="1:2" x14ac:dyDescent="0.25">
      <c r="A7133" t="s">
        <v>10828</v>
      </c>
      <c r="B7133" t="s">
        <v>10816</v>
      </c>
    </row>
    <row r="7134" spans="1:2" x14ac:dyDescent="0.25">
      <c r="A7134" t="s">
        <v>10829</v>
      </c>
      <c r="B7134" t="s">
        <v>10816</v>
      </c>
    </row>
    <row r="7135" spans="1:2" x14ac:dyDescent="0.25">
      <c r="A7135" t="s">
        <v>10830</v>
      </c>
      <c r="B7135" t="s">
        <v>10816</v>
      </c>
    </row>
    <row r="7136" spans="1:2" x14ac:dyDescent="0.25">
      <c r="A7136" t="s">
        <v>10831</v>
      </c>
      <c r="B7136" t="s">
        <v>10816</v>
      </c>
    </row>
    <row r="7137" spans="1:2" x14ac:dyDescent="0.25">
      <c r="A7137" t="s">
        <v>10832</v>
      </c>
      <c r="B7137" t="s">
        <v>10816</v>
      </c>
    </row>
    <row r="7138" spans="1:2" x14ac:dyDescent="0.25">
      <c r="A7138" t="s">
        <v>10833</v>
      </c>
      <c r="B7138" t="s">
        <v>10816</v>
      </c>
    </row>
    <row r="7139" spans="1:2" x14ac:dyDescent="0.25">
      <c r="A7139" t="s">
        <v>10834</v>
      </c>
      <c r="B7139" t="s">
        <v>10816</v>
      </c>
    </row>
    <row r="7140" spans="1:2" x14ac:dyDescent="0.25">
      <c r="A7140" t="s">
        <v>10835</v>
      </c>
      <c r="B7140" t="s">
        <v>10816</v>
      </c>
    </row>
    <row r="7141" spans="1:2" x14ac:dyDescent="0.25">
      <c r="A7141" t="s">
        <v>10836</v>
      </c>
      <c r="B7141" t="s">
        <v>10816</v>
      </c>
    </row>
    <row r="7142" spans="1:2" x14ac:dyDescent="0.25">
      <c r="A7142" t="s">
        <v>10837</v>
      </c>
      <c r="B7142" t="s">
        <v>10816</v>
      </c>
    </row>
    <row r="7143" spans="1:2" x14ac:dyDescent="0.25">
      <c r="A7143" t="s">
        <v>10838</v>
      </c>
      <c r="B7143" t="s">
        <v>10816</v>
      </c>
    </row>
    <row r="7144" spans="1:2" x14ac:dyDescent="0.25">
      <c r="A7144" t="s">
        <v>10839</v>
      </c>
      <c r="B7144" t="s">
        <v>10816</v>
      </c>
    </row>
    <row r="7145" spans="1:2" x14ac:dyDescent="0.25">
      <c r="A7145" t="s">
        <v>10840</v>
      </c>
      <c r="B7145" t="s">
        <v>10816</v>
      </c>
    </row>
    <row r="7146" spans="1:2" x14ac:dyDescent="0.25">
      <c r="A7146" t="s">
        <v>10841</v>
      </c>
      <c r="B7146" t="s">
        <v>10816</v>
      </c>
    </row>
    <row r="7147" spans="1:2" x14ac:dyDescent="0.25">
      <c r="A7147" t="s">
        <v>10842</v>
      </c>
      <c r="B7147" t="s">
        <v>10816</v>
      </c>
    </row>
    <row r="7148" spans="1:2" x14ac:dyDescent="0.25">
      <c r="A7148" t="s">
        <v>10843</v>
      </c>
      <c r="B7148" t="s">
        <v>10816</v>
      </c>
    </row>
    <row r="7149" spans="1:2" x14ac:dyDescent="0.25">
      <c r="A7149" t="s">
        <v>10844</v>
      </c>
      <c r="B7149" t="s">
        <v>10816</v>
      </c>
    </row>
    <row r="7150" spans="1:2" x14ac:dyDescent="0.25">
      <c r="A7150" t="s">
        <v>10845</v>
      </c>
      <c r="B7150" t="s">
        <v>10816</v>
      </c>
    </row>
    <row r="7151" spans="1:2" x14ac:dyDescent="0.25">
      <c r="A7151" t="s">
        <v>10846</v>
      </c>
      <c r="B7151" t="s">
        <v>10816</v>
      </c>
    </row>
    <row r="7152" spans="1:2" x14ac:dyDescent="0.25">
      <c r="A7152" t="s">
        <v>10847</v>
      </c>
      <c r="B7152" t="s">
        <v>10816</v>
      </c>
    </row>
    <row r="7153" spans="1:2" x14ac:dyDescent="0.25">
      <c r="A7153" t="s">
        <v>10848</v>
      </c>
      <c r="B7153" t="s">
        <v>10816</v>
      </c>
    </row>
    <row r="7154" spans="1:2" x14ac:dyDescent="0.25">
      <c r="A7154" t="s">
        <v>10849</v>
      </c>
      <c r="B7154" t="s">
        <v>10816</v>
      </c>
    </row>
    <row r="7155" spans="1:2" x14ac:dyDescent="0.25">
      <c r="A7155" t="s">
        <v>10850</v>
      </c>
      <c r="B7155" t="s">
        <v>10816</v>
      </c>
    </row>
    <row r="7156" spans="1:2" x14ac:dyDescent="0.25">
      <c r="A7156" t="s">
        <v>10851</v>
      </c>
      <c r="B7156" t="s">
        <v>10816</v>
      </c>
    </row>
    <row r="7157" spans="1:2" x14ac:dyDescent="0.25">
      <c r="A7157" t="s">
        <v>10852</v>
      </c>
      <c r="B7157" t="s">
        <v>10816</v>
      </c>
    </row>
    <row r="7158" spans="1:2" x14ac:dyDescent="0.25">
      <c r="A7158" t="s">
        <v>10853</v>
      </c>
      <c r="B7158" t="s">
        <v>10816</v>
      </c>
    </row>
    <row r="7159" spans="1:2" x14ac:dyDescent="0.25">
      <c r="A7159" t="s">
        <v>10854</v>
      </c>
      <c r="B7159" t="s">
        <v>10816</v>
      </c>
    </row>
    <row r="7160" spans="1:2" x14ac:dyDescent="0.25">
      <c r="A7160" t="s">
        <v>10855</v>
      </c>
      <c r="B7160" t="s">
        <v>10816</v>
      </c>
    </row>
    <row r="7161" spans="1:2" x14ac:dyDescent="0.25">
      <c r="A7161" t="s">
        <v>10856</v>
      </c>
      <c r="B7161" t="s">
        <v>10816</v>
      </c>
    </row>
    <row r="7162" spans="1:2" x14ac:dyDescent="0.25">
      <c r="A7162" t="s">
        <v>10857</v>
      </c>
      <c r="B7162" t="s">
        <v>10816</v>
      </c>
    </row>
    <row r="7163" spans="1:2" x14ac:dyDescent="0.25">
      <c r="A7163" t="s">
        <v>10858</v>
      </c>
      <c r="B7163" t="s">
        <v>10816</v>
      </c>
    </row>
    <row r="7164" spans="1:2" x14ac:dyDescent="0.25">
      <c r="A7164" t="s">
        <v>10859</v>
      </c>
      <c r="B7164" t="s">
        <v>10816</v>
      </c>
    </row>
    <row r="7165" spans="1:2" x14ac:dyDescent="0.25">
      <c r="A7165" t="s">
        <v>10860</v>
      </c>
      <c r="B7165" t="s">
        <v>10816</v>
      </c>
    </row>
    <row r="7166" spans="1:2" x14ac:dyDescent="0.25">
      <c r="A7166" t="s">
        <v>10861</v>
      </c>
      <c r="B7166" t="s">
        <v>10816</v>
      </c>
    </row>
    <row r="7167" spans="1:2" x14ac:dyDescent="0.25">
      <c r="A7167" t="s">
        <v>10862</v>
      </c>
      <c r="B7167" t="s">
        <v>10816</v>
      </c>
    </row>
    <row r="7168" spans="1:2" x14ac:dyDescent="0.25">
      <c r="A7168" t="s">
        <v>10863</v>
      </c>
      <c r="B7168" t="s">
        <v>10816</v>
      </c>
    </row>
    <row r="7169" spans="1:2" x14ac:dyDescent="0.25">
      <c r="A7169" t="s">
        <v>10864</v>
      </c>
      <c r="B7169" t="s">
        <v>10816</v>
      </c>
    </row>
    <row r="7170" spans="1:2" x14ac:dyDescent="0.25">
      <c r="A7170" t="s">
        <v>10865</v>
      </c>
      <c r="B7170" t="s">
        <v>10816</v>
      </c>
    </row>
    <row r="7171" spans="1:2" x14ac:dyDescent="0.25">
      <c r="A7171" t="s">
        <v>10866</v>
      </c>
      <c r="B7171" t="s">
        <v>10816</v>
      </c>
    </row>
    <row r="7172" spans="1:2" x14ac:dyDescent="0.25">
      <c r="A7172" t="s">
        <v>10867</v>
      </c>
      <c r="B7172" t="s">
        <v>10816</v>
      </c>
    </row>
    <row r="7173" spans="1:2" x14ac:dyDescent="0.25">
      <c r="A7173" t="s">
        <v>10868</v>
      </c>
      <c r="B7173" t="s">
        <v>10816</v>
      </c>
    </row>
    <row r="7174" spans="1:2" x14ac:dyDescent="0.25">
      <c r="A7174" t="s">
        <v>10869</v>
      </c>
      <c r="B7174" t="s">
        <v>10816</v>
      </c>
    </row>
    <row r="7175" spans="1:2" x14ac:dyDescent="0.25">
      <c r="A7175" t="s">
        <v>10870</v>
      </c>
      <c r="B7175" t="s">
        <v>10816</v>
      </c>
    </row>
    <row r="7176" spans="1:2" x14ac:dyDescent="0.25">
      <c r="A7176" t="s">
        <v>10871</v>
      </c>
      <c r="B7176" t="s">
        <v>10816</v>
      </c>
    </row>
    <row r="7177" spans="1:2" x14ac:dyDescent="0.25">
      <c r="A7177" t="s">
        <v>10872</v>
      </c>
      <c r="B7177" t="s">
        <v>10816</v>
      </c>
    </row>
    <row r="7178" spans="1:2" x14ac:dyDescent="0.25">
      <c r="A7178" t="s">
        <v>10873</v>
      </c>
      <c r="B7178" t="s">
        <v>10816</v>
      </c>
    </row>
    <row r="7179" spans="1:2" x14ac:dyDescent="0.25">
      <c r="A7179" t="s">
        <v>10874</v>
      </c>
      <c r="B7179" t="s">
        <v>10816</v>
      </c>
    </row>
    <row r="7180" spans="1:2" x14ac:dyDescent="0.25">
      <c r="A7180" t="s">
        <v>10875</v>
      </c>
      <c r="B7180" t="s">
        <v>10816</v>
      </c>
    </row>
    <row r="7181" spans="1:2" x14ac:dyDescent="0.25">
      <c r="A7181" t="s">
        <v>10876</v>
      </c>
      <c r="B7181" t="s">
        <v>10816</v>
      </c>
    </row>
    <row r="7182" spans="1:2" x14ac:dyDescent="0.25">
      <c r="A7182" t="s">
        <v>10877</v>
      </c>
      <c r="B7182" t="s">
        <v>10816</v>
      </c>
    </row>
    <row r="7183" spans="1:2" x14ac:dyDescent="0.25">
      <c r="A7183" t="s">
        <v>10878</v>
      </c>
      <c r="B7183" t="s">
        <v>10816</v>
      </c>
    </row>
    <row r="7184" spans="1:2" x14ac:dyDescent="0.25">
      <c r="A7184" t="s">
        <v>10879</v>
      </c>
      <c r="B7184" t="s">
        <v>10880</v>
      </c>
    </row>
    <row r="7185" spans="1:2" x14ac:dyDescent="0.25">
      <c r="A7185" t="s">
        <v>10881</v>
      </c>
      <c r="B7185" t="s">
        <v>10880</v>
      </c>
    </row>
    <row r="7186" spans="1:2" x14ac:dyDescent="0.25">
      <c r="A7186" t="s">
        <v>10882</v>
      </c>
      <c r="B7186" t="s">
        <v>10880</v>
      </c>
    </row>
    <row r="7187" spans="1:2" x14ac:dyDescent="0.25">
      <c r="A7187" t="s">
        <v>10883</v>
      </c>
      <c r="B7187" t="s">
        <v>10880</v>
      </c>
    </row>
    <row r="7188" spans="1:2" x14ac:dyDescent="0.25">
      <c r="A7188" t="s">
        <v>10884</v>
      </c>
      <c r="B7188" t="s">
        <v>10880</v>
      </c>
    </row>
    <row r="7189" spans="1:2" x14ac:dyDescent="0.25">
      <c r="A7189" t="s">
        <v>10885</v>
      </c>
      <c r="B7189" t="s">
        <v>10880</v>
      </c>
    </row>
    <row r="7190" spans="1:2" x14ac:dyDescent="0.25">
      <c r="A7190" t="s">
        <v>10886</v>
      </c>
      <c r="B7190" t="s">
        <v>10887</v>
      </c>
    </row>
    <row r="7191" spans="1:2" x14ac:dyDescent="0.25">
      <c r="A7191" t="s">
        <v>10888</v>
      </c>
      <c r="B7191" t="s">
        <v>10889</v>
      </c>
    </row>
    <row r="7192" spans="1:2" x14ac:dyDescent="0.25">
      <c r="A7192" t="s">
        <v>10890</v>
      </c>
      <c r="B7192" t="s">
        <v>10891</v>
      </c>
    </row>
    <row r="7193" spans="1:2" x14ac:dyDescent="0.25">
      <c r="A7193" t="s">
        <v>10892</v>
      </c>
      <c r="B7193" t="s">
        <v>10893</v>
      </c>
    </row>
    <row r="7194" spans="1:2" x14ac:dyDescent="0.25">
      <c r="A7194" t="s">
        <v>10894</v>
      </c>
      <c r="B7194" t="s">
        <v>10895</v>
      </c>
    </row>
    <row r="7195" spans="1:2" x14ac:dyDescent="0.25">
      <c r="A7195" t="s">
        <v>10896</v>
      </c>
      <c r="B7195" t="s">
        <v>10895</v>
      </c>
    </row>
    <row r="7196" spans="1:2" x14ac:dyDescent="0.25">
      <c r="A7196" t="s">
        <v>10897</v>
      </c>
      <c r="B7196" t="s">
        <v>10898</v>
      </c>
    </row>
    <row r="7197" spans="1:2" x14ac:dyDescent="0.25">
      <c r="A7197" t="s">
        <v>10899</v>
      </c>
      <c r="B7197" t="s">
        <v>10898</v>
      </c>
    </row>
    <row r="7198" spans="1:2" x14ac:dyDescent="0.25">
      <c r="A7198" t="s">
        <v>10900</v>
      </c>
      <c r="B7198" t="s">
        <v>10901</v>
      </c>
    </row>
    <row r="7199" spans="1:2" x14ac:dyDescent="0.25">
      <c r="A7199" t="s">
        <v>10902</v>
      </c>
      <c r="B7199" t="s">
        <v>10903</v>
      </c>
    </row>
    <row r="7200" spans="1:2" x14ac:dyDescent="0.25">
      <c r="A7200" t="s">
        <v>10904</v>
      </c>
      <c r="B7200" t="s">
        <v>10903</v>
      </c>
    </row>
    <row r="7201" spans="1:2" x14ac:dyDescent="0.25">
      <c r="A7201" t="s">
        <v>10905</v>
      </c>
      <c r="B7201" t="s">
        <v>10903</v>
      </c>
    </row>
    <row r="7202" spans="1:2" x14ac:dyDescent="0.25">
      <c r="A7202" t="s">
        <v>10906</v>
      </c>
      <c r="B7202" t="s">
        <v>10903</v>
      </c>
    </row>
    <row r="7203" spans="1:2" x14ac:dyDescent="0.25">
      <c r="A7203" t="s">
        <v>10907</v>
      </c>
      <c r="B7203" t="s">
        <v>10908</v>
      </c>
    </row>
    <row r="7204" spans="1:2" x14ac:dyDescent="0.25">
      <c r="A7204" t="s">
        <v>10909</v>
      </c>
      <c r="B7204" t="s">
        <v>10910</v>
      </c>
    </row>
    <row r="7205" spans="1:2" x14ac:dyDescent="0.25">
      <c r="A7205" t="s">
        <v>10911</v>
      </c>
      <c r="B7205" t="s">
        <v>10910</v>
      </c>
    </row>
    <row r="7206" spans="1:2" x14ac:dyDescent="0.25">
      <c r="A7206" t="s">
        <v>10912</v>
      </c>
      <c r="B7206" t="s">
        <v>10913</v>
      </c>
    </row>
    <row r="7207" spans="1:2" x14ac:dyDescent="0.25">
      <c r="A7207" t="s">
        <v>10914</v>
      </c>
      <c r="B7207" t="s">
        <v>10913</v>
      </c>
    </row>
    <row r="7208" spans="1:2" x14ac:dyDescent="0.25">
      <c r="A7208" t="s">
        <v>10915</v>
      </c>
      <c r="B7208" t="s">
        <v>10913</v>
      </c>
    </row>
    <row r="7209" spans="1:2" x14ac:dyDescent="0.25">
      <c r="A7209" t="s">
        <v>10916</v>
      </c>
      <c r="B7209" t="s">
        <v>10913</v>
      </c>
    </row>
    <row r="7210" spans="1:2" x14ac:dyDescent="0.25">
      <c r="A7210" t="s">
        <v>10917</v>
      </c>
      <c r="B7210" t="s">
        <v>10918</v>
      </c>
    </row>
    <row r="7211" spans="1:2" x14ac:dyDescent="0.25">
      <c r="A7211" t="s">
        <v>10919</v>
      </c>
      <c r="B7211" t="s">
        <v>10920</v>
      </c>
    </row>
    <row r="7212" spans="1:2" x14ac:dyDescent="0.25">
      <c r="A7212" t="s">
        <v>10921</v>
      </c>
      <c r="B7212" t="s">
        <v>10920</v>
      </c>
    </row>
    <row r="7213" spans="1:2" x14ac:dyDescent="0.25">
      <c r="A7213" t="s">
        <v>10922</v>
      </c>
      <c r="B7213" t="s">
        <v>10920</v>
      </c>
    </row>
    <row r="7214" spans="1:2" x14ac:dyDescent="0.25">
      <c r="A7214" t="s">
        <v>10923</v>
      </c>
      <c r="B7214" t="s">
        <v>10920</v>
      </c>
    </row>
    <row r="7215" spans="1:2" x14ac:dyDescent="0.25">
      <c r="A7215" t="s">
        <v>10924</v>
      </c>
      <c r="B7215" t="s">
        <v>10920</v>
      </c>
    </row>
    <row r="7216" spans="1:2" x14ac:dyDescent="0.25">
      <c r="A7216" t="s">
        <v>10925</v>
      </c>
      <c r="B7216" t="s">
        <v>10920</v>
      </c>
    </row>
    <row r="7217" spans="1:2" x14ac:dyDescent="0.25">
      <c r="A7217" t="s">
        <v>10926</v>
      </c>
      <c r="B7217" t="s">
        <v>10920</v>
      </c>
    </row>
    <row r="7218" spans="1:2" x14ac:dyDescent="0.25">
      <c r="A7218" t="s">
        <v>10927</v>
      </c>
      <c r="B7218" t="s">
        <v>10920</v>
      </c>
    </row>
    <row r="7219" spans="1:2" x14ac:dyDescent="0.25">
      <c r="A7219" t="s">
        <v>10928</v>
      </c>
      <c r="B7219" t="s">
        <v>10920</v>
      </c>
    </row>
    <row r="7220" spans="1:2" x14ac:dyDescent="0.25">
      <c r="A7220" t="s">
        <v>10929</v>
      </c>
      <c r="B7220" t="s">
        <v>10920</v>
      </c>
    </row>
    <row r="7221" spans="1:2" x14ac:dyDescent="0.25">
      <c r="A7221" t="s">
        <v>10930</v>
      </c>
      <c r="B7221" t="s">
        <v>10920</v>
      </c>
    </row>
    <row r="7222" spans="1:2" x14ac:dyDescent="0.25">
      <c r="A7222" t="s">
        <v>10931</v>
      </c>
      <c r="B7222" t="s">
        <v>10920</v>
      </c>
    </row>
    <row r="7223" spans="1:2" x14ac:dyDescent="0.25">
      <c r="A7223" t="s">
        <v>10932</v>
      </c>
      <c r="B7223" t="s">
        <v>10920</v>
      </c>
    </row>
    <row r="7224" spans="1:2" x14ac:dyDescent="0.25">
      <c r="A7224" t="s">
        <v>10933</v>
      </c>
      <c r="B7224" t="s">
        <v>10920</v>
      </c>
    </row>
    <row r="7225" spans="1:2" x14ac:dyDescent="0.25">
      <c r="A7225" t="s">
        <v>10934</v>
      </c>
      <c r="B7225" t="s">
        <v>10920</v>
      </c>
    </row>
    <row r="7226" spans="1:2" x14ac:dyDescent="0.25">
      <c r="A7226" t="s">
        <v>10935</v>
      </c>
      <c r="B7226" t="s">
        <v>10920</v>
      </c>
    </row>
    <row r="7227" spans="1:2" x14ac:dyDescent="0.25">
      <c r="A7227" t="s">
        <v>10936</v>
      </c>
      <c r="B7227" t="s">
        <v>10920</v>
      </c>
    </row>
    <row r="7228" spans="1:2" x14ac:dyDescent="0.25">
      <c r="A7228" t="s">
        <v>10937</v>
      </c>
      <c r="B7228" t="s">
        <v>10920</v>
      </c>
    </row>
    <row r="7229" spans="1:2" x14ac:dyDescent="0.25">
      <c r="A7229" t="s">
        <v>10938</v>
      </c>
      <c r="B7229" t="s">
        <v>10920</v>
      </c>
    </row>
    <row r="7230" spans="1:2" x14ac:dyDescent="0.25">
      <c r="A7230" t="s">
        <v>10939</v>
      </c>
      <c r="B7230" t="s">
        <v>10920</v>
      </c>
    </row>
    <row r="7231" spans="1:2" x14ac:dyDescent="0.25">
      <c r="A7231" t="s">
        <v>10940</v>
      </c>
      <c r="B7231" t="s">
        <v>10920</v>
      </c>
    </row>
    <row r="7232" spans="1:2" x14ac:dyDescent="0.25">
      <c r="A7232" t="s">
        <v>10941</v>
      </c>
      <c r="B7232" t="s">
        <v>10920</v>
      </c>
    </row>
    <row r="7233" spans="1:2" x14ac:dyDescent="0.25">
      <c r="A7233" t="s">
        <v>10942</v>
      </c>
      <c r="B7233" t="s">
        <v>10920</v>
      </c>
    </row>
    <row r="7234" spans="1:2" x14ac:dyDescent="0.25">
      <c r="A7234" t="s">
        <v>10943</v>
      </c>
      <c r="B7234" t="s">
        <v>10920</v>
      </c>
    </row>
    <row r="7235" spans="1:2" x14ac:dyDescent="0.25">
      <c r="A7235" t="s">
        <v>10944</v>
      </c>
      <c r="B7235" t="s">
        <v>10920</v>
      </c>
    </row>
    <row r="7236" spans="1:2" x14ac:dyDescent="0.25">
      <c r="A7236" t="s">
        <v>10945</v>
      </c>
      <c r="B7236" t="s">
        <v>10920</v>
      </c>
    </row>
    <row r="7237" spans="1:2" x14ac:dyDescent="0.25">
      <c r="A7237" t="s">
        <v>10946</v>
      </c>
      <c r="B7237" t="s">
        <v>10920</v>
      </c>
    </row>
    <row r="7238" spans="1:2" x14ac:dyDescent="0.25">
      <c r="A7238" t="s">
        <v>10947</v>
      </c>
      <c r="B7238" t="s">
        <v>10920</v>
      </c>
    </row>
    <row r="7239" spans="1:2" x14ac:dyDescent="0.25">
      <c r="A7239" t="s">
        <v>10948</v>
      </c>
      <c r="B7239" t="s">
        <v>10920</v>
      </c>
    </row>
    <row r="7240" spans="1:2" x14ac:dyDescent="0.25">
      <c r="A7240" t="s">
        <v>10949</v>
      </c>
      <c r="B7240" t="s">
        <v>10920</v>
      </c>
    </row>
    <row r="7241" spans="1:2" x14ac:dyDescent="0.25">
      <c r="A7241" t="s">
        <v>10950</v>
      </c>
      <c r="B7241" t="s">
        <v>10920</v>
      </c>
    </row>
    <row r="7242" spans="1:2" x14ac:dyDescent="0.25">
      <c r="A7242" t="s">
        <v>10951</v>
      </c>
      <c r="B7242" t="s">
        <v>10920</v>
      </c>
    </row>
    <row r="7243" spans="1:2" x14ac:dyDescent="0.25">
      <c r="A7243" t="s">
        <v>10952</v>
      </c>
      <c r="B7243" t="s">
        <v>10953</v>
      </c>
    </row>
    <row r="7244" spans="1:2" x14ac:dyDescent="0.25">
      <c r="A7244" t="s">
        <v>10954</v>
      </c>
      <c r="B7244" t="s">
        <v>10955</v>
      </c>
    </row>
    <row r="7245" spans="1:2" x14ac:dyDescent="0.25">
      <c r="A7245" t="s">
        <v>10956</v>
      </c>
      <c r="B7245" t="s">
        <v>10955</v>
      </c>
    </row>
    <row r="7246" spans="1:2" x14ac:dyDescent="0.25">
      <c r="A7246" t="s">
        <v>10957</v>
      </c>
      <c r="B7246" t="s">
        <v>10955</v>
      </c>
    </row>
    <row r="7247" spans="1:2" x14ac:dyDescent="0.25">
      <c r="A7247" t="s">
        <v>10958</v>
      </c>
      <c r="B7247" t="s">
        <v>10959</v>
      </c>
    </row>
    <row r="7248" spans="1:2" x14ac:dyDescent="0.25">
      <c r="A7248" t="s">
        <v>10960</v>
      </c>
      <c r="B7248" t="s">
        <v>10961</v>
      </c>
    </row>
    <row r="7249" spans="1:2" x14ac:dyDescent="0.25">
      <c r="A7249" t="s">
        <v>10962</v>
      </c>
      <c r="B7249" t="s">
        <v>10963</v>
      </c>
    </row>
    <row r="7250" spans="1:2" x14ac:dyDescent="0.25">
      <c r="A7250" t="s">
        <v>10964</v>
      </c>
      <c r="B7250" t="s">
        <v>10963</v>
      </c>
    </row>
    <row r="7251" spans="1:2" x14ac:dyDescent="0.25">
      <c r="A7251" t="s">
        <v>10965</v>
      </c>
      <c r="B7251" t="s">
        <v>10963</v>
      </c>
    </row>
    <row r="7252" spans="1:2" x14ac:dyDescent="0.25">
      <c r="A7252" t="s">
        <v>10966</v>
      </c>
      <c r="B7252" t="s">
        <v>10963</v>
      </c>
    </row>
    <row r="7253" spans="1:2" x14ac:dyDescent="0.25">
      <c r="A7253" t="s">
        <v>10967</v>
      </c>
      <c r="B7253" t="s">
        <v>10968</v>
      </c>
    </row>
    <row r="7254" spans="1:2" x14ac:dyDescent="0.25">
      <c r="A7254" t="s">
        <v>10969</v>
      </c>
      <c r="B7254" t="s">
        <v>10968</v>
      </c>
    </row>
    <row r="7255" spans="1:2" x14ac:dyDescent="0.25">
      <c r="A7255" t="s">
        <v>10970</v>
      </c>
      <c r="B7255" t="s">
        <v>10968</v>
      </c>
    </row>
    <row r="7256" spans="1:2" x14ac:dyDescent="0.25">
      <c r="A7256" t="s">
        <v>10971</v>
      </c>
      <c r="B7256" t="s">
        <v>10968</v>
      </c>
    </row>
    <row r="7257" spans="1:2" x14ac:dyDescent="0.25">
      <c r="A7257" t="s">
        <v>10972</v>
      </c>
      <c r="B7257" t="s">
        <v>10968</v>
      </c>
    </row>
    <row r="7258" spans="1:2" x14ac:dyDescent="0.25">
      <c r="A7258" t="s">
        <v>10973</v>
      </c>
      <c r="B7258" t="s">
        <v>10968</v>
      </c>
    </row>
    <row r="7259" spans="1:2" x14ac:dyDescent="0.25">
      <c r="A7259" t="s">
        <v>10974</v>
      </c>
      <c r="B7259" t="s">
        <v>10975</v>
      </c>
    </row>
    <row r="7260" spans="1:2" x14ac:dyDescent="0.25">
      <c r="A7260" t="s">
        <v>10976</v>
      </c>
      <c r="B7260" t="s">
        <v>10975</v>
      </c>
    </row>
    <row r="7261" spans="1:2" x14ac:dyDescent="0.25">
      <c r="A7261" t="s">
        <v>10977</v>
      </c>
      <c r="B7261" t="s">
        <v>10975</v>
      </c>
    </row>
    <row r="7262" spans="1:2" x14ac:dyDescent="0.25">
      <c r="A7262" t="s">
        <v>10978</v>
      </c>
      <c r="B7262" t="s">
        <v>10975</v>
      </c>
    </row>
    <row r="7263" spans="1:2" x14ac:dyDescent="0.25">
      <c r="A7263" t="s">
        <v>10979</v>
      </c>
      <c r="B7263" t="s">
        <v>10975</v>
      </c>
    </row>
    <row r="7264" spans="1:2" x14ac:dyDescent="0.25">
      <c r="A7264" t="s">
        <v>10980</v>
      </c>
      <c r="B7264" t="s">
        <v>10975</v>
      </c>
    </row>
    <row r="7265" spans="1:2" x14ac:dyDescent="0.25">
      <c r="A7265" t="s">
        <v>10981</v>
      </c>
      <c r="B7265" t="s">
        <v>10982</v>
      </c>
    </row>
    <row r="7266" spans="1:2" x14ac:dyDescent="0.25">
      <c r="A7266" t="s">
        <v>10983</v>
      </c>
      <c r="B7266" t="s">
        <v>10984</v>
      </c>
    </row>
    <row r="7267" spans="1:2" x14ac:dyDescent="0.25">
      <c r="A7267" t="s">
        <v>10985</v>
      </c>
      <c r="B7267" t="s">
        <v>10984</v>
      </c>
    </row>
    <row r="7268" spans="1:2" x14ac:dyDescent="0.25">
      <c r="A7268" t="s">
        <v>10986</v>
      </c>
      <c r="B7268" t="s">
        <v>10984</v>
      </c>
    </row>
    <row r="7269" spans="1:2" x14ac:dyDescent="0.25">
      <c r="A7269" t="s">
        <v>10987</v>
      </c>
      <c r="B7269" t="s">
        <v>10984</v>
      </c>
    </row>
    <row r="7270" spans="1:2" x14ac:dyDescent="0.25">
      <c r="A7270" t="s">
        <v>10988</v>
      </c>
      <c r="B7270" t="s">
        <v>10984</v>
      </c>
    </row>
    <row r="7271" spans="1:2" x14ac:dyDescent="0.25">
      <c r="A7271" t="s">
        <v>10989</v>
      </c>
      <c r="B7271" t="s">
        <v>10984</v>
      </c>
    </row>
    <row r="7272" spans="1:2" x14ac:dyDescent="0.25">
      <c r="A7272" t="s">
        <v>10990</v>
      </c>
      <c r="B7272" t="s">
        <v>10984</v>
      </c>
    </row>
    <row r="7273" spans="1:2" x14ac:dyDescent="0.25">
      <c r="A7273" t="s">
        <v>10991</v>
      </c>
      <c r="B7273" t="s">
        <v>10984</v>
      </c>
    </row>
    <row r="7274" spans="1:2" x14ac:dyDescent="0.25">
      <c r="A7274" t="s">
        <v>10992</v>
      </c>
      <c r="B7274" t="s">
        <v>10984</v>
      </c>
    </row>
    <row r="7275" spans="1:2" x14ac:dyDescent="0.25">
      <c r="A7275" t="s">
        <v>10993</v>
      </c>
      <c r="B7275" t="s">
        <v>10984</v>
      </c>
    </row>
    <row r="7276" spans="1:2" x14ac:dyDescent="0.25">
      <c r="A7276" t="s">
        <v>10994</v>
      </c>
      <c r="B7276" t="s">
        <v>10984</v>
      </c>
    </row>
    <row r="7277" spans="1:2" x14ac:dyDescent="0.25">
      <c r="A7277" t="s">
        <v>10995</v>
      </c>
      <c r="B7277" t="s">
        <v>10984</v>
      </c>
    </row>
    <row r="7278" spans="1:2" x14ac:dyDescent="0.25">
      <c r="A7278" t="s">
        <v>10996</v>
      </c>
      <c r="B7278" t="s">
        <v>10984</v>
      </c>
    </row>
    <row r="7279" spans="1:2" x14ac:dyDescent="0.25">
      <c r="A7279" t="s">
        <v>10997</v>
      </c>
      <c r="B7279" t="s">
        <v>10984</v>
      </c>
    </row>
    <row r="7280" spans="1:2" x14ac:dyDescent="0.25">
      <c r="A7280" t="s">
        <v>10998</v>
      </c>
      <c r="B7280" t="s">
        <v>10984</v>
      </c>
    </row>
    <row r="7281" spans="1:2" x14ac:dyDescent="0.25">
      <c r="A7281" t="s">
        <v>10999</v>
      </c>
      <c r="B7281" t="s">
        <v>10984</v>
      </c>
    </row>
    <row r="7282" spans="1:2" x14ac:dyDescent="0.25">
      <c r="A7282" t="s">
        <v>11000</v>
      </c>
      <c r="B7282" t="s">
        <v>11001</v>
      </c>
    </row>
    <row r="7283" spans="1:2" x14ac:dyDescent="0.25">
      <c r="A7283" t="s">
        <v>11002</v>
      </c>
      <c r="B7283" t="s">
        <v>11001</v>
      </c>
    </row>
    <row r="7284" spans="1:2" x14ac:dyDescent="0.25">
      <c r="A7284" t="s">
        <v>11003</v>
      </c>
      <c r="B7284" t="s">
        <v>11001</v>
      </c>
    </row>
    <row r="7285" spans="1:2" x14ac:dyDescent="0.25">
      <c r="A7285" t="s">
        <v>11004</v>
      </c>
      <c r="B7285" t="s">
        <v>11001</v>
      </c>
    </row>
    <row r="7286" spans="1:2" x14ac:dyDescent="0.25">
      <c r="A7286" t="s">
        <v>11005</v>
      </c>
      <c r="B7286" t="s">
        <v>11001</v>
      </c>
    </row>
    <row r="7287" spans="1:2" x14ac:dyDescent="0.25">
      <c r="A7287" t="s">
        <v>11006</v>
      </c>
      <c r="B7287" t="s">
        <v>11001</v>
      </c>
    </row>
    <row r="7288" spans="1:2" x14ac:dyDescent="0.25">
      <c r="A7288" t="s">
        <v>11007</v>
      </c>
      <c r="B7288" t="s">
        <v>11001</v>
      </c>
    </row>
    <row r="7289" spans="1:2" x14ac:dyDescent="0.25">
      <c r="A7289" t="s">
        <v>11008</v>
      </c>
      <c r="B7289" t="s">
        <v>11001</v>
      </c>
    </row>
    <row r="7290" spans="1:2" x14ac:dyDescent="0.25">
      <c r="A7290" t="s">
        <v>11009</v>
      </c>
      <c r="B7290" t="s">
        <v>11001</v>
      </c>
    </row>
    <row r="7291" spans="1:2" x14ac:dyDescent="0.25">
      <c r="A7291" t="s">
        <v>11010</v>
      </c>
      <c r="B7291" t="s">
        <v>11001</v>
      </c>
    </row>
    <row r="7292" spans="1:2" x14ac:dyDescent="0.25">
      <c r="A7292" t="s">
        <v>11011</v>
      </c>
      <c r="B7292" t="s">
        <v>11001</v>
      </c>
    </row>
    <row r="7293" spans="1:2" x14ac:dyDescent="0.25">
      <c r="A7293" t="s">
        <v>11012</v>
      </c>
      <c r="B7293" t="s">
        <v>11001</v>
      </c>
    </row>
    <row r="7294" spans="1:2" x14ac:dyDescent="0.25">
      <c r="A7294" t="s">
        <v>11013</v>
      </c>
      <c r="B7294" t="s">
        <v>11001</v>
      </c>
    </row>
    <row r="7295" spans="1:2" x14ac:dyDescent="0.25">
      <c r="A7295" t="s">
        <v>11014</v>
      </c>
      <c r="B7295" t="s">
        <v>11001</v>
      </c>
    </row>
    <row r="7296" spans="1:2" x14ac:dyDescent="0.25">
      <c r="A7296" t="s">
        <v>11015</v>
      </c>
      <c r="B7296" t="s">
        <v>11001</v>
      </c>
    </row>
    <row r="7297" spans="1:2" x14ac:dyDescent="0.25">
      <c r="A7297" t="s">
        <v>11016</v>
      </c>
      <c r="B7297" t="s">
        <v>11001</v>
      </c>
    </row>
    <row r="7298" spans="1:2" x14ac:dyDescent="0.25">
      <c r="A7298" t="s">
        <v>11017</v>
      </c>
      <c r="B7298" t="s">
        <v>11001</v>
      </c>
    </row>
    <row r="7299" spans="1:2" x14ac:dyDescent="0.25">
      <c r="A7299" t="s">
        <v>11018</v>
      </c>
      <c r="B7299" t="s">
        <v>11001</v>
      </c>
    </row>
    <row r="7300" spans="1:2" x14ac:dyDescent="0.25">
      <c r="A7300" t="s">
        <v>11019</v>
      </c>
      <c r="B7300" t="s">
        <v>11020</v>
      </c>
    </row>
    <row r="7301" spans="1:2" x14ac:dyDescent="0.25">
      <c r="A7301" t="s">
        <v>11021</v>
      </c>
      <c r="B7301" t="s">
        <v>11020</v>
      </c>
    </row>
    <row r="7302" spans="1:2" x14ac:dyDescent="0.25">
      <c r="A7302" t="s">
        <v>11022</v>
      </c>
      <c r="B7302" t="s">
        <v>11020</v>
      </c>
    </row>
    <row r="7303" spans="1:2" x14ac:dyDescent="0.25">
      <c r="A7303" t="s">
        <v>11023</v>
      </c>
      <c r="B7303" t="s">
        <v>11024</v>
      </c>
    </row>
    <row r="7304" spans="1:2" x14ac:dyDescent="0.25">
      <c r="A7304" t="s">
        <v>11025</v>
      </c>
      <c r="B7304" t="s">
        <v>10233</v>
      </c>
    </row>
    <row r="7305" spans="1:2" x14ac:dyDescent="0.25">
      <c r="A7305" t="s">
        <v>11026</v>
      </c>
      <c r="B7305" t="s">
        <v>11027</v>
      </c>
    </row>
    <row r="7306" spans="1:2" x14ac:dyDescent="0.25">
      <c r="A7306" t="s">
        <v>11028</v>
      </c>
      <c r="B7306" t="s">
        <v>11027</v>
      </c>
    </row>
    <row r="7307" spans="1:2" x14ac:dyDescent="0.25">
      <c r="A7307" t="s">
        <v>11029</v>
      </c>
      <c r="B7307" t="s">
        <v>11027</v>
      </c>
    </row>
    <row r="7308" spans="1:2" x14ac:dyDescent="0.25">
      <c r="A7308" t="s">
        <v>11030</v>
      </c>
      <c r="B7308" t="s">
        <v>11027</v>
      </c>
    </row>
    <row r="7309" spans="1:2" x14ac:dyDescent="0.25">
      <c r="A7309" t="s">
        <v>11031</v>
      </c>
      <c r="B7309" t="s">
        <v>11032</v>
      </c>
    </row>
    <row r="7310" spans="1:2" x14ac:dyDescent="0.25">
      <c r="A7310" t="s">
        <v>11033</v>
      </c>
      <c r="B7310" t="s">
        <v>11032</v>
      </c>
    </row>
    <row r="7311" spans="1:2" x14ac:dyDescent="0.25">
      <c r="A7311" t="s">
        <v>11034</v>
      </c>
      <c r="B7311" t="s">
        <v>11032</v>
      </c>
    </row>
    <row r="7312" spans="1:2" x14ac:dyDescent="0.25">
      <c r="A7312" t="s">
        <v>11035</v>
      </c>
      <c r="B7312" t="s">
        <v>11032</v>
      </c>
    </row>
    <row r="7313" spans="1:2" x14ac:dyDescent="0.25">
      <c r="A7313" t="s">
        <v>11036</v>
      </c>
      <c r="B7313" t="s">
        <v>11032</v>
      </c>
    </row>
    <row r="7314" spans="1:2" x14ac:dyDescent="0.25">
      <c r="A7314" t="s">
        <v>11037</v>
      </c>
      <c r="B7314" t="s">
        <v>11038</v>
      </c>
    </row>
    <row r="7315" spans="1:2" x14ac:dyDescent="0.25">
      <c r="A7315" t="s">
        <v>11039</v>
      </c>
      <c r="B7315" t="s">
        <v>11038</v>
      </c>
    </row>
    <row r="7316" spans="1:2" x14ac:dyDescent="0.25">
      <c r="A7316" t="s">
        <v>11040</v>
      </c>
      <c r="B7316" t="s">
        <v>11038</v>
      </c>
    </row>
    <row r="7317" spans="1:2" x14ac:dyDescent="0.25">
      <c r="A7317" t="s">
        <v>11041</v>
      </c>
      <c r="B7317" t="s">
        <v>11042</v>
      </c>
    </row>
    <row r="7318" spans="1:2" x14ac:dyDescent="0.25">
      <c r="A7318" t="s">
        <v>11043</v>
      </c>
      <c r="B7318" t="s">
        <v>11044</v>
      </c>
    </row>
    <row r="7319" spans="1:2" x14ac:dyDescent="0.25">
      <c r="A7319" t="s">
        <v>11045</v>
      </c>
      <c r="B7319" t="s">
        <v>11044</v>
      </c>
    </row>
    <row r="7320" spans="1:2" x14ac:dyDescent="0.25">
      <c r="A7320" t="s">
        <v>11046</v>
      </c>
      <c r="B7320" t="s">
        <v>11044</v>
      </c>
    </row>
    <row r="7321" spans="1:2" x14ac:dyDescent="0.25">
      <c r="A7321" t="s">
        <v>11047</v>
      </c>
      <c r="B7321" t="s">
        <v>11044</v>
      </c>
    </row>
    <row r="7322" spans="1:2" x14ac:dyDescent="0.25">
      <c r="A7322" t="s">
        <v>11048</v>
      </c>
      <c r="B7322" t="s">
        <v>11049</v>
      </c>
    </row>
    <row r="7323" spans="1:2" x14ac:dyDescent="0.25">
      <c r="A7323" t="s">
        <v>11050</v>
      </c>
      <c r="B7323" t="s">
        <v>11049</v>
      </c>
    </row>
    <row r="7324" spans="1:2" x14ac:dyDescent="0.25">
      <c r="A7324" t="s">
        <v>11051</v>
      </c>
      <c r="B7324" t="s">
        <v>11049</v>
      </c>
    </row>
    <row r="7325" spans="1:2" x14ac:dyDescent="0.25">
      <c r="A7325" t="s">
        <v>11052</v>
      </c>
      <c r="B7325" t="s">
        <v>11049</v>
      </c>
    </row>
    <row r="7326" spans="1:2" x14ac:dyDescent="0.25">
      <c r="A7326" t="s">
        <v>11053</v>
      </c>
      <c r="B7326" t="s">
        <v>11049</v>
      </c>
    </row>
    <row r="7327" spans="1:2" x14ac:dyDescent="0.25">
      <c r="A7327" t="s">
        <v>11054</v>
      </c>
      <c r="B7327" t="s">
        <v>11049</v>
      </c>
    </row>
    <row r="7328" spans="1:2" x14ac:dyDescent="0.25">
      <c r="A7328" t="s">
        <v>11055</v>
      </c>
      <c r="B7328" t="s">
        <v>11056</v>
      </c>
    </row>
    <row r="7329" spans="1:2" x14ac:dyDescent="0.25">
      <c r="A7329" t="s">
        <v>11057</v>
      </c>
      <c r="B7329" t="s">
        <v>11056</v>
      </c>
    </row>
    <row r="7330" spans="1:2" x14ac:dyDescent="0.25">
      <c r="A7330" t="s">
        <v>11058</v>
      </c>
      <c r="B7330" t="s">
        <v>11059</v>
      </c>
    </row>
    <row r="7331" spans="1:2" x14ac:dyDescent="0.25">
      <c r="A7331" t="s">
        <v>11060</v>
      </c>
      <c r="B7331" t="s">
        <v>11061</v>
      </c>
    </row>
    <row r="7332" spans="1:2" x14ac:dyDescent="0.25">
      <c r="A7332" t="s">
        <v>11062</v>
      </c>
      <c r="B7332" t="s">
        <v>11063</v>
      </c>
    </row>
    <row r="7333" spans="1:2" x14ac:dyDescent="0.25">
      <c r="A7333" t="s">
        <v>11064</v>
      </c>
      <c r="B7333" t="s">
        <v>11063</v>
      </c>
    </row>
    <row r="7334" spans="1:2" x14ac:dyDescent="0.25">
      <c r="A7334" t="s">
        <v>11065</v>
      </c>
      <c r="B7334" t="s">
        <v>11063</v>
      </c>
    </row>
    <row r="7335" spans="1:2" x14ac:dyDescent="0.25">
      <c r="A7335" t="s">
        <v>11066</v>
      </c>
      <c r="B7335" t="s">
        <v>11063</v>
      </c>
    </row>
    <row r="7336" spans="1:2" x14ac:dyDescent="0.25">
      <c r="A7336" t="s">
        <v>11067</v>
      </c>
      <c r="B7336" t="s">
        <v>11063</v>
      </c>
    </row>
    <row r="7337" spans="1:2" x14ac:dyDescent="0.25">
      <c r="A7337" t="s">
        <v>11068</v>
      </c>
      <c r="B7337" t="s">
        <v>11063</v>
      </c>
    </row>
    <row r="7338" spans="1:2" x14ac:dyDescent="0.25">
      <c r="A7338" t="s">
        <v>11069</v>
      </c>
      <c r="B7338" t="s">
        <v>11063</v>
      </c>
    </row>
    <row r="7339" spans="1:2" x14ac:dyDescent="0.25">
      <c r="A7339" t="s">
        <v>11070</v>
      </c>
      <c r="B7339" t="s">
        <v>11063</v>
      </c>
    </row>
    <row r="7340" spans="1:2" x14ac:dyDescent="0.25">
      <c r="A7340" t="s">
        <v>11071</v>
      </c>
      <c r="B7340" t="s">
        <v>11063</v>
      </c>
    </row>
    <row r="7341" spans="1:2" x14ac:dyDescent="0.25">
      <c r="A7341" t="s">
        <v>11072</v>
      </c>
      <c r="B7341" t="s">
        <v>11063</v>
      </c>
    </row>
    <row r="7342" spans="1:2" x14ac:dyDescent="0.25">
      <c r="A7342" t="s">
        <v>11073</v>
      </c>
      <c r="B7342" t="s">
        <v>11063</v>
      </c>
    </row>
    <row r="7343" spans="1:2" x14ac:dyDescent="0.25">
      <c r="A7343" t="s">
        <v>11074</v>
      </c>
      <c r="B7343" t="s">
        <v>11063</v>
      </c>
    </row>
    <row r="7344" spans="1:2" x14ac:dyDescent="0.25">
      <c r="A7344" t="s">
        <v>11075</v>
      </c>
      <c r="B7344" t="s">
        <v>11063</v>
      </c>
    </row>
    <row r="7345" spans="1:2" x14ac:dyDescent="0.25">
      <c r="A7345" t="s">
        <v>11076</v>
      </c>
      <c r="B7345" t="s">
        <v>11063</v>
      </c>
    </row>
    <row r="7346" spans="1:2" x14ac:dyDescent="0.25">
      <c r="A7346" t="s">
        <v>11077</v>
      </c>
      <c r="B7346" t="s">
        <v>11063</v>
      </c>
    </row>
    <row r="7347" spans="1:2" x14ac:dyDescent="0.25">
      <c r="A7347" t="s">
        <v>11078</v>
      </c>
      <c r="B7347" t="s">
        <v>11063</v>
      </c>
    </row>
    <row r="7348" spans="1:2" x14ac:dyDescent="0.25">
      <c r="A7348" t="s">
        <v>11079</v>
      </c>
      <c r="B7348" t="s">
        <v>11063</v>
      </c>
    </row>
    <row r="7349" spans="1:2" x14ac:dyDescent="0.25">
      <c r="A7349" t="s">
        <v>11080</v>
      </c>
      <c r="B7349" t="s">
        <v>11081</v>
      </c>
    </row>
    <row r="7350" spans="1:2" x14ac:dyDescent="0.25">
      <c r="A7350" t="s">
        <v>11082</v>
      </c>
      <c r="B7350" t="s">
        <v>11083</v>
      </c>
    </row>
    <row r="7351" spans="1:2" x14ac:dyDescent="0.25">
      <c r="A7351" t="s">
        <v>11084</v>
      </c>
      <c r="B7351" t="s">
        <v>11083</v>
      </c>
    </row>
    <row r="7352" spans="1:2" x14ac:dyDescent="0.25">
      <c r="A7352" t="s">
        <v>11085</v>
      </c>
      <c r="B7352" t="s">
        <v>11083</v>
      </c>
    </row>
    <row r="7353" spans="1:2" x14ac:dyDescent="0.25">
      <c r="A7353" t="s">
        <v>11086</v>
      </c>
      <c r="B7353" t="s">
        <v>11083</v>
      </c>
    </row>
    <row r="7354" spans="1:2" x14ac:dyDescent="0.25">
      <c r="A7354" t="s">
        <v>11087</v>
      </c>
      <c r="B7354" t="s">
        <v>11083</v>
      </c>
    </row>
    <row r="7355" spans="1:2" x14ac:dyDescent="0.25">
      <c r="A7355" t="s">
        <v>11088</v>
      </c>
      <c r="B7355" t="s">
        <v>11089</v>
      </c>
    </row>
    <row r="7356" spans="1:2" x14ac:dyDescent="0.25">
      <c r="A7356" t="s">
        <v>11090</v>
      </c>
      <c r="B7356" t="s">
        <v>11089</v>
      </c>
    </row>
    <row r="7357" spans="1:2" x14ac:dyDescent="0.25">
      <c r="A7357" t="s">
        <v>11091</v>
      </c>
      <c r="B7357" t="s">
        <v>11089</v>
      </c>
    </row>
    <row r="7358" spans="1:2" x14ac:dyDescent="0.25">
      <c r="A7358" t="s">
        <v>11092</v>
      </c>
      <c r="B7358" t="s">
        <v>11089</v>
      </c>
    </row>
    <row r="7359" spans="1:2" x14ac:dyDescent="0.25">
      <c r="A7359" t="s">
        <v>11093</v>
      </c>
      <c r="B7359" t="s">
        <v>11089</v>
      </c>
    </row>
    <row r="7360" spans="1:2" x14ac:dyDescent="0.25">
      <c r="A7360" t="s">
        <v>11094</v>
      </c>
      <c r="B7360" t="s">
        <v>11089</v>
      </c>
    </row>
    <row r="7361" spans="1:2" x14ac:dyDescent="0.25">
      <c r="A7361" t="s">
        <v>11095</v>
      </c>
      <c r="B7361" t="s">
        <v>11089</v>
      </c>
    </row>
    <row r="7362" spans="1:2" x14ac:dyDescent="0.25">
      <c r="A7362" t="s">
        <v>11096</v>
      </c>
      <c r="B7362" t="s">
        <v>11089</v>
      </c>
    </row>
    <row r="7363" spans="1:2" x14ac:dyDescent="0.25">
      <c r="A7363" t="s">
        <v>11097</v>
      </c>
      <c r="B7363" t="s">
        <v>11089</v>
      </c>
    </row>
    <row r="7364" spans="1:2" x14ac:dyDescent="0.25">
      <c r="A7364" t="s">
        <v>11098</v>
      </c>
      <c r="B7364" t="s">
        <v>11089</v>
      </c>
    </row>
    <row r="7365" spans="1:2" x14ac:dyDescent="0.25">
      <c r="A7365" t="s">
        <v>11099</v>
      </c>
      <c r="B7365" t="s">
        <v>11100</v>
      </c>
    </row>
    <row r="7366" spans="1:2" x14ac:dyDescent="0.25">
      <c r="A7366" t="s">
        <v>11101</v>
      </c>
      <c r="B7366" t="s">
        <v>11100</v>
      </c>
    </row>
    <row r="7367" spans="1:2" x14ac:dyDescent="0.25">
      <c r="A7367" t="s">
        <v>11102</v>
      </c>
      <c r="B7367" t="s">
        <v>11100</v>
      </c>
    </row>
    <row r="7368" spans="1:2" x14ac:dyDescent="0.25">
      <c r="A7368" t="s">
        <v>11103</v>
      </c>
      <c r="B7368" t="s">
        <v>11100</v>
      </c>
    </row>
    <row r="7369" spans="1:2" x14ac:dyDescent="0.25">
      <c r="A7369" t="s">
        <v>11104</v>
      </c>
      <c r="B7369" t="s">
        <v>11105</v>
      </c>
    </row>
    <row r="7370" spans="1:2" x14ac:dyDescent="0.25">
      <c r="A7370" t="s">
        <v>11106</v>
      </c>
      <c r="B7370" t="s">
        <v>11105</v>
      </c>
    </row>
    <row r="7371" spans="1:2" x14ac:dyDescent="0.25">
      <c r="A7371" t="s">
        <v>11107</v>
      </c>
      <c r="B7371" t="s">
        <v>11105</v>
      </c>
    </row>
    <row r="7372" spans="1:2" x14ac:dyDescent="0.25">
      <c r="A7372" t="s">
        <v>11108</v>
      </c>
      <c r="B7372" t="s">
        <v>11109</v>
      </c>
    </row>
    <row r="7373" spans="1:2" x14ac:dyDescent="0.25">
      <c r="A7373" t="s">
        <v>11110</v>
      </c>
      <c r="B7373" t="s">
        <v>11109</v>
      </c>
    </row>
    <row r="7374" spans="1:2" x14ac:dyDescent="0.25">
      <c r="A7374" t="s">
        <v>11111</v>
      </c>
      <c r="B7374" t="s">
        <v>11112</v>
      </c>
    </row>
    <row r="7375" spans="1:2" x14ac:dyDescent="0.25">
      <c r="A7375" t="s">
        <v>11113</v>
      </c>
      <c r="B7375" t="s">
        <v>11112</v>
      </c>
    </row>
    <row r="7376" spans="1:2" x14ac:dyDescent="0.25">
      <c r="A7376" t="s">
        <v>11114</v>
      </c>
      <c r="B7376" t="s">
        <v>11115</v>
      </c>
    </row>
    <row r="7377" spans="1:2" x14ac:dyDescent="0.25">
      <c r="A7377" t="s">
        <v>11116</v>
      </c>
      <c r="B7377" t="s">
        <v>11115</v>
      </c>
    </row>
    <row r="7378" spans="1:2" x14ac:dyDescent="0.25">
      <c r="A7378" t="s">
        <v>11117</v>
      </c>
      <c r="B7378" t="s">
        <v>11115</v>
      </c>
    </row>
    <row r="7379" spans="1:2" x14ac:dyDescent="0.25">
      <c r="A7379" t="s">
        <v>11118</v>
      </c>
      <c r="B7379" t="s">
        <v>11119</v>
      </c>
    </row>
    <row r="7380" spans="1:2" x14ac:dyDescent="0.25">
      <c r="A7380" t="s">
        <v>11120</v>
      </c>
      <c r="B7380" t="s">
        <v>11119</v>
      </c>
    </row>
    <row r="7381" spans="1:2" x14ac:dyDescent="0.25">
      <c r="A7381" t="s">
        <v>11121</v>
      </c>
      <c r="B7381" t="s">
        <v>11122</v>
      </c>
    </row>
    <row r="7382" spans="1:2" x14ac:dyDescent="0.25">
      <c r="A7382" t="s">
        <v>11123</v>
      </c>
      <c r="B7382" t="s">
        <v>11122</v>
      </c>
    </row>
    <row r="7383" spans="1:2" x14ac:dyDescent="0.25">
      <c r="A7383" t="s">
        <v>11124</v>
      </c>
      <c r="B7383" t="s">
        <v>11122</v>
      </c>
    </row>
    <row r="7384" spans="1:2" x14ac:dyDescent="0.25">
      <c r="A7384" t="s">
        <v>11125</v>
      </c>
      <c r="B7384" t="s">
        <v>11122</v>
      </c>
    </row>
    <row r="7385" spans="1:2" x14ac:dyDescent="0.25">
      <c r="A7385" t="s">
        <v>11126</v>
      </c>
      <c r="B7385" t="s">
        <v>11122</v>
      </c>
    </row>
    <row r="7386" spans="1:2" x14ac:dyDescent="0.25">
      <c r="A7386" t="s">
        <v>11127</v>
      </c>
      <c r="B7386" t="s">
        <v>11122</v>
      </c>
    </row>
    <row r="7387" spans="1:2" x14ac:dyDescent="0.25">
      <c r="A7387" t="s">
        <v>11128</v>
      </c>
      <c r="B7387" t="s">
        <v>11122</v>
      </c>
    </row>
    <row r="7388" spans="1:2" x14ac:dyDescent="0.25">
      <c r="A7388" t="s">
        <v>11129</v>
      </c>
      <c r="B7388" t="s">
        <v>11122</v>
      </c>
    </row>
    <row r="7389" spans="1:2" x14ac:dyDescent="0.25">
      <c r="A7389" t="s">
        <v>11130</v>
      </c>
      <c r="B7389" t="s">
        <v>11122</v>
      </c>
    </row>
    <row r="7390" spans="1:2" x14ac:dyDescent="0.25">
      <c r="A7390" t="s">
        <v>11131</v>
      </c>
      <c r="B7390" t="s">
        <v>11122</v>
      </c>
    </row>
    <row r="7391" spans="1:2" x14ac:dyDescent="0.25">
      <c r="A7391" t="s">
        <v>11132</v>
      </c>
      <c r="B7391" t="s">
        <v>11122</v>
      </c>
    </row>
    <row r="7392" spans="1:2" x14ac:dyDescent="0.25">
      <c r="A7392" t="s">
        <v>11133</v>
      </c>
      <c r="B7392" t="s">
        <v>11122</v>
      </c>
    </row>
    <row r="7393" spans="1:2" x14ac:dyDescent="0.25">
      <c r="A7393" t="s">
        <v>11134</v>
      </c>
      <c r="B7393" t="s">
        <v>11122</v>
      </c>
    </row>
    <row r="7394" spans="1:2" x14ac:dyDescent="0.25">
      <c r="A7394" t="s">
        <v>11135</v>
      </c>
      <c r="B7394" t="s">
        <v>11122</v>
      </c>
    </row>
    <row r="7395" spans="1:2" x14ac:dyDescent="0.25">
      <c r="A7395" t="s">
        <v>11136</v>
      </c>
      <c r="B7395" t="s">
        <v>11122</v>
      </c>
    </row>
    <row r="7396" spans="1:2" x14ac:dyDescent="0.25">
      <c r="A7396" t="s">
        <v>11137</v>
      </c>
      <c r="B7396" t="s">
        <v>11122</v>
      </c>
    </row>
    <row r="7397" spans="1:2" x14ac:dyDescent="0.25">
      <c r="A7397" t="s">
        <v>11138</v>
      </c>
      <c r="B7397" t="s">
        <v>11122</v>
      </c>
    </row>
    <row r="7398" spans="1:2" x14ac:dyDescent="0.25">
      <c r="A7398" t="s">
        <v>11139</v>
      </c>
      <c r="B7398" t="s">
        <v>11122</v>
      </c>
    </row>
    <row r="7399" spans="1:2" x14ac:dyDescent="0.25">
      <c r="A7399" t="s">
        <v>11140</v>
      </c>
      <c r="B7399" t="s">
        <v>11122</v>
      </c>
    </row>
    <row r="7400" spans="1:2" x14ac:dyDescent="0.25">
      <c r="A7400" t="s">
        <v>11141</v>
      </c>
      <c r="B7400" t="s">
        <v>11122</v>
      </c>
    </row>
    <row r="7401" spans="1:2" x14ac:dyDescent="0.25">
      <c r="A7401" t="s">
        <v>11142</v>
      </c>
      <c r="B7401" t="s">
        <v>11122</v>
      </c>
    </row>
    <row r="7402" spans="1:2" x14ac:dyDescent="0.25">
      <c r="A7402" t="s">
        <v>11143</v>
      </c>
      <c r="B7402" t="s">
        <v>11122</v>
      </c>
    </row>
    <row r="7403" spans="1:2" x14ac:dyDescent="0.25">
      <c r="A7403" t="s">
        <v>11144</v>
      </c>
      <c r="B7403" t="s">
        <v>11122</v>
      </c>
    </row>
    <row r="7404" spans="1:2" x14ac:dyDescent="0.25">
      <c r="A7404" t="s">
        <v>11145</v>
      </c>
      <c r="B7404" t="s">
        <v>11122</v>
      </c>
    </row>
    <row r="7405" spans="1:2" x14ac:dyDescent="0.25">
      <c r="A7405" t="s">
        <v>11146</v>
      </c>
      <c r="B7405" t="s">
        <v>11122</v>
      </c>
    </row>
    <row r="7406" spans="1:2" x14ac:dyDescent="0.25">
      <c r="A7406" t="s">
        <v>11147</v>
      </c>
      <c r="B7406" t="s">
        <v>11122</v>
      </c>
    </row>
    <row r="7407" spans="1:2" x14ac:dyDescent="0.25">
      <c r="A7407" t="s">
        <v>11148</v>
      </c>
      <c r="B7407" t="s">
        <v>11122</v>
      </c>
    </row>
    <row r="7408" spans="1:2" x14ac:dyDescent="0.25">
      <c r="A7408" t="s">
        <v>11149</v>
      </c>
      <c r="B7408" t="s">
        <v>11122</v>
      </c>
    </row>
    <row r="7409" spans="1:2" x14ac:dyDescent="0.25">
      <c r="A7409" t="s">
        <v>11150</v>
      </c>
      <c r="B7409" t="s">
        <v>11122</v>
      </c>
    </row>
    <row r="7410" spans="1:2" x14ac:dyDescent="0.25">
      <c r="A7410" t="s">
        <v>11151</v>
      </c>
      <c r="B7410" t="s">
        <v>11122</v>
      </c>
    </row>
    <row r="7411" spans="1:2" x14ac:dyDescent="0.25">
      <c r="A7411" t="s">
        <v>11152</v>
      </c>
      <c r="B7411" t="s">
        <v>11122</v>
      </c>
    </row>
    <row r="7412" spans="1:2" x14ac:dyDescent="0.25">
      <c r="A7412" t="s">
        <v>11153</v>
      </c>
      <c r="B7412" t="s">
        <v>11122</v>
      </c>
    </row>
    <row r="7413" spans="1:2" x14ac:dyDescent="0.25">
      <c r="A7413" t="s">
        <v>11154</v>
      </c>
      <c r="B7413" t="s">
        <v>11122</v>
      </c>
    </row>
    <row r="7414" spans="1:2" x14ac:dyDescent="0.25">
      <c r="A7414" t="s">
        <v>11155</v>
      </c>
      <c r="B7414" t="s">
        <v>11122</v>
      </c>
    </row>
    <row r="7415" spans="1:2" x14ac:dyDescent="0.25">
      <c r="A7415" t="s">
        <v>11156</v>
      </c>
      <c r="B7415" t="s">
        <v>11122</v>
      </c>
    </row>
    <row r="7416" spans="1:2" x14ac:dyDescent="0.25">
      <c r="A7416" t="s">
        <v>11157</v>
      </c>
      <c r="B7416" t="s">
        <v>11122</v>
      </c>
    </row>
    <row r="7417" spans="1:2" x14ac:dyDescent="0.25">
      <c r="A7417" t="s">
        <v>11158</v>
      </c>
      <c r="B7417" t="s">
        <v>11122</v>
      </c>
    </row>
    <row r="7418" spans="1:2" x14ac:dyDescent="0.25">
      <c r="A7418" t="s">
        <v>11159</v>
      </c>
      <c r="B7418" t="s">
        <v>11122</v>
      </c>
    </row>
    <row r="7419" spans="1:2" x14ac:dyDescent="0.25">
      <c r="A7419" t="s">
        <v>11160</v>
      </c>
      <c r="B7419" t="s">
        <v>11122</v>
      </c>
    </row>
    <row r="7420" spans="1:2" x14ac:dyDescent="0.25">
      <c r="A7420" t="s">
        <v>11161</v>
      </c>
      <c r="B7420" t="s">
        <v>11162</v>
      </c>
    </row>
    <row r="7421" spans="1:2" x14ac:dyDescent="0.25">
      <c r="A7421" t="s">
        <v>11163</v>
      </c>
      <c r="B7421" t="s">
        <v>11164</v>
      </c>
    </row>
    <row r="7422" spans="1:2" x14ac:dyDescent="0.25">
      <c r="A7422" t="s">
        <v>11165</v>
      </c>
      <c r="B7422" t="s">
        <v>11166</v>
      </c>
    </row>
    <row r="7423" spans="1:2" x14ac:dyDescent="0.25">
      <c r="A7423" t="s">
        <v>11167</v>
      </c>
      <c r="B7423" t="s">
        <v>11166</v>
      </c>
    </row>
    <row r="7424" spans="1:2" x14ac:dyDescent="0.25">
      <c r="A7424" t="s">
        <v>11168</v>
      </c>
      <c r="B7424" t="s">
        <v>11166</v>
      </c>
    </row>
    <row r="7425" spans="1:2" x14ac:dyDescent="0.25">
      <c r="A7425" t="s">
        <v>11169</v>
      </c>
      <c r="B7425" t="s">
        <v>11166</v>
      </c>
    </row>
    <row r="7426" spans="1:2" x14ac:dyDescent="0.25">
      <c r="A7426" t="s">
        <v>11170</v>
      </c>
      <c r="B7426" t="s">
        <v>11171</v>
      </c>
    </row>
    <row r="7427" spans="1:2" x14ac:dyDescent="0.25">
      <c r="A7427" t="s">
        <v>11172</v>
      </c>
      <c r="B7427" t="s">
        <v>11171</v>
      </c>
    </row>
    <row r="7428" spans="1:2" x14ac:dyDescent="0.25">
      <c r="A7428" t="s">
        <v>11173</v>
      </c>
      <c r="B7428" t="s">
        <v>11171</v>
      </c>
    </row>
    <row r="7429" spans="1:2" x14ac:dyDescent="0.25">
      <c r="A7429" t="s">
        <v>11174</v>
      </c>
      <c r="B7429" t="s">
        <v>11175</v>
      </c>
    </row>
    <row r="7430" spans="1:2" x14ac:dyDescent="0.25">
      <c r="A7430" t="s">
        <v>11176</v>
      </c>
      <c r="B7430" t="s">
        <v>11175</v>
      </c>
    </row>
    <row r="7431" spans="1:2" x14ac:dyDescent="0.25">
      <c r="A7431" t="s">
        <v>11177</v>
      </c>
      <c r="B7431" t="s">
        <v>11175</v>
      </c>
    </row>
    <row r="7432" spans="1:2" x14ac:dyDescent="0.25">
      <c r="A7432" t="s">
        <v>11178</v>
      </c>
      <c r="B7432" t="s">
        <v>11175</v>
      </c>
    </row>
    <row r="7433" spans="1:2" x14ac:dyDescent="0.25">
      <c r="A7433" t="s">
        <v>11179</v>
      </c>
      <c r="B7433" t="s">
        <v>11175</v>
      </c>
    </row>
    <row r="7434" spans="1:2" x14ac:dyDescent="0.25">
      <c r="A7434" t="s">
        <v>11180</v>
      </c>
      <c r="B7434" t="s">
        <v>11175</v>
      </c>
    </row>
    <row r="7435" spans="1:2" x14ac:dyDescent="0.25">
      <c r="A7435" t="s">
        <v>11181</v>
      </c>
      <c r="B7435" t="s">
        <v>11182</v>
      </c>
    </row>
    <row r="7436" spans="1:2" x14ac:dyDescent="0.25">
      <c r="A7436" t="s">
        <v>11183</v>
      </c>
      <c r="B7436" t="s">
        <v>11184</v>
      </c>
    </row>
    <row r="7437" spans="1:2" x14ac:dyDescent="0.25">
      <c r="A7437" t="s">
        <v>11185</v>
      </c>
      <c r="B7437" t="s">
        <v>11184</v>
      </c>
    </row>
    <row r="7438" spans="1:2" x14ac:dyDescent="0.25">
      <c r="A7438" t="s">
        <v>11186</v>
      </c>
      <c r="B7438" t="s">
        <v>11184</v>
      </c>
    </row>
    <row r="7439" spans="1:2" x14ac:dyDescent="0.25">
      <c r="A7439" t="s">
        <v>11187</v>
      </c>
      <c r="B7439" t="s">
        <v>11184</v>
      </c>
    </row>
    <row r="7440" spans="1:2" x14ac:dyDescent="0.25">
      <c r="A7440" t="s">
        <v>11188</v>
      </c>
      <c r="B7440" t="s">
        <v>11189</v>
      </c>
    </row>
    <row r="7441" spans="1:2" x14ac:dyDescent="0.25">
      <c r="A7441" t="s">
        <v>11190</v>
      </c>
      <c r="B7441" t="s">
        <v>11189</v>
      </c>
    </row>
    <row r="7442" spans="1:2" x14ac:dyDescent="0.25">
      <c r="A7442" t="s">
        <v>11191</v>
      </c>
      <c r="B7442" t="s">
        <v>11192</v>
      </c>
    </row>
    <row r="7443" spans="1:2" x14ac:dyDescent="0.25">
      <c r="A7443" t="s">
        <v>11193</v>
      </c>
      <c r="B7443" t="s">
        <v>11192</v>
      </c>
    </row>
    <row r="7444" spans="1:2" x14ac:dyDescent="0.25">
      <c r="A7444" t="s">
        <v>11194</v>
      </c>
      <c r="B7444" t="s">
        <v>11192</v>
      </c>
    </row>
    <row r="7445" spans="1:2" x14ac:dyDescent="0.25">
      <c r="A7445" t="s">
        <v>11195</v>
      </c>
      <c r="B7445" t="s">
        <v>11192</v>
      </c>
    </row>
    <row r="7446" spans="1:2" x14ac:dyDescent="0.25">
      <c r="A7446" t="s">
        <v>11196</v>
      </c>
      <c r="B7446" t="s">
        <v>11197</v>
      </c>
    </row>
    <row r="7447" spans="1:2" x14ac:dyDescent="0.25">
      <c r="A7447" t="s">
        <v>11198</v>
      </c>
      <c r="B7447" t="s">
        <v>11199</v>
      </c>
    </row>
    <row r="7448" spans="1:2" x14ac:dyDescent="0.25">
      <c r="A7448" t="s">
        <v>11200</v>
      </c>
      <c r="B7448" t="s">
        <v>11199</v>
      </c>
    </row>
    <row r="7449" spans="1:2" x14ac:dyDescent="0.25">
      <c r="A7449" t="s">
        <v>11201</v>
      </c>
      <c r="B7449" t="s">
        <v>11202</v>
      </c>
    </row>
    <row r="7450" spans="1:2" x14ac:dyDescent="0.25">
      <c r="A7450" t="s">
        <v>11203</v>
      </c>
      <c r="B7450" t="s">
        <v>11202</v>
      </c>
    </row>
    <row r="7451" spans="1:2" x14ac:dyDescent="0.25">
      <c r="A7451" t="s">
        <v>11204</v>
      </c>
      <c r="B7451" t="s">
        <v>11202</v>
      </c>
    </row>
    <row r="7452" spans="1:2" x14ac:dyDescent="0.25">
      <c r="A7452" t="s">
        <v>11205</v>
      </c>
      <c r="B7452" t="s">
        <v>11202</v>
      </c>
    </row>
    <row r="7453" spans="1:2" x14ac:dyDescent="0.25">
      <c r="A7453" t="s">
        <v>11206</v>
      </c>
      <c r="B7453" t="s">
        <v>11207</v>
      </c>
    </row>
    <row r="7454" spans="1:2" x14ac:dyDescent="0.25">
      <c r="A7454" t="s">
        <v>11208</v>
      </c>
      <c r="B7454" t="s">
        <v>11207</v>
      </c>
    </row>
    <row r="7455" spans="1:2" x14ac:dyDescent="0.25">
      <c r="A7455" t="s">
        <v>11209</v>
      </c>
      <c r="B7455" t="s">
        <v>11207</v>
      </c>
    </row>
    <row r="7456" spans="1:2" x14ac:dyDescent="0.25">
      <c r="A7456" t="s">
        <v>11210</v>
      </c>
      <c r="B7456" t="s">
        <v>11207</v>
      </c>
    </row>
    <row r="7457" spans="1:2" x14ac:dyDescent="0.25">
      <c r="A7457" t="s">
        <v>11211</v>
      </c>
      <c r="B7457" t="s">
        <v>11207</v>
      </c>
    </row>
    <row r="7458" spans="1:2" x14ac:dyDescent="0.25">
      <c r="A7458" t="s">
        <v>11212</v>
      </c>
      <c r="B7458" t="s">
        <v>11207</v>
      </c>
    </row>
    <row r="7459" spans="1:2" x14ac:dyDescent="0.25">
      <c r="A7459" t="s">
        <v>11213</v>
      </c>
      <c r="B7459" t="s">
        <v>11207</v>
      </c>
    </row>
    <row r="7460" spans="1:2" x14ac:dyDescent="0.25">
      <c r="A7460" t="s">
        <v>11214</v>
      </c>
      <c r="B7460" t="s">
        <v>11207</v>
      </c>
    </row>
    <row r="7461" spans="1:2" x14ac:dyDescent="0.25">
      <c r="A7461" t="s">
        <v>11215</v>
      </c>
      <c r="B7461" t="s">
        <v>11207</v>
      </c>
    </row>
    <row r="7462" spans="1:2" x14ac:dyDescent="0.25">
      <c r="A7462" t="s">
        <v>11216</v>
      </c>
      <c r="B7462" t="s">
        <v>11207</v>
      </c>
    </row>
    <row r="7463" spans="1:2" x14ac:dyDescent="0.25">
      <c r="A7463" t="s">
        <v>11217</v>
      </c>
      <c r="B7463" t="s">
        <v>11207</v>
      </c>
    </row>
    <row r="7464" spans="1:2" x14ac:dyDescent="0.25">
      <c r="A7464" t="s">
        <v>11218</v>
      </c>
      <c r="B7464" t="s">
        <v>11207</v>
      </c>
    </row>
    <row r="7465" spans="1:2" x14ac:dyDescent="0.25">
      <c r="A7465" t="s">
        <v>11219</v>
      </c>
      <c r="B7465" t="s">
        <v>11207</v>
      </c>
    </row>
    <row r="7466" spans="1:2" x14ac:dyDescent="0.25">
      <c r="A7466" t="s">
        <v>11220</v>
      </c>
      <c r="B7466" t="s">
        <v>11207</v>
      </c>
    </row>
    <row r="7467" spans="1:2" x14ac:dyDescent="0.25">
      <c r="A7467" t="s">
        <v>11221</v>
      </c>
      <c r="B7467" t="s">
        <v>11207</v>
      </c>
    </row>
    <row r="7468" spans="1:2" x14ac:dyDescent="0.25">
      <c r="A7468" t="s">
        <v>11222</v>
      </c>
      <c r="B7468" t="s">
        <v>11207</v>
      </c>
    </row>
    <row r="7469" spans="1:2" x14ac:dyDescent="0.25">
      <c r="A7469" t="s">
        <v>11223</v>
      </c>
      <c r="B7469" t="s">
        <v>11207</v>
      </c>
    </row>
    <row r="7470" spans="1:2" x14ac:dyDescent="0.25">
      <c r="A7470" t="s">
        <v>11224</v>
      </c>
      <c r="B7470" t="s">
        <v>11207</v>
      </c>
    </row>
    <row r="7471" spans="1:2" x14ac:dyDescent="0.25">
      <c r="A7471" t="s">
        <v>11225</v>
      </c>
      <c r="B7471" t="s">
        <v>11207</v>
      </c>
    </row>
    <row r="7472" spans="1:2" x14ac:dyDescent="0.25">
      <c r="A7472" t="s">
        <v>11226</v>
      </c>
      <c r="B7472" t="s">
        <v>11207</v>
      </c>
    </row>
    <row r="7473" spans="1:2" x14ac:dyDescent="0.25">
      <c r="A7473" t="s">
        <v>11227</v>
      </c>
      <c r="B7473" t="s">
        <v>11207</v>
      </c>
    </row>
    <row r="7474" spans="1:2" x14ac:dyDescent="0.25">
      <c r="A7474" t="s">
        <v>11228</v>
      </c>
      <c r="B7474" t="s">
        <v>11207</v>
      </c>
    </row>
    <row r="7475" spans="1:2" x14ac:dyDescent="0.25">
      <c r="A7475" t="s">
        <v>11229</v>
      </c>
      <c r="B7475" t="s">
        <v>11207</v>
      </c>
    </row>
    <row r="7476" spans="1:2" x14ac:dyDescent="0.25">
      <c r="A7476" t="s">
        <v>11230</v>
      </c>
      <c r="B7476" t="s">
        <v>11207</v>
      </c>
    </row>
    <row r="7477" spans="1:2" x14ac:dyDescent="0.25">
      <c r="A7477" t="s">
        <v>11231</v>
      </c>
      <c r="B7477" t="s">
        <v>11207</v>
      </c>
    </row>
    <row r="7478" spans="1:2" x14ac:dyDescent="0.25">
      <c r="A7478" t="s">
        <v>11232</v>
      </c>
      <c r="B7478" t="s">
        <v>11207</v>
      </c>
    </row>
    <row r="7479" spans="1:2" x14ac:dyDescent="0.25">
      <c r="A7479" t="s">
        <v>11233</v>
      </c>
      <c r="B7479" t="s">
        <v>11207</v>
      </c>
    </row>
    <row r="7480" spans="1:2" x14ac:dyDescent="0.25">
      <c r="A7480" t="s">
        <v>11234</v>
      </c>
      <c r="B7480" t="s">
        <v>11207</v>
      </c>
    </row>
    <row r="7481" spans="1:2" x14ac:dyDescent="0.25">
      <c r="A7481" t="s">
        <v>11235</v>
      </c>
      <c r="B7481" t="s">
        <v>11207</v>
      </c>
    </row>
    <row r="7482" spans="1:2" x14ac:dyDescent="0.25">
      <c r="A7482" t="s">
        <v>11236</v>
      </c>
      <c r="B7482" t="s">
        <v>11207</v>
      </c>
    </row>
    <row r="7483" spans="1:2" x14ac:dyDescent="0.25">
      <c r="A7483" t="s">
        <v>11237</v>
      </c>
      <c r="B7483" t="s">
        <v>11238</v>
      </c>
    </row>
    <row r="7484" spans="1:2" x14ac:dyDescent="0.25">
      <c r="A7484" t="s">
        <v>11239</v>
      </c>
      <c r="B7484" t="s">
        <v>11238</v>
      </c>
    </row>
    <row r="7485" spans="1:2" x14ac:dyDescent="0.25">
      <c r="A7485" t="s">
        <v>11240</v>
      </c>
      <c r="B7485" t="s">
        <v>11238</v>
      </c>
    </row>
    <row r="7486" spans="1:2" x14ac:dyDescent="0.25">
      <c r="A7486" t="s">
        <v>11241</v>
      </c>
      <c r="B7486" t="s">
        <v>11238</v>
      </c>
    </row>
    <row r="7487" spans="1:2" x14ac:dyDescent="0.25">
      <c r="A7487" t="s">
        <v>11242</v>
      </c>
      <c r="B7487" t="s">
        <v>11243</v>
      </c>
    </row>
    <row r="7488" spans="1:2" x14ac:dyDescent="0.25">
      <c r="A7488" t="s">
        <v>11244</v>
      </c>
      <c r="B7488" t="s">
        <v>11245</v>
      </c>
    </row>
    <row r="7489" spans="1:2" x14ac:dyDescent="0.25">
      <c r="A7489" t="s">
        <v>11246</v>
      </c>
      <c r="B7489" t="s">
        <v>11245</v>
      </c>
    </row>
    <row r="7490" spans="1:2" x14ac:dyDescent="0.25">
      <c r="A7490" t="s">
        <v>11247</v>
      </c>
      <c r="B7490" t="s">
        <v>11245</v>
      </c>
    </row>
    <row r="7491" spans="1:2" x14ac:dyDescent="0.25">
      <c r="A7491" t="s">
        <v>11248</v>
      </c>
      <c r="B7491" t="s">
        <v>11245</v>
      </c>
    </row>
    <row r="7492" spans="1:2" x14ac:dyDescent="0.25">
      <c r="A7492" t="s">
        <v>11249</v>
      </c>
      <c r="B7492" t="s">
        <v>11250</v>
      </c>
    </row>
    <row r="7493" spans="1:2" x14ac:dyDescent="0.25">
      <c r="A7493" t="s">
        <v>11251</v>
      </c>
      <c r="B7493" t="s">
        <v>11250</v>
      </c>
    </row>
    <row r="7494" spans="1:2" x14ac:dyDescent="0.25">
      <c r="A7494" t="s">
        <v>11252</v>
      </c>
      <c r="B7494" t="s">
        <v>11250</v>
      </c>
    </row>
    <row r="7495" spans="1:2" x14ac:dyDescent="0.25">
      <c r="A7495" t="s">
        <v>11253</v>
      </c>
      <c r="B7495" t="s">
        <v>11250</v>
      </c>
    </row>
    <row r="7496" spans="1:2" x14ac:dyDescent="0.25">
      <c r="A7496" t="s">
        <v>11254</v>
      </c>
      <c r="B7496" t="s">
        <v>11255</v>
      </c>
    </row>
    <row r="7497" spans="1:2" x14ac:dyDescent="0.25">
      <c r="A7497" t="s">
        <v>11256</v>
      </c>
      <c r="B7497" t="s">
        <v>11257</v>
      </c>
    </row>
    <row r="7498" spans="1:2" x14ac:dyDescent="0.25">
      <c r="A7498" t="s">
        <v>11258</v>
      </c>
      <c r="B7498" t="s">
        <v>11259</v>
      </c>
    </row>
    <row r="7499" spans="1:2" x14ac:dyDescent="0.25">
      <c r="A7499" t="s">
        <v>11260</v>
      </c>
      <c r="B7499" t="s">
        <v>11259</v>
      </c>
    </row>
    <row r="7500" spans="1:2" x14ac:dyDescent="0.25">
      <c r="A7500" t="s">
        <v>11261</v>
      </c>
      <c r="B7500" t="s">
        <v>11259</v>
      </c>
    </row>
    <row r="7501" spans="1:2" x14ac:dyDescent="0.25">
      <c r="A7501" t="s">
        <v>11262</v>
      </c>
      <c r="B7501" t="s">
        <v>11263</v>
      </c>
    </row>
    <row r="7502" spans="1:2" x14ac:dyDescent="0.25">
      <c r="A7502" t="s">
        <v>11264</v>
      </c>
      <c r="B7502" t="s">
        <v>11263</v>
      </c>
    </row>
    <row r="7503" spans="1:2" x14ac:dyDescent="0.25">
      <c r="A7503" t="s">
        <v>11265</v>
      </c>
      <c r="B7503" t="s">
        <v>11266</v>
      </c>
    </row>
    <row r="7504" spans="1:2" x14ac:dyDescent="0.25">
      <c r="A7504" t="s">
        <v>11267</v>
      </c>
      <c r="B7504" t="s">
        <v>11268</v>
      </c>
    </row>
    <row r="7505" spans="1:2" x14ac:dyDescent="0.25">
      <c r="A7505" t="s">
        <v>11269</v>
      </c>
      <c r="B7505" t="s">
        <v>11268</v>
      </c>
    </row>
    <row r="7506" spans="1:2" x14ac:dyDescent="0.25">
      <c r="A7506" t="s">
        <v>11270</v>
      </c>
      <c r="B7506" t="s">
        <v>11271</v>
      </c>
    </row>
    <row r="7507" spans="1:2" x14ac:dyDescent="0.25">
      <c r="A7507" t="s">
        <v>11272</v>
      </c>
      <c r="B7507" t="s">
        <v>11271</v>
      </c>
    </row>
    <row r="7508" spans="1:2" x14ac:dyDescent="0.25">
      <c r="A7508" t="s">
        <v>11273</v>
      </c>
      <c r="B7508" t="s">
        <v>11271</v>
      </c>
    </row>
    <row r="7509" spans="1:2" x14ac:dyDescent="0.25">
      <c r="A7509" t="s">
        <v>11274</v>
      </c>
      <c r="B7509" t="s">
        <v>11271</v>
      </c>
    </row>
    <row r="7510" spans="1:2" x14ac:dyDescent="0.25">
      <c r="A7510" t="s">
        <v>11275</v>
      </c>
      <c r="B7510" t="s">
        <v>11271</v>
      </c>
    </row>
    <row r="7511" spans="1:2" x14ac:dyDescent="0.25">
      <c r="A7511" t="s">
        <v>11276</v>
      </c>
      <c r="B7511" t="s">
        <v>11271</v>
      </c>
    </row>
    <row r="7512" spans="1:2" x14ac:dyDescent="0.25">
      <c r="A7512" t="s">
        <v>11277</v>
      </c>
      <c r="B7512" t="s">
        <v>11278</v>
      </c>
    </row>
    <row r="7513" spans="1:2" x14ac:dyDescent="0.25">
      <c r="A7513" t="s">
        <v>11279</v>
      </c>
      <c r="B7513" t="s">
        <v>11280</v>
      </c>
    </row>
    <row r="7514" spans="1:2" x14ac:dyDescent="0.25">
      <c r="A7514" t="s">
        <v>11281</v>
      </c>
      <c r="B7514" t="s">
        <v>11280</v>
      </c>
    </row>
    <row r="7515" spans="1:2" x14ac:dyDescent="0.25">
      <c r="A7515" t="s">
        <v>11282</v>
      </c>
      <c r="B7515" t="s">
        <v>11283</v>
      </c>
    </row>
    <row r="7516" spans="1:2" x14ac:dyDescent="0.25">
      <c r="A7516" t="s">
        <v>11284</v>
      </c>
      <c r="B7516" t="s">
        <v>11283</v>
      </c>
    </row>
    <row r="7517" spans="1:2" x14ac:dyDescent="0.25">
      <c r="A7517" t="s">
        <v>11285</v>
      </c>
      <c r="B7517" t="s">
        <v>11286</v>
      </c>
    </row>
    <row r="7518" spans="1:2" x14ac:dyDescent="0.25">
      <c r="A7518" t="s">
        <v>11287</v>
      </c>
      <c r="B7518" t="s">
        <v>11286</v>
      </c>
    </row>
    <row r="7519" spans="1:2" x14ac:dyDescent="0.25">
      <c r="A7519" t="s">
        <v>11288</v>
      </c>
      <c r="B7519" t="s">
        <v>11286</v>
      </c>
    </row>
    <row r="7520" spans="1:2" x14ac:dyDescent="0.25">
      <c r="A7520" t="s">
        <v>11289</v>
      </c>
      <c r="B7520" t="s">
        <v>11290</v>
      </c>
    </row>
    <row r="7521" spans="1:2" x14ac:dyDescent="0.25">
      <c r="A7521" t="s">
        <v>11291</v>
      </c>
      <c r="B7521" t="s">
        <v>11290</v>
      </c>
    </row>
    <row r="7522" spans="1:2" x14ac:dyDescent="0.25">
      <c r="A7522" t="s">
        <v>11292</v>
      </c>
      <c r="B7522" t="s">
        <v>11293</v>
      </c>
    </row>
    <row r="7523" spans="1:2" x14ac:dyDescent="0.25">
      <c r="A7523" t="s">
        <v>11294</v>
      </c>
      <c r="B7523" t="s">
        <v>11295</v>
      </c>
    </row>
    <row r="7524" spans="1:2" x14ac:dyDescent="0.25">
      <c r="A7524" t="s">
        <v>11296</v>
      </c>
      <c r="B7524" t="s">
        <v>11295</v>
      </c>
    </row>
    <row r="7525" spans="1:2" x14ac:dyDescent="0.25">
      <c r="A7525" t="s">
        <v>11297</v>
      </c>
      <c r="B7525" t="s">
        <v>11295</v>
      </c>
    </row>
    <row r="7526" spans="1:2" x14ac:dyDescent="0.25">
      <c r="A7526" t="s">
        <v>11298</v>
      </c>
      <c r="B7526" t="s">
        <v>11295</v>
      </c>
    </row>
    <row r="7527" spans="1:2" x14ac:dyDescent="0.25">
      <c r="A7527" t="s">
        <v>11299</v>
      </c>
      <c r="B7527" t="s">
        <v>11300</v>
      </c>
    </row>
    <row r="7528" spans="1:2" x14ac:dyDescent="0.25">
      <c r="A7528" t="s">
        <v>11301</v>
      </c>
      <c r="B7528" t="s">
        <v>11300</v>
      </c>
    </row>
    <row r="7529" spans="1:2" x14ac:dyDescent="0.25">
      <c r="A7529" t="s">
        <v>11302</v>
      </c>
      <c r="B7529" t="s">
        <v>11303</v>
      </c>
    </row>
    <row r="7530" spans="1:2" x14ac:dyDescent="0.25">
      <c r="A7530" t="s">
        <v>11304</v>
      </c>
      <c r="B7530" t="s">
        <v>11303</v>
      </c>
    </row>
    <row r="7531" spans="1:2" x14ac:dyDescent="0.25">
      <c r="A7531" t="s">
        <v>11305</v>
      </c>
      <c r="B7531" t="s">
        <v>11303</v>
      </c>
    </row>
    <row r="7532" spans="1:2" x14ac:dyDescent="0.25">
      <c r="A7532" t="s">
        <v>11306</v>
      </c>
      <c r="B7532" t="s">
        <v>11307</v>
      </c>
    </row>
    <row r="7533" spans="1:2" x14ac:dyDescent="0.25">
      <c r="A7533" t="s">
        <v>11308</v>
      </c>
      <c r="B7533" t="s">
        <v>11307</v>
      </c>
    </row>
    <row r="7534" spans="1:2" x14ac:dyDescent="0.25">
      <c r="A7534" t="s">
        <v>11309</v>
      </c>
      <c r="B7534" t="s">
        <v>11307</v>
      </c>
    </row>
    <row r="7535" spans="1:2" x14ac:dyDescent="0.25">
      <c r="A7535" t="s">
        <v>11310</v>
      </c>
      <c r="B7535" t="s">
        <v>11311</v>
      </c>
    </row>
    <row r="7536" spans="1:2" x14ac:dyDescent="0.25">
      <c r="A7536" t="s">
        <v>11312</v>
      </c>
      <c r="B7536" t="s">
        <v>11313</v>
      </c>
    </row>
    <row r="7537" spans="1:2" x14ac:dyDescent="0.25">
      <c r="A7537" t="s">
        <v>11314</v>
      </c>
      <c r="B7537" t="s">
        <v>11313</v>
      </c>
    </row>
    <row r="7538" spans="1:2" x14ac:dyDescent="0.25">
      <c r="A7538" t="s">
        <v>11315</v>
      </c>
      <c r="B7538" t="s">
        <v>11313</v>
      </c>
    </row>
    <row r="7539" spans="1:2" x14ac:dyDescent="0.25">
      <c r="A7539" t="s">
        <v>11316</v>
      </c>
      <c r="B7539" t="s">
        <v>11313</v>
      </c>
    </row>
    <row r="7540" spans="1:2" x14ac:dyDescent="0.25">
      <c r="A7540" t="s">
        <v>11317</v>
      </c>
      <c r="B7540" t="s">
        <v>10309</v>
      </c>
    </row>
    <row r="7541" spans="1:2" x14ac:dyDescent="0.25">
      <c r="A7541" t="s">
        <v>11318</v>
      </c>
      <c r="B7541" t="s">
        <v>10309</v>
      </c>
    </row>
    <row r="7542" spans="1:2" x14ac:dyDescent="0.25">
      <c r="A7542" t="s">
        <v>11319</v>
      </c>
      <c r="B7542" t="s">
        <v>10309</v>
      </c>
    </row>
    <row r="7543" spans="1:2" x14ac:dyDescent="0.25">
      <c r="A7543" t="s">
        <v>11320</v>
      </c>
      <c r="B7543" t="s">
        <v>10309</v>
      </c>
    </row>
    <row r="7544" spans="1:2" x14ac:dyDescent="0.25">
      <c r="A7544" t="s">
        <v>11321</v>
      </c>
      <c r="B7544" t="s">
        <v>10309</v>
      </c>
    </row>
    <row r="7545" spans="1:2" x14ac:dyDescent="0.25">
      <c r="A7545" t="s">
        <v>11322</v>
      </c>
      <c r="B7545" t="s">
        <v>10309</v>
      </c>
    </row>
    <row r="7546" spans="1:2" x14ac:dyDescent="0.25">
      <c r="A7546" t="s">
        <v>11323</v>
      </c>
      <c r="B7546" t="s">
        <v>10309</v>
      </c>
    </row>
    <row r="7547" spans="1:2" x14ac:dyDescent="0.25">
      <c r="A7547" t="s">
        <v>11324</v>
      </c>
      <c r="B7547" t="s">
        <v>11325</v>
      </c>
    </row>
    <row r="7548" spans="1:2" x14ac:dyDescent="0.25">
      <c r="A7548" t="s">
        <v>11326</v>
      </c>
      <c r="B7548" t="s">
        <v>11327</v>
      </c>
    </row>
    <row r="7549" spans="1:2" x14ac:dyDescent="0.25">
      <c r="A7549" t="s">
        <v>11328</v>
      </c>
      <c r="B7549" t="s">
        <v>11327</v>
      </c>
    </row>
    <row r="7550" spans="1:2" x14ac:dyDescent="0.25">
      <c r="A7550" t="s">
        <v>11329</v>
      </c>
      <c r="B7550" t="s">
        <v>11327</v>
      </c>
    </row>
    <row r="7551" spans="1:2" x14ac:dyDescent="0.25">
      <c r="A7551" t="s">
        <v>11330</v>
      </c>
      <c r="B7551" t="s">
        <v>11331</v>
      </c>
    </row>
    <row r="7552" spans="1:2" x14ac:dyDescent="0.25">
      <c r="A7552" t="s">
        <v>11332</v>
      </c>
      <c r="B7552" t="s">
        <v>11331</v>
      </c>
    </row>
    <row r="7553" spans="1:2" x14ac:dyDescent="0.25">
      <c r="A7553" t="s">
        <v>11333</v>
      </c>
      <c r="B7553" t="s">
        <v>11331</v>
      </c>
    </row>
    <row r="7554" spans="1:2" x14ac:dyDescent="0.25">
      <c r="A7554" t="s">
        <v>11334</v>
      </c>
      <c r="B7554" t="s">
        <v>11331</v>
      </c>
    </row>
    <row r="7555" spans="1:2" x14ac:dyDescent="0.25">
      <c r="A7555" t="s">
        <v>11335</v>
      </c>
      <c r="B7555" t="s">
        <v>11331</v>
      </c>
    </row>
    <row r="7556" spans="1:2" x14ac:dyDescent="0.25">
      <c r="A7556" t="s">
        <v>11336</v>
      </c>
      <c r="B7556" t="s">
        <v>11331</v>
      </c>
    </row>
    <row r="7557" spans="1:2" x14ac:dyDescent="0.25">
      <c r="A7557" t="s">
        <v>11337</v>
      </c>
      <c r="B7557" t="s">
        <v>11338</v>
      </c>
    </row>
    <row r="7558" spans="1:2" x14ac:dyDescent="0.25">
      <c r="A7558" t="s">
        <v>11339</v>
      </c>
      <c r="B7558" t="s">
        <v>11338</v>
      </c>
    </row>
    <row r="7559" spans="1:2" x14ac:dyDescent="0.25">
      <c r="A7559" t="s">
        <v>11340</v>
      </c>
      <c r="B7559" t="s">
        <v>11341</v>
      </c>
    </row>
    <row r="7560" spans="1:2" x14ac:dyDescent="0.25">
      <c r="A7560" t="s">
        <v>11342</v>
      </c>
      <c r="B7560" t="s">
        <v>11341</v>
      </c>
    </row>
    <row r="7561" spans="1:2" x14ac:dyDescent="0.25">
      <c r="A7561" t="s">
        <v>11343</v>
      </c>
      <c r="B7561" t="s">
        <v>11341</v>
      </c>
    </row>
    <row r="7562" spans="1:2" x14ac:dyDescent="0.25">
      <c r="A7562" t="s">
        <v>11344</v>
      </c>
      <c r="B7562" t="s">
        <v>11341</v>
      </c>
    </row>
    <row r="7563" spans="1:2" x14ac:dyDescent="0.25">
      <c r="A7563" t="s">
        <v>11345</v>
      </c>
      <c r="B7563" t="s">
        <v>11341</v>
      </c>
    </row>
    <row r="7564" spans="1:2" x14ac:dyDescent="0.25">
      <c r="A7564" t="s">
        <v>11346</v>
      </c>
      <c r="B7564" t="s">
        <v>11341</v>
      </c>
    </row>
    <row r="7565" spans="1:2" x14ac:dyDescent="0.25">
      <c r="A7565" t="s">
        <v>11347</v>
      </c>
      <c r="B7565" t="s">
        <v>11341</v>
      </c>
    </row>
    <row r="7566" spans="1:2" x14ac:dyDescent="0.25">
      <c r="A7566" t="s">
        <v>11348</v>
      </c>
      <c r="B7566" t="s">
        <v>11349</v>
      </c>
    </row>
    <row r="7567" spans="1:2" x14ac:dyDescent="0.25">
      <c r="A7567" t="s">
        <v>11350</v>
      </c>
      <c r="B7567" t="s">
        <v>11349</v>
      </c>
    </row>
    <row r="7568" spans="1:2" x14ac:dyDescent="0.25">
      <c r="A7568" t="s">
        <v>11351</v>
      </c>
      <c r="B7568" t="s">
        <v>11349</v>
      </c>
    </row>
    <row r="7569" spans="1:2" x14ac:dyDescent="0.25">
      <c r="A7569" t="s">
        <v>11352</v>
      </c>
      <c r="B7569" t="s">
        <v>11349</v>
      </c>
    </row>
    <row r="7570" spans="1:2" x14ac:dyDescent="0.25">
      <c r="A7570" t="s">
        <v>11353</v>
      </c>
      <c r="B7570" t="s">
        <v>11354</v>
      </c>
    </row>
    <row r="7571" spans="1:2" x14ac:dyDescent="0.25">
      <c r="A7571" t="s">
        <v>11355</v>
      </c>
      <c r="B7571" t="s">
        <v>11356</v>
      </c>
    </row>
    <row r="7572" spans="1:2" x14ac:dyDescent="0.25">
      <c r="A7572" t="s">
        <v>11357</v>
      </c>
      <c r="B7572" t="s">
        <v>11356</v>
      </c>
    </row>
    <row r="7573" spans="1:2" x14ac:dyDescent="0.25">
      <c r="A7573" t="s">
        <v>11358</v>
      </c>
      <c r="B7573" t="s">
        <v>11359</v>
      </c>
    </row>
    <row r="7574" spans="1:2" x14ac:dyDescent="0.25">
      <c r="A7574" t="s">
        <v>11360</v>
      </c>
      <c r="B7574" t="s">
        <v>11359</v>
      </c>
    </row>
    <row r="7575" spans="1:2" x14ac:dyDescent="0.25">
      <c r="A7575" t="s">
        <v>11361</v>
      </c>
      <c r="B7575" t="s">
        <v>11359</v>
      </c>
    </row>
    <row r="7576" spans="1:2" x14ac:dyDescent="0.25">
      <c r="A7576" t="s">
        <v>11362</v>
      </c>
      <c r="B7576" t="s">
        <v>11359</v>
      </c>
    </row>
    <row r="7577" spans="1:2" x14ac:dyDescent="0.25">
      <c r="A7577" t="s">
        <v>11363</v>
      </c>
      <c r="B7577" t="s">
        <v>11359</v>
      </c>
    </row>
    <row r="7578" spans="1:2" x14ac:dyDescent="0.25">
      <c r="A7578" t="s">
        <v>11364</v>
      </c>
      <c r="B7578" t="s">
        <v>11359</v>
      </c>
    </row>
    <row r="7579" spans="1:2" x14ac:dyDescent="0.25">
      <c r="A7579" t="s">
        <v>11365</v>
      </c>
      <c r="B7579" t="s">
        <v>11359</v>
      </c>
    </row>
    <row r="7580" spans="1:2" x14ac:dyDescent="0.25">
      <c r="A7580" t="s">
        <v>11366</v>
      </c>
      <c r="B7580" t="s">
        <v>11359</v>
      </c>
    </row>
    <row r="7581" spans="1:2" x14ac:dyDescent="0.25">
      <c r="A7581" t="s">
        <v>11367</v>
      </c>
      <c r="B7581" t="s">
        <v>11359</v>
      </c>
    </row>
    <row r="7582" spans="1:2" x14ac:dyDescent="0.25">
      <c r="A7582" t="s">
        <v>11368</v>
      </c>
      <c r="B7582" t="s">
        <v>11359</v>
      </c>
    </row>
    <row r="7583" spans="1:2" x14ac:dyDescent="0.25">
      <c r="A7583" t="s">
        <v>11369</v>
      </c>
      <c r="B7583" t="s">
        <v>11359</v>
      </c>
    </row>
    <row r="7584" spans="1:2" x14ac:dyDescent="0.25">
      <c r="A7584" t="s">
        <v>11370</v>
      </c>
      <c r="B7584" t="s">
        <v>11371</v>
      </c>
    </row>
    <row r="7585" spans="1:2" x14ac:dyDescent="0.25">
      <c r="A7585" t="s">
        <v>11372</v>
      </c>
      <c r="B7585" t="s">
        <v>11373</v>
      </c>
    </row>
    <row r="7586" spans="1:2" x14ac:dyDescent="0.25">
      <c r="A7586" t="s">
        <v>11374</v>
      </c>
      <c r="B7586" t="s">
        <v>11373</v>
      </c>
    </row>
    <row r="7587" spans="1:2" x14ac:dyDescent="0.25">
      <c r="A7587" t="s">
        <v>11375</v>
      </c>
      <c r="B7587" t="s">
        <v>11376</v>
      </c>
    </row>
    <row r="7588" spans="1:2" x14ac:dyDescent="0.25">
      <c r="A7588" t="s">
        <v>11377</v>
      </c>
      <c r="B7588" t="s">
        <v>11378</v>
      </c>
    </row>
    <row r="7589" spans="1:2" x14ac:dyDescent="0.25">
      <c r="A7589" t="s">
        <v>11379</v>
      </c>
      <c r="B7589" t="s">
        <v>11378</v>
      </c>
    </row>
    <row r="7590" spans="1:2" x14ac:dyDescent="0.25">
      <c r="A7590" t="s">
        <v>11380</v>
      </c>
      <c r="B7590" t="s">
        <v>11378</v>
      </c>
    </row>
    <row r="7591" spans="1:2" x14ac:dyDescent="0.25">
      <c r="A7591" t="s">
        <v>11381</v>
      </c>
      <c r="B7591" t="s">
        <v>11378</v>
      </c>
    </row>
    <row r="7592" spans="1:2" x14ac:dyDescent="0.25">
      <c r="A7592" t="s">
        <v>11382</v>
      </c>
      <c r="B7592" t="s">
        <v>11378</v>
      </c>
    </row>
    <row r="7593" spans="1:2" x14ac:dyDescent="0.25">
      <c r="A7593" t="s">
        <v>11383</v>
      </c>
      <c r="B7593" t="s">
        <v>11384</v>
      </c>
    </row>
    <row r="7594" spans="1:2" x14ac:dyDescent="0.25">
      <c r="A7594" t="s">
        <v>11385</v>
      </c>
      <c r="B7594" t="s">
        <v>11384</v>
      </c>
    </row>
    <row r="7595" spans="1:2" x14ac:dyDescent="0.25">
      <c r="A7595" t="s">
        <v>11386</v>
      </c>
      <c r="B7595" t="s">
        <v>11384</v>
      </c>
    </row>
    <row r="7596" spans="1:2" x14ac:dyDescent="0.25">
      <c r="A7596" t="s">
        <v>11387</v>
      </c>
      <c r="B7596" t="s">
        <v>11388</v>
      </c>
    </row>
    <row r="7597" spans="1:2" x14ac:dyDescent="0.25">
      <c r="A7597" t="s">
        <v>11389</v>
      </c>
      <c r="B7597" t="s">
        <v>11390</v>
      </c>
    </row>
    <row r="7598" spans="1:2" x14ac:dyDescent="0.25">
      <c r="A7598" t="s">
        <v>11391</v>
      </c>
      <c r="B7598" t="s">
        <v>11392</v>
      </c>
    </row>
    <row r="7599" spans="1:2" x14ac:dyDescent="0.25">
      <c r="A7599" t="s">
        <v>11393</v>
      </c>
      <c r="B7599" t="s">
        <v>11392</v>
      </c>
    </row>
    <row r="7600" spans="1:2" x14ac:dyDescent="0.25">
      <c r="A7600" t="s">
        <v>11394</v>
      </c>
      <c r="B7600" t="s">
        <v>11395</v>
      </c>
    </row>
    <row r="7601" spans="1:2" x14ac:dyDescent="0.25">
      <c r="A7601" t="s">
        <v>11396</v>
      </c>
      <c r="B7601" t="s">
        <v>11397</v>
      </c>
    </row>
    <row r="7602" spans="1:2" x14ac:dyDescent="0.25">
      <c r="A7602" t="s">
        <v>11398</v>
      </c>
      <c r="B7602" t="s">
        <v>11399</v>
      </c>
    </row>
    <row r="7603" spans="1:2" x14ac:dyDescent="0.25">
      <c r="A7603" t="s">
        <v>11400</v>
      </c>
      <c r="B7603" t="s">
        <v>11399</v>
      </c>
    </row>
    <row r="7604" spans="1:2" x14ac:dyDescent="0.25">
      <c r="A7604" t="s">
        <v>11401</v>
      </c>
      <c r="B7604" t="s">
        <v>11399</v>
      </c>
    </row>
    <row r="7605" spans="1:2" x14ac:dyDescent="0.25">
      <c r="A7605" t="s">
        <v>11402</v>
      </c>
      <c r="B7605" t="s">
        <v>11399</v>
      </c>
    </row>
    <row r="7606" spans="1:2" x14ac:dyDescent="0.25">
      <c r="A7606" t="s">
        <v>11403</v>
      </c>
      <c r="B7606" t="s">
        <v>11399</v>
      </c>
    </row>
    <row r="7607" spans="1:2" x14ac:dyDescent="0.25">
      <c r="A7607" t="s">
        <v>11404</v>
      </c>
      <c r="B7607" t="s">
        <v>11399</v>
      </c>
    </row>
    <row r="7608" spans="1:2" x14ac:dyDescent="0.25">
      <c r="A7608" t="s">
        <v>11405</v>
      </c>
      <c r="B7608" t="s">
        <v>11406</v>
      </c>
    </row>
    <row r="7609" spans="1:2" x14ac:dyDescent="0.25">
      <c r="A7609" t="s">
        <v>11407</v>
      </c>
      <c r="B7609" t="s">
        <v>11406</v>
      </c>
    </row>
    <row r="7610" spans="1:2" x14ac:dyDescent="0.25">
      <c r="A7610" t="s">
        <v>11408</v>
      </c>
      <c r="B7610" t="s">
        <v>11406</v>
      </c>
    </row>
    <row r="7611" spans="1:2" x14ac:dyDescent="0.25">
      <c r="A7611" t="s">
        <v>11409</v>
      </c>
      <c r="B7611" t="s">
        <v>11410</v>
      </c>
    </row>
    <row r="7612" spans="1:2" x14ac:dyDescent="0.25">
      <c r="A7612" t="s">
        <v>11411</v>
      </c>
      <c r="B7612" t="s">
        <v>11410</v>
      </c>
    </row>
    <row r="7613" spans="1:2" x14ac:dyDescent="0.25">
      <c r="A7613" t="s">
        <v>11412</v>
      </c>
      <c r="B7613" t="s">
        <v>11410</v>
      </c>
    </row>
    <row r="7614" spans="1:2" x14ac:dyDescent="0.25">
      <c r="A7614" t="s">
        <v>11413</v>
      </c>
      <c r="B7614" t="s">
        <v>11410</v>
      </c>
    </row>
    <row r="7615" spans="1:2" x14ac:dyDescent="0.25">
      <c r="A7615" t="s">
        <v>11414</v>
      </c>
      <c r="B7615" t="s">
        <v>11410</v>
      </c>
    </row>
    <row r="7616" spans="1:2" x14ac:dyDescent="0.25">
      <c r="A7616" t="s">
        <v>11415</v>
      </c>
      <c r="B7616" t="s">
        <v>11410</v>
      </c>
    </row>
    <row r="7617" spans="1:2" x14ac:dyDescent="0.25">
      <c r="A7617" t="s">
        <v>11416</v>
      </c>
      <c r="B7617" t="s">
        <v>11410</v>
      </c>
    </row>
    <row r="7618" spans="1:2" x14ac:dyDescent="0.25">
      <c r="A7618" t="s">
        <v>11417</v>
      </c>
      <c r="B7618" t="s">
        <v>11418</v>
      </c>
    </row>
    <row r="7619" spans="1:2" x14ac:dyDescent="0.25">
      <c r="A7619" t="s">
        <v>11419</v>
      </c>
      <c r="B7619" t="s">
        <v>11418</v>
      </c>
    </row>
    <row r="7620" spans="1:2" x14ac:dyDescent="0.25">
      <c r="A7620" t="s">
        <v>11420</v>
      </c>
      <c r="B7620" t="s">
        <v>11418</v>
      </c>
    </row>
    <row r="7621" spans="1:2" x14ac:dyDescent="0.25">
      <c r="A7621" t="s">
        <v>11421</v>
      </c>
      <c r="B7621" t="s">
        <v>11418</v>
      </c>
    </row>
    <row r="7622" spans="1:2" x14ac:dyDescent="0.25">
      <c r="A7622" t="s">
        <v>11422</v>
      </c>
      <c r="B7622" t="s">
        <v>11418</v>
      </c>
    </row>
    <row r="7623" spans="1:2" x14ac:dyDescent="0.25">
      <c r="A7623" t="s">
        <v>11423</v>
      </c>
      <c r="B7623" t="s">
        <v>11418</v>
      </c>
    </row>
    <row r="7624" spans="1:2" x14ac:dyDescent="0.25">
      <c r="A7624" t="s">
        <v>11424</v>
      </c>
      <c r="B7624" t="s">
        <v>11425</v>
      </c>
    </row>
    <row r="7625" spans="1:2" x14ac:dyDescent="0.25">
      <c r="A7625" t="s">
        <v>11426</v>
      </c>
      <c r="B7625" t="s">
        <v>11425</v>
      </c>
    </row>
    <row r="7626" spans="1:2" x14ac:dyDescent="0.25">
      <c r="A7626" t="s">
        <v>11427</v>
      </c>
      <c r="B7626" t="s">
        <v>11425</v>
      </c>
    </row>
    <row r="7627" spans="1:2" x14ac:dyDescent="0.25">
      <c r="A7627" t="s">
        <v>11428</v>
      </c>
      <c r="B7627" t="s">
        <v>11429</v>
      </c>
    </row>
    <row r="7628" spans="1:2" x14ac:dyDescent="0.25">
      <c r="A7628" t="s">
        <v>11430</v>
      </c>
      <c r="B7628" t="s">
        <v>11429</v>
      </c>
    </row>
    <row r="7629" spans="1:2" x14ac:dyDescent="0.25">
      <c r="A7629" t="s">
        <v>11431</v>
      </c>
      <c r="B7629" t="s">
        <v>11429</v>
      </c>
    </row>
    <row r="7630" spans="1:2" x14ac:dyDescent="0.25">
      <c r="A7630" t="s">
        <v>11432</v>
      </c>
      <c r="B7630" t="s">
        <v>11429</v>
      </c>
    </row>
    <row r="7631" spans="1:2" x14ac:dyDescent="0.25">
      <c r="A7631" t="s">
        <v>11433</v>
      </c>
      <c r="B7631" t="s">
        <v>11434</v>
      </c>
    </row>
    <row r="7632" spans="1:2" x14ac:dyDescent="0.25">
      <c r="A7632" t="s">
        <v>11435</v>
      </c>
      <c r="B7632" t="s">
        <v>11434</v>
      </c>
    </row>
    <row r="7633" spans="1:2" x14ac:dyDescent="0.25">
      <c r="A7633" t="s">
        <v>11436</v>
      </c>
      <c r="B7633" t="s">
        <v>11437</v>
      </c>
    </row>
    <row r="7634" spans="1:2" x14ac:dyDescent="0.25">
      <c r="A7634" t="s">
        <v>11438</v>
      </c>
      <c r="B7634" t="s">
        <v>11437</v>
      </c>
    </row>
    <row r="7635" spans="1:2" x14ac:dyDescent="0.25">
      <c r="A7635" t="s">
        <v>11439</v>
      </c>
      <c r="B7635" t="s">
        <v>11437</v>
      </c>
    </row>
    <row r="7636" spans="1:2" x14ac:dyDescent="0.25">
      <c r="A7636" t="s">
        <v>11440</v>
      </c>
      <c r="B7636" t="s">
        <v>11437</v>
      </c>
    </row>
    <row r="7637" spans="1:2" x14ac:dyDescent="0.25">
      <c r="A7637" t="s">
        <v>11441</v>
      </c>
      <c r="B7637" t="s">
        <v>11437</v>
      </c>
    </row>
    <row r="7638" spans="1:2" x14ac:dyDescent="0.25">
      <c r="A7638" t="s">
        <v>11442</v>
      </c>
      <c r="B7638" t="s">
        <v>11437</v>
      </c>
    </row>
    <row r="7639" spans="1:2" x14ac:dyDescent="0.25">
      <c r="A7639" t="s">
        <v>11443</v>
      </c>
      <c r="B7639" t="s">
        <v>11437</v>
      </c>
    </row>
    <row r="7640" spans="1:2" x14ac:dyDescent="0.25">
      <c r="A7640" t="s">
        <v>11444</v>
      </c>
      <c r="B7640" t="s">
        <v>11445</v>
      </c>
    </row>
    <row r="7641" spans="1:2" x14ac:dyDescent="0.25">
      <c r="A7641" t="s">
        <v>11446</v>
      </c>
      <c r="B7641" t="s">
        <v>11445</v>
      </c>
    </row>
    <row r="7642" spans="1:2" x14ac:dyDescent="0.25">
      <c r="A7642" t="s">
        <v>11447</v>
      </c>
      <c r="B7642" t="s">
        <v>11445</v>
      </c>
    </row>
    <row r="7643" spans="1:2" x14ac:dyDescent="0.25">
      <c r="A7643" t="s">
        <v>11448</v>
      </c>
      <c r="B7643" t="s">
        <v>11445</v>
      </c>
    </row>
    <row r="7644" spans="1:2" x14ac:dyDescent="0.25">
      <c r="A7644" t="s">
        <v>11449</v>
      </c>
      <c r="B7644" t="s">
        <v>11445</v>
      </c>
    </row>
    <row r="7645" spans="1:2" x14ac:dyDescent="0.25">
      <c r="A7645" t="s">
        <v>11450</v>
      </c>
      <c r="B7645" t="s">
        <v>11445</v>
      </c>
    </row>
    <row r="7646" spans="1:2" x14ac:dyDescent="0.25">
      <c r="A7646" t="s">
        <v>11451</v>
      </c>
      <c r="B7646" t="s">
        <v>11445</v>
      </c>
    </row>
    <row r="7647" spans="1:2" x14ac:dyDescent="0.25">
      <c r="A7647" t="s">
        <v>11452</v>
      </c>
      <c r="B7647" t="s">
        <v>11445</v>
      </c>
    </row>
    <row r="7648" spans="1:2" x14ac:dyDescent="0.25">
      <c r="A7648" t="s">
        <v>11453</v>
      </c>
      <c r="B7648" t="s">
        <v>11445</v>
      </c>
    </row>
    <row r="7649" spans="1:2" x14ac:dyDescent="0.25">
      <c r="A7649" t="s">
        <v>11454</v>
      </c>
      <c r="B7649" t="s">
        <v>11445</v>
      </c>
    </row>
    <row r="7650" spans="1:2" x14ac:dyDescent="0.25">
      <c r="A7650" t="s">
        <v>11455</v>
      </c>
      <c r="B7650" t="s">
        <v>11445</v>
      </c>
    </row>
    <row r="7651" spans="1:2" x14ac:dyDescent="0.25">
      <c r="A7651" t="s">
        <v>11456</v>
      </c>
      <c r="B7651" t="s">
        <v>11445</v>
      </c>
    </row>
    <row r="7652" spans="1:2" x14ac:dyDescent="0.25">
      <c r="A7652" t="s">
        <v>11457</v>
      </c>
      <c r="B7652" t="s">
        <v>11445</v>
      </c>
    </row>
    <row r="7653" spans="1:2" x14ac:dyDescent="0.25">
      <c r="A7653" t="s">
        <v>11458</v>
      </c>
      <c r="B7653" t="s">
        <v>11445</v>
      </c>
    </row>
    <row r="7654" spans="1:2" x14ac:dyDescent="0.25">
      <c r="A7654" t="s">
        <v>11459</v>
      </c>
      <c r="B7654" t="s">
        <v>11445</v>
      </c>
    </row>
    <row r="7655" spans="1:2" x14ac:dyDescent="0.25">
      <c r="A7655" t="s">
        <v>11460</v>
      </c>
      <c r="B7655" t="s">
        <v>11445</v>
      </c>
    </row>
    <row r="7656" spans="1:2" x14ac:dyDescent="0.25">
      <c r="A7656" t="s">
        <v>11461</v>
      </c>
      <c r="B7656" t="s">
        <v>11445</v>
      </c>
    </row>
    <row r="7657" spans="1:2" x14ac:dyDescent="0.25">
      <c r="A7657" t="s">
        <v>11462</v>
      </c>
      <c r="B7657" t="s">
        <v>11445</v>
      </c>
    </row>
    <row r="7658" spans="1:2" x14ac:dyDescent="0.25">
      <c r="A7658" t="s">
        <v>11463</v>
      </c>
      <c r="B7658" t="s">
        <v>11445</v>
      </c>
    </row>
    <row r="7659" spans="1:2" x14ac:dyDescent="0.25">
      <c r="A7659" t="s">
        <v>11464</v>
      </c>
      <c r="B7659" t="s">
        <v>11445</v>
      </c>
    </row>
    <row r="7660" spans="1:2" x14ac:dyDescent="0.25">
      <c r="A7660" t="s">
        <v>11465</v>
      </c>
      <c r="B7660" t="s">
        <v>11445</v>
      </c>
    </row>
    <row r="7661" spans="1:2" x14ac:dyDescent="0.25">
      <c r="A7661" t="s">
        <v>11466</v>
      </c>
      <c r="B7661" t="s">
        <v>11445</v>
      </c>
    </row>
    <row r="7662" spans="1:2" x14ac:dyDescent="0.25">
      <c r="A7662" t="s">
        <v>11467</v>
      </c>
      <c r="B7662" t="s">
        <v>11445</v>
      </c>
    </row>
    <row r="7663" spans="1:2" x14ac:dyDescent="0.25">
      <c r="A7663" t="s">
        <v>11468</v>
      </c>
      <c r="B7663" t="s">
        <v>11445</v>
      </c>
    </row>
    <row r="7664" spans="1:2" x14ac:dyDescent="0.25">
      <c r="A7664" t="s">
        <v>11469</v>
      </c>
      <c r="B7664" t="s">
        <v>11470</v>
      </c>
    </row>
    <row r="7665" spans="1:2" x14ac:dyDescent="0.25">
      <c r="A7665" t="s">
        <v>11471</v>
      </c>
      <c r="B7665" t="s">
        <v>11470</v>
      </c>
    </row>
    <row r="7666" spans="1:2" x14ac:dyDescent="0.25">
      <c r="A7666" t="s">
        <v>11472</v>
      </c>
      <c r="B7666" t="s">
        <v>11473</v>
      </c>
    </row>
    <row r="7667" spans="1:2" x14ac:dyDescent="0.25">
      <c r="A7667" t="s">
        <v>11474</v>
      </c>
      <c r="B7667" t="s">
        <v>11475</v>
      </c>
    </row>
    <row r="7668" spans="1:2" x14ac:dyDescent="0.25">
      <c r="A7668" t="s">
        <v>11476</v>
      </c>
      <c r="B7668" t="s">
        <v>11475</v>
      </c>
    </row>
    <row r="7669" spans="1:2" x14ac:dyDescent="0.25">
      <c r="A7669" t="s">
        <v>11477</v>
      </c>
      <c r="B7669" t="s">
        <v>11475</v>
      </c>
    </row>
    <row r="7670" spans="1:2" x14ac:dyDescent="0.25">
      <c r="A7670" t="s">
        <v>11478</v>
      </c>
      <c r="B7670" t="s">
        <v>11475</v>
      </c>
    </row>
    <row r="7671" spans="1:2" x14ac:dyDescent="0.25">
      <c r="A7671" t="s">
        <v>11479</v>
      </c>
      <c r="B7671" t="s">
        <v>11475</v>
      </c>
    </row>
    <row r="7672" spans="1:2" x14ac:dyDescent="0.25">
      <c r="A7672" t="s">
        <v>11480</v>
      </c>
      <c r="B7672" t="s">
        <v>11475</v>
      </c>
    </row>
    <row r="7673" spans="1:2" x14ac:dyDescent="0.25">
      <c r="A7673" t="s">
        <v>11481</v>
      </c>
      <c r="B7673" t="s">
        <v>11475</v>
      </c>
    </row>
    <row r="7674" spans="1:2" x14ac:dyDescent="0.25">
      <c r="A7674" t="s">
        <v>11482</v>
      </c>
      <c r="B7674" t="s">
        <v>11475</v>
      </c>
    </row>
    <row r="7675" spans="1:2" x14ac:dyDescent="0.25">
      <c r="A7675" t="s">
        <v>11483</v>
      </c>
      <c r="B7675" t="s">
        <v>11475</v>
      </c>
    </row>
    <row r="7676" spans="1:2" x14ac:dyDescent="0.25">
      <c r="A7676" t="s">
        <v>11484</v>
      </c>
      <c r="B7676" t="s">
        <v>11475</v>
      </c>
    </row>
    <row r="7677" spans="1:2" x14ac:dyDescent="0.25">
      <c r="A7677" t="s">
        <v>11485</v>
      </c>
      <c r="B7677" t="s">
        <v>11475</v>
      </c>
    </row>
    <row r="7678" spans="1:2" x14ac:dyDescent="0.25">
      <c r="A7678" t="s">
        <v>11486</v>
      </c>
      <c r="B7678" t="s">
        <v>11487</v>
      </c>
    </row>
    <row r="7679" spans="1:2" x14ac:dyDescent="0.25">
      <c r="A7679" t="s">
        <v>11488</v>
      </c>
      <c r="B7679" t="s">
        <v>11487</v>
      </c>
    </row>
    <row r="7680" spans="1:2" x14ac:dyDescent="0.25">
      <c r="A7680" t="s">
        <v>11489</v>
      </c>
      <c r="B7680" t="s">
        <v>11487</v>
      </c>
    </row>
    <row r="7681" spans="1:2" x14ac:dyDescent="0.25">
      <c r="A7681" t="s">
        <v>11490</v>
      </c>
      <c r="B7681" t="s">
        <v>11487</v>
      </c>
    </row>
    <row r="7682" spans="1:2" x14ac:dyDescent="0.25">
      <c r="A7682" t="s">
        <v>11491</v>
      </c>
      <c r="B7682" t="s">
        <v>11492</v>
      </c>
    </row>
    <row r="7683" spans="1:2" x14ac:dyDescent="0.25">
      <c r="A7683" t="s">
        <v>11493</v>
      </c>
      <c r="B7683" t="s">
        <v>11492</v>
      </c>
    </row>
    <row r="7684" spans="1:2" x14ac:dyDescent="0.25">
      <c r="A7684" t="s">
        <v>11494</v>
      </c>
      <c r="B7684" t="s">
        <v>11492</v>
      </c>
    </row>
    <row r="7685" spans="1:2" x14ac:dyDescent="0.25">
      <c r="A7685" t="s">
        <v>11495</v>
      </c>
      <c r="B7685" t="s">
        <v>11492</v>
      </c>
    </row>
    <row r="7686" spans="1:2" x14ac:dyDescent="0.25">
      <c r="A7686" t="s">
        <v>11496</v>
      </c>
      <c r="B7686" t="s">
        <v>11492</v>
      </c>
    </row>
    <row r="7687" spans="1:2" x14ac:dyDescent="0.25">
      <c r="A7687" t="s">
        <v>11497</v>
      </c>
      <c r="B7687" t="s">
        <v>11498</v>
      </c>
    </row>
    <row r="7688" spans="1:2" x14ac:dyDescent="0.25">
      <c r="A7688" t="s">
        <v>11499</v>
      </c>
      <c r="B7688" t="s">
        <v>11500</v>
      </c>
    </row>
    <row r="7689" spans="1:2" x14ac:dyDescent="0.25">
      <c r="A7689" t="s">
        <v>11501</v>
      </c>
      <c r="B7689" t="s">
        <v>11500</v>
      </c>
    </row>
    <row r="7690" spans="1:2" x14ac:dyDescent="0.25">
      <c r="A7690" t="s">
        <v>11502</v>
      </c>
      <c r="B7690" t="s">
        <v>11500</v>
      </c>
    </row>
    <row r="7691" spans="1:2" x14ac:dyDescent="0.25">
      <c r="A7691" t="s">
        <v>11503</v>
      </c>
      <c r="B7691" t="s">
        <v>11500</v>
      </c>
    </row>
    <row r="7692" spans="1:2" x14ac:dyDescent="0.25">
      <c r="A7692" t="s">
        <v>11504</v>
      </c>
      <c r="B7692" t="s">
        <v>11500</v>
      </c>
    </row>
    <row r="7693" spans="1:2" x14ac:dyDescent="0.25">
      <c r="A7693" t="s">
        <v>11505</v>
      </c>
      <c r="B7693" t="s">
        <v>11500</v>
      </c>
    </row>
    <row r="7694" spans="1:2" x14ac:dyDescent="0.25">
      <c r="A7694" t="s">
        <v>11506</v>
      </c>
      <c r="B7694" t="s">
        <v>11507</v>
      </c>
    </row>
    <row r="7695" spans="1:2" x14ac:dyDescent="0.25">
      <c r="A7695" t="s">
        <v>11508</v>
      </c>
      <c r="B7695" t="s">
        <v>11507</v>
      </c>
    </row>
    <row r="7696" spans="1:2" x14ac:dyDescent="0.25">
      <c r="A7696" t="s">
        <v>11509</v>
      </c>
      <c r="B7696" t="s">
        <v>11507</v>
      </c>
    </row>
    <row r="7697" spans="1:2" x14ac:dyDescent="0.25">
      <c r="A7697" t="s">
        <v>11510</v>
      </c>
      <c r="B7697" t="s">
        <v>11507</v>
      </c>
    </row>
    <row r="7698" spans="1:2" x14ac:dyDescent="0.25">
      <c r="A7698" t="s">
        <v>11511</v>
      </c>
      <c r="B7698" t="s">
        <v>11507</v>
      </c>
    </row>
    <row r="7699" spans="1:2" x14ac:dyDescent="0.25">
      <c r="A7699" t="s">
        <v>11512</v>
      </c>
      <c r="B7699" t="s">
        <v>11507</v>
      </c>
    </row>
    <row r="7700" spans="1:2" x14ac:dyDescent="0.25">
      <c r="A7700" t="s">
        <v>11513</v>
      </c>
      <c r="B7700" t="s">
        <v>11507</v>
      </c>
    </row>
    <row r="7701" spans="1:2" x14ac:dyDescent="0.25">
      <c r="A7701" t="s">
        <v>11514</v>
      </c>
      <c r="B7701" t="s">
        <v>11507</v>
      </c>
    </row>
    <row r="7702" spans="1:2" x14ac:dyDescent="0.25">
      <c r="A7702" t="s">
        <v>11515</v>
      </c>
      <c r="B7702" t="s">
        <v>11516</v>
      </c>
    </row>
    <row r="7703" spans="1:2" x14ac:dyDescent="0.25">
      <c r="A7703" t="s">
        <v>11517</v>
      </c>
      <c r="B7703" t="s">
        <v>11516</v>
      </c>
    </row>
    <row r="7704" spans="1:2" x14ac:dyDescent="0.25">
      <c r="A7704" t="s">
        <v>11518</v>
      </c>
      <c r="B7704" t="s">
        <v>11516</v>
      </c>
    </row>
    <row r="7705" spans="1:2" x14ac:dyDescent="0.25">
      <c r="A7705" t="s">
        <v>11519</v>
      </c>
      <c r="B7705" t="s">
        <v>11516</v>
      </c>
    </row>
    <row r="7706" spans="1:2" x14ac:dyDescent="0.25">
      <c r="A7706" t="s">
        <v>11520</v>
      </c>
      <c r="B7706" t="s">
        <v>11516</v>
      </c>
    </row>
    <row r="7707" spans="1:2" x14ac:dyDescent="0.25">
      <c r="A7707" t="s">
        <v>11521</v>
      </c>
      <c r="B7707" t="s">
        <v>11522</v>
      </c>
    </row>
    <row r="7708" spans="1:2" x14ac:dyDescent="0.25">
      <c r="A7708" t="s">
        <v>11523</v>
      </c>
      <c r="B7708" t="s">
        <v>11522</v>
      </c>
    </row>
    <row r="7709" spans="1:2" x14ac:dyDescent="0.25">
      <c r="A7709" t="s">
        <v>11524</v>
      </c>
      <c r="B7709" t="s">
        <v>11522</v>
      </c>
    </row>
    <row r="7710" spans="1:2" x14ac:dyDescent="0.25">
      <c r="A7710" t="s">
        <v>11525</v>
      </c>
      <c r="B7710" t="s">
        <v>11526</v>
      </c>
    </row>
    <row r="7711" spans="1:2" x14ac:dyDescent="0.25">
      <c r="A7711" t="s">
        <v>11527</v>
      </c>
      <c r="B7711" t="s">
        <v>11526</v>
      </c>
    </row>
    <row r="7712" spans="1:2" x14ac:dyDescent="0.25">
      <c r="A7712" t="s">
        <v>11528</v>
      </c>
      <c r="B7712" t="s">
        <v>9244</v>
      </c>
    </row>
    <row r="7713" spans="1:2" x14ac:dyDescent="0.25">
      <c r="A7713" t="s">
        <v>11529</v>
      </c>
      <c r="B7713" t="s">
        <v>11530</v>
      </c>
    </row>
    <row r="7714" spans="1:2" x14ac:dyDescent="0.25">
      <c r="A7714" t="s">
        <v>11531</v>
      </c>
      <c r="B7714" t="s">
        <v>11530</v>
      </c>
    </row>
    <row r="7715" spans="1:2" x14ac:dyDescent="0.25">
      <c r="A7715" t="s">
        <v>11532</v>
      </c>
      <c r="B7715" t="s">
        <v>11530</v>
      </c>
    </row>
    <row r="7716" spans="1:2" x14ac:dyDescent="0.25">
      <c r="A7716" t="s">
        <v>11533</v>
      </c>
      <c r="B7716" t="s">
        <v>11530</v>
      </c>
    </row>
    <row r="7717" spans="1:2" x14ac:dyDescent="0.25">
      <c r="A7717" t="s">
        <v>11534</v>
      </c>
      <c r="B7717" t="s">
        <v>11530</v>
      </c>
    </row>
    <row r="7718" spans="1:2" x14ac:dyDescent="0.25">
      <c r="A7718" t="s">
        <v>11535</v>
      </c>
      <c r="B7718" t="s">
        <v>11536</v>
      </c>
    </row>
    <row r="7719" spans="1:2" x14ac:dyDescent="0.25">
      <c r="A7719" t="s">
        <v>11537</v>
      </c>
      <c r="B7719" t="s">
        <v>11536</v>
      </c>
    </row>
    <row r="7720" spans="1:2" x14ac:dyDescent="0.25">
      <c r="A7720" t="s">
        <v>11538</v>
      </c>
      <c r="B7720" t="s">
        <v>11536</v>
      </c>
    </row>
    <row r="7721" spans="1:2" x14ac:dyDescent="0.25">
      <c r="A7721" t="s">
        <v>11539</v>
      </c>
      <c r="B7721" t="s">
        <v>11540</v>
      </c>
    </row>
    <row r="7722" spans="1:2" x14ac:dyDescent="0.25">
      <c r="A7722" t="s">
        <v>11541</v>
      </c>
      <c r="B7722" t="s">
        <v>11540</v>
      </c>
    </row>
    <row r="7723" spans="1:2" x14ac:dyDescent="0.25">
      <c r="A7723" t="s">
        <v>11542</v>
      </c>
      <c r="B7723" t="s">
        <v>11540</v>
      </c>
    </row>
    <row r="7724" spans="1:2" x14ac:dyDescent="0.25">
      <c r="A7724" t="s">
        <v>11543</v>
      </c>
      <c r="B7724" t="s">
        <v>11544</v>
      </c>
    </row>
    <row r="7725" spans="1:2" x14ac:dyDescent="0.25">
      <c r="A7725" t="s">
        <v>11545</v>
      </c>
      <c r="B7725" t="s">
        <v>11544</v>
      </c>
    </row>
    <row r="7726" spans="1:2" x14ac:dyDescent="0.25">
      <c r="A7726" t="s">
        <v>11546</v>
      </c>
      <c r="B7726" t="s">
        <v>11544</v>
      </c>
    </row>
    <row r="7727" spans="1:2" x14ac:dyDescent="0.25">
      <c r="A7727" t="s">
        <v>11547</v>
      </c>
      <c r="B7727" t="s">
        <v>11544</v>
      </c>
    </row>
    <row r="7728" spans="1:2" x14ac:dyDescent="0.25">
      <c r="A7728" t="s">
        <v>11548</v>
      </c>
      <c r="B7728" t="s">
        <v>11549</v>
      </c>
    </row>
    <row r="7729" spans="1:2" x14ac:dyDescent="0.25">
      <c r="A7729" t="s">
        <v>11550</v>
      </c>
      <c r="B7729" t="s">
        <v>11551</v>
      </c>
    </row>
    <row r="7730" spans="1:2" x14ac:dyDescent="0.25">
      <c r="A7730" t="s">
        <v>11552</v>
      </c>
      <c r="B7730" t="s">
        <v>11553</v>
      </c>
    </row>
    <row r="7731" spans="1:2" x14ac:dyDescent="0.25">
      <c r="A7731" t="s">
        <v>11554</v>
      </c>
      <c r="B7731" t="s">
        <v>11555</v>
      </c>
    </row>
    <row r="7732" spans="1:2" x14ac:dyDescent="0.25">
      <c r="A7732" t="s">
        <v>11556</v>
      </c>
      <c r="B7732" t="s">
        <v>11555</v>
      </c>
    </row>
    <row r="7733" spans="1:2" x14ac:dyDescent="0.25">
      <c r="A7733" t="s">
        <v>11557</v>
      </c>
      <c r="B7733" t="s">
        <v>11555</v>
      </c>
    </row>
    <row r="7734" spans="1:2" x14ac:dyDescent="0.25">
      <c r="A7734" t="s">
        <v>11558</v>
      </c>
      <c r="B7734" t="s">
        <v>11559</v>
      </c>
    </row>
    <row r="7735" spans="1:2" x14ac:dyDescent="0.25">
      <c r="A7735" t="s">
        <v>11560</v>
      </c>
      <c r="B7735" t="s">
        <v>11559</v>
      </c>
    </row>
    <row r="7736" spans="1:2" x14ac:dyDescent="0.25">
      <c r="A7736" t="s">
        <v>11561</v>
      </c>
      <c r="B7736" t="s">
        <v>11559</v>
      </c>
    </row>
    <row r="7737" spans="1:2" x14ac:dyDescent="0.25">
      <c r="A7737" t="s">
        <v>11562</v>
      </c>
      <c r="B7737" t="s">
        <v>11559</v>
      </c>
    </row>
    <row r="7738" spans="1:2" x14ac:dyDescent="0.25">
      <c r="A7738" t="s">
        <v>11563</v>
      </c>
      <c r="B7738" t="s">
        <v>11559</v>
      </c>
    </row>
    <row r="7739" spans="1:2" x14ac:dyDescent="0.25">
      <c r="A7739" t="s">
        <v>11564</v>
      </c>
      <c r="B7739" t="s">
        <v>11559</v>
      </c>
    </row>
    <row r="7740" spans="1:2" x14ac:dyDescent="0.25">
      <c r="A7740" t="s">
        <v>11565</v>
      </c>
      <c r="B7740" t="s">
        <v>11559</v>
      </c>
    </row>
    <row r="7741" spans="1:2" x14ac:dyDescent="0.25">
      <c r="A7741" t="s">
        <v>11566</v>
      </c>
      <c r="B7741" t="s">
        <v>11559</v>
      </c>
    </row>
    <row r="7742" spans="1:2" x14ac:dyDescent="0.25">
      <c r="A7742" t="s">
        <v>11567</v>
      </c>
      <c r="B7742" t="s">
        <v>11559</v>
      </c>
    </row>
    <row r="7743" spans="1:2" x14ac:dyDescent="0.25">
      <c r="A7743" t="s">
        <v>11568</v>
      </c>
      <c r="B7743" t="s">
        <v>5140</v>
      </c>
    </row>
    <row r="7744" spans="1:2" x14ac:dyDescent="0.25">
      <c r="A7744" t="s">
        <v>11569</v>
      </c>
      <c r="B7744" t="s">
        <v>11570</v>
      </c>
    </row>
    <row r="7745" spans="1:2" x14ac:dyDescent="0.25">
      <c r="A7745" t="s">
        <v>11571</v>
      </c>
      <c r="B7745" t="s">
        <v>11570</v>
      </c>
    </row>
    <row r="7746" spans="1:2" x14ac:dyDescent="0.25">
      <c r="A7746" t="s">
        <v>11572</v>
      </c>
      <c r="B7746" t="s">
        <v>11570</v>
      </c>
    </row>
    <row r="7747" spans="1:2" x14ac:dyDescent="0.25">
      <c r="A7747" t="s">
        <v>11573</v>
      </c>
      <c r="B7747" t="s">
        <v>11570</v>
      </c>
    </row>
    <row r="7748" spans="1:2" x14ac:dyDescent="0.25">
      <c r="A7748" t="s">
        <v>11574</v>
      </c>
      <c r="B7748" t="s">
        <v>11570</v>
      </c>
    </row>
    <row r="7749" spans="1:2" x14ac:dyDescent="0.25">
      <c r="A7749" t="s">
        <v>11575</v>
      </c>
      <c r="B7749" t="s">
        <v>11570</v>
      </c>
    </row>
    <row r="7750" spans="1:2" x14ac:dyDescent="0.25">
      <c r="A7750" t="s">
        <v>11576</v>
      </c>
      <c r="B7750" t="s">
        <v>11570</v>
      </c>
    </row>
    <row r="7751" spans="1:2" x14ac:dyDescent="0.25">
      <c r="A7751" t="s">
        <v>11577</v>
      </c>
      <c r="B7751" t="s">
        <v>11578</v>
      </c>
    </row>
    <row r="7752" spans="1:2" x14ac:dyDescent="0.25">
      <c r="A7752" t="s">
        <v>11579</v>
      </c>
      <c r="B7752" t="s">
        <v>11578</v>
      </c>
    </row>
    <row r="7753" spans="1:2" x14ac:dyDescent="0.25">
      <c r="A7753" t="s">
        <v>11580</v>
      </c>
      <c r="B7753" t="s">
        <v>11578</v>
      </c>
    </row>
    <row r="7754" spans="1:2" x14ac:dyDescent="0.25">
      <c r="A7754" t="s">
        <v>11581</v>
      </c>
      <c r="B7754" t="s">
        <v>11582</v>
      </c>
    </row>
    <row r="7755" spans="1:2" x14ac:dyDescent="0.25">
      <c r="A7755" t="s">
        <v>11583</v>
      </c>
      <c r="B7755" t="s">
        <v>11582</v>
      </c>
    </row>
    <row r="7756" spans="1:2" x14ac:dyDescent="0.25">
      <c r="A7756" t="s">
        <v>11584</v>
      </c>
      <c r="B7756" t="s">
        <v>11582</v>
      </c>
    </row>
    <row r="7757" spans="1:2" x14ac:dyDescent="0.25">
      <c r="A7757" t="s">
        <v>11585</v>
      </c>
      <c r="B7757" t="s">
        <v>11582</v>
      </c>
    </row>
    <row r="7758" spans="1:2" x14ac:dyDescent="0.25">
      <c r="A7758" t="s">
        <v>11586</v>
      </c>
      <c r="B7758" t="s">
        <v>11582</v>
      </c>
    </row>
    <row r="7759" spans="1:2" x14ac:dyDescent="0.25">
      <c r="A7759" t="s">
        <v>11587</v>
      </c>
      <c r="B7759" t="s">
        <v>11582</v>
      </c>
    </row>
    <row r="7760" spans="1:2" x14ac:dyDescent="0.25">
      <c r="A7760" t="s">
        <v>11588</v>
      </c>
      <c r="B7760" t="s">
        <v>11582</v>
      </c>
    </row>
    <row r="7761" spans="1:2" x14ac:dyDescent="0.25">
      <c r="A7761" t="s">
        <v>11589</v>
      </c>
      <c r="B7761" t="s">
        <v>11582</v>
      </c>
    </row>
    <row r="7762" spans="1:2" x14ac:dyDescent="0.25">
      <c r="A7762" t="s">
        <v>11590</v>
      </c>
      <c r="B7762" t="s">
        <v>11582</v>
      </c>
    </row>
    <row r="7763" spans="1:2" x14ac:dyDescent="0.25">
      <c r="A7763" t="s">
        <v>11591</v>
      </c>
      <c r="B7763" t="s">
        <v>11582</v>
      </c>
    </row>
    <row r="7764" spans="1:2" x14ac:dyDescent="0.25">
      <c r="A7764" t="s">
        <v>11592</v>
      </c>
      <c r="B7764" t="s">
        <v>11582</v>
      </c>
    </row>
    <row r="7765" spans="1:2" x14ac:dyDescent="0.25">
      <c r="A7765" t="s">
        <v>11593</v>
      </c>
      <c r="B7765" t="s">
        <v>11582</v>
      </c>
    </row>
    <row r="7766" spans="1:2" x14ac:dyDescent="0.25">
      <c r="A7766" t="s">
        <v>11594</v>
      </c>
      <c r="B7766" t="s">
        <v>11582</v>
      </c>
    </row>
    <row r="7767" spans="1:2" x14ac:dyDescent="0.25">
      <c r="A7767" t="s">
        <v>11595</v>
      </c>
      <c r="B7767" t="s">
        <v>11582</v>
      </c>
    </row>
    <row r="7768" spans="1:2" x14ac:dyDescent="0.25">
      <c r="A7768" t="s">
        <v>11596</v>
      </c>
      <c r="B7768" t="s">
        <v>11582</v>
      </c>
    </row>
    <row r="7769" spans="1:2" x14ac:dyDescent="0.25">
      <c r="A7769" t="s">
        <v>11597</v>
      </c>
      <c r="B7769" t="s">
        <v>11582</v>
      </c>
    </row>
    <row r="7770" spans="1:2" x14ac:dyDescent="0.25">
      <c r="A7770" t="s">
        <v>11598</v>
      </c>
      <c r="B7770" t="s">
        <v>11582</v>
      </c>
    </row>
    <row r="7771" spans="1:2" x14ac:dyDescent="0.25">
      <c r="A7771" t="s">
        <v>11599</v>
      </c>
      <c r="B7771" t="s">
        <v>11600</v>
      </c>
    </row>
    <row r="7772" spans="1:2" x14ac:dyDescent="0.25">
      <c r="A7772" t="s">
        <v>11601</v>
      </c>
      <c r="B7772" t="s">
        <v>11600</v>
      </c>
    </row>
    <row r="7773" spans="1:2" x14ac:dyDescent="0.25">
      <c r="A7773" t="s">
        <v>11602</v>
      </c>
      <c r="B7773" t="s">
        <v>11600</v>
      </c>
    </row>
    <row r="7774" spans="1:2" x14ac:dyDescent="0.25">
      <c r="A7774" t="s">
        <v>11603</v>
      </c>
      <c r="B7774" t="s">
        <v>11604</v>
      </c>
    </row>
    <row r="7775" spans="1:2" x14ac:dyDescent="0.25">
      <c r="A7775" t="s">
        <v>11605</v>
      </c>
      <c r="B7775" t="s">
        <v>11604</v>
      </c>
    </row>
    <row r="7776" spans="1:2" x14ac:dyDescent="0.25">
      <c r="A7776" t="s">
        <v>11606</v>
      </c>
      <c r="B7776" t="s">
        <v>11604</v>
      </c>
    </row>
    <row r="7777" spans="1:2" x14ac:dyDescent="0.25">
      <c r="A7777" t="s">
        <v>11607</v>
      </c>
      <c r="B7777" t="s">
        <v>11604</v>
      </c>
    </row>
    <row r="7778" spans="1:2" x14ac:dyDescent="0.25">
      <c r="A7778" t="s">
        <v>11608</v>
      </c>
      <c r="B7778" t="s">
        <v>11609</v>
      </c>
    </row>
    <row r="7779" spans="1:2" x14ac:dyDescent="0.25">
      <c r="A7779" t="s">
        <v>11610</v>
      </c>
      <c r="B7779" t="s">
        <v>11609</v>
      </c>
    </row>
    <row r="7780" spans="1:2" x14ac:dyDescent="0.25">
      <c r="A7780" t="s">
        <v>11611</v>
      </c>
      <c r="B7780" t="s">
        <v>11609</v>
      </c>
    </row>
    <row r="7781" spans="1:2" x14ac:dyDescent="0.25">
      <c r="A7781" t="s">
        <v>11612</v>
      </c>
      <c r="B7781" t="s">
        <v>11609</v>
      </c>
    </row>
    <row r="7782" spans="1:2" x14ac:dyDescent="0.25">
      <c r="A7782" t="s">
        <v>11613</v>
      </c>
      <c r="B7782" t="s">
        <v>11614</v>
      </c>
    </row>
    <row r="7783" spans="1:2" x14ac:dyDescent="0.25">
      <c r="A7783" t="s">
        <v>11615</v>
      </c>
      <c r="B7783" t="s">
        <v>11614</v>
      </c>
    </row>
    <row r="7784" spans="1:2" x14ac:dyDescent="0.25">
      <c r="A7784" t="s">
        <v>11616</v>
      </c>
      <c r="B7784" t="s">
        <v>11614</v>
      </c>
    </row>
    <row r="7785" spans="1:2" x14ac:dyDescent="0.25">
      <c r="A7785" t="s">
        <v>11617</v>
      </c>
      <c r="B7785" t="s">
        <v>11614</v>
      </c>
    </row>
    <row r="7786" spans="1:2" x14ac:dyDescent="0.25">
      <c r="A7786" t="s">
        <v>11618</v>
      </c>
      <c r="B7786" t="s">
        <v>11614</v>
      </c>
    </row>
    <row r="7787" spans="1:2" x14ac:dyDescent="0.25">
      <c r="A7787" t="s">
        <v>11619</v>
      </c>
      <c r="B7787" t="s">
        <v>11620</v>
      </c>
    </row>
    <row r="7788" spans="1:2" x14ac:dyDescent="0.25">
      <c r="A7788" t="s">
        <v>11621</v>
      </c>
      <c r="B7788" t="s">
        <v>11620</v>
      </c>
    </row>
    <row r="7789" spans="1:2" x14ac:dyDescent="0.25">
      <c r="A7789" t="s">
        <v>11622</v>
      </c>
      <c r="B7789" t="s">
        <v>11620</v>
      </c>
    </row>
    <row r="7790" spans="1:2" x14ac:dyDescent="0.25">
      <c r="A7790" t="s">
        <v>11623</v>
      </c>
      <c r="B7790" t="s">
        <v>11620</v>
      </c>
    </row>
    <row r="7791" spans="1:2" x14ac:dyDescent="0.25">
      <c r="A7791" t="s">
        <v>11624</v>
      </c>
      <c r="B7791" t="s">
        <v>11625</v>
      </c>
    </row>
    <row r="7792" spans="1:2" x14ac:dyDescent="0.25">
      <c r="A7792" t="s">
        <v>11626</v>
      </c>
      <c r="B7792" t="s">
        <v>11627</v>
      </c>
    </row>
    <row r="7793" spans="1:2" x14ac:dyDescent="0.25">
      <c r="A7793" t="s">
        <v>11628</v>
      </c>
      <c r="B7793" t="s">
        <v>11629</v>
      </c>
    </row>
    <row r="7794" spans="1:2" x14ac:dyDescent="0.25">
      <c r="A7794" t="s">
        <v>11630</v>
      </c>
      <c r="B7794" t="s">
        <v>11629</v>
      </c>
    </row>
    <row r="7795" spans="1:2" x14ac:dyDescent="0.25">
      <c r="A7795" t="s">
        <v>11631</v>
      </c>
      <c r="B7795" t="s">
        <v>11632</v>
      </c>
    </row>
    <row r="7796" spans="1:2" x14ac:dyDescent="0.25">
      <c r="A7796" t="s">
        <v>11633</v>
      </c>
      <c r="B7796" t="s">
        <v>11634</v>
      </c>
    </row>
    <row r="7797" spans="1:2" x14ac:dyDescent="0.25">
      <c r="A7797" t="s">
        <v>11635</v>
      </c>
      <c r="B7797" t="s">
        <v>11634</v>
      </c>
    </row>
    <row r="7798" spans="1:2" x14ac:dyDescent="0.25">
      <c r="A7798" t="s">
        <v>11636</v>
      </c>
      <c r="B7798" t="s">
        <v>11634</v>
      </c>
    </row>
    <row r="7799" spans="1:2" x14ac:dyDescent="0.25">
      <c r="A7799" t="s">
        <v>11637</v>
      </c>
      <c r="B7799" t="s">
        <v>11638</v>
      </c>
    </row>
    <row r="7800" spans="1:2" x14ac:dyDescent="0.25">
      <c r="A7800" t="s">
        <v>11639</v>
      </c>
      <c r="B7800" t="s">
        <v>11638</v>
      </c>
    </row>
    <row r="7801" spans="1:2" x14ac:dyDescent="0.25">
      <c r="A7801" t="s">
        <v>11640</v>
      </c>
      <c r="B7801" t="s">
        <v>11638</v>
      </c>
    </row>
    <row r="7802" spans="1:2" x14ac:dyDescent="0.25">
      <c r="A7802" t="s">
        <v>11641</v>
      </c>
      <c r="B7802" t="s">
        <v>11638</v>
      </c>
    </row>
    <row r="7803" spans="1:2" x14ac:dyDescent="0.25">
      <c r="A7803" t="s">
        <v>11642</v>
      </c>
      <c r="B7803" t="s">
        <v>11638</v>
      </c>
    </row>
    <row r="7804" spans="1:2" x14ac:dyDescent="0.25">
      <c r="A7804" t="s">
        <v>11643</v>
      </c>
      <c r="B7804" t="s">
        <v>11644</v>
      </c>
    </row>
    <row r="7805" spans="1:2" x14ac:dyDescent="0.25">
      <c r="A7805" t="s">
        <v>11645</v>
      </c>
      <c r="B7805" t="s">
        <v>11644</v>
      </c>
    </row>
    <row r="7806" spans="1:2" x14ac:dyDescent="0.25">
      <c r="A7806" t="s">
        <v>11646</v>
      </c>
      <c r="B7806" t="s">
        <v>11644</v>
      </c>
    </row>
    <row r="7807" spans="1:2" x14ac:dyDescent="0.25">
      <c r="A7807" t="s">
        <v>11647</v>
      </c>
      <c r="B7807" t="s">
        <v>11644</v>
      </c>
    </row>
    <row r="7808" spans="1:2" x14ac:dyDescent="0.25">
      <c r="A7808" t="s">
        <v>11648</v>
      </c>
      <c r="B7808" t="s">
        <v>11649</v>
      </c>
    </row>
    <row r="7809" spans="1:2" x14ac:dyDescent="0.25">
      <c r="A7809" t="s">
        <v>11650</v>
      </c>
      <c r="B7809" t="s">
        <v>11649</v>
      </c>
    </row>
    <row r="7810" spans="1:2" x14ac:dyDescent="0.25">
      <c r="A7810" t="s">
        <v>11651</v>
      </c>
      <c r="B7810" t="s">
        <v>11649</v>
      </c>
    </row>
    <row r="7811" spans="1:2" x14ac:dyDescent="0.25">
      <c r="A7811" t="s">
        <v>11652</v>
      </c>
      <c r="B7811" t="s">
        <v>11653</v>
      </c>
    </row>
    <row r="7812" spans="1:2" x14ac:dyDescent="0.25">
      <c r="A7812" t="s">
        <v>11654</v>
      </c>
      <c r="B7812" t="s">
        <v>11653</v>
      </c>
    </row>
    <row r="7813" spans="1:2" x14ac:dyDescent="0.25">
      <c r="A7813" t="s">
        <v>11655</v>
      </c>
      <c r="B7813" t="s">
        <v>11653</v>
      </c>
    </row>
    <row r="7814" spans="1:2" x14ac:dyDescent="0.25">
      <c r="A7814" t="s">
        <v>11656</v>
      </c>
      <c r="B7814" t="s">
        <v>11653</v>
      </c>
    </row>
    <row r="7815" spans="1:2" x14ac:dyDescent="0.25">
      <c r="A7815" t="s">
        <v>11657</v>
      </c>
      <c r="B7815" t="s">
        <v>11653</v>
      </c>
    </row>
    <row r="7816" spans="1:2" x14ac:dyDescent="0.25">
      <c r="A7816" t="s">
        <v>11658</v>
      </c>
      <c r="B7816" t="s">
        <v>11659</v>
      </c>
    </row>
    <row r="7817" spans="1:2" x14ac:dyDescent="0.25">
      <c r="A7817" t="s">
        <v>11660</v>
      </c>
      <c r="B7817" t="s">
        <v>11661</v>
      </c>
    </row>
    <row r="7818" spans="1:2" x14ac:dyDescent="0.25">
      <c r="A7818" t="s">
        <v>11662</v>
      </c>
      <c r="B7818" t="s">
        <v>11661</v>
      </c>
    </row>
    <row r="7819" spans="1:2" x14ac:dyDescent="0.25">
      <c r="A7819" t="s">
        <v>11663</v>
      </c>
      <c r="B7819" t="s">
        <v>11661</v>
      </c>
    </row>
    <row r="7820" spans="1:2" x14ac:dyDescent="0.25">
      <c r="A7820" t="s">
        <v>11664</v>
      </c>
      <c r="B7820" t="s">
        <v>11665</v>
      </c>
    </row>
    <row r="7821" spans="1:2" x14ac:dyDescent="0.25">
      <c r="A7821" t="s">
        <v>11666</v>
      </c>
      <c r="B7821" t="s">
        <v>11667</v>
      </c>
    </row>
    <row r="7822" spans="1:2" x14ac:dyDescent="0.25">
      <c r="A7822" t="s">
        <v>11668</v>
      </c>
      <c r="B7822" t="s">
        <v>11667</v>
      </c>
    </row>
    <row r="7823" spans="1:2" x14ac:dyDescent="0.25">
      <c r="A7823" t="s">
        <v>11669</v>
      </c>
      <c r="B7823" t="s">
        <v>11670</v>
      </c>
    </row>
    <row r="7824" spans="1:2" x14ac:dyDescent="0.25">
      <c r="A7824" t="s">
        <v>11671</v>
      </c>
      <c r="B7824" t="s">
        <v>11670</v>
      </c>
    </row>
    <row r="7825" spans="1:2" x14ac:dyDescent="0.25">
      <c r="A7825" t="s">
        <v>11672</v>
      </c>
      <c r="B7825" t="s">
        <v>11670</v>
      </c>
    </row>
    <row r="7826" spans="1:2" x14ac:dyDescent="0.25">
      <c r="A7826" t="s">
        <v>11673</v>
      </c>
      <c r="B7826" t="s">
        <v>11674</v>
      </c>
    </row>
    <row r="7827" spans="1:2" x14ac:dyDescent="0.25">
      <c r="A7827" t="s">
        <v>11675</v>
      </c>
      <c r="B7827" t="s">
        <v>11674</v>
      </c>
    </row>
    <row r="7828" spans="1:2" x14ac:dyDescent="0.25">
      <c r="A7828" t="s">
        <v>11676</v>
      </c>
      <c r="B7828" t="s">
        <v>11674</v>
      </c>
    </row>
    <row r="7829" spans="1:2" x14ac:dyDescent="0.25">
      <c r="A7829" t="s">
        <v>11677</v>
      </c>
      <c r="B7829" t="s">
        <v>11674</v>
      </c>
    </row>
    <row r="7830" spans="1:2" x14ac:dyDescent="0.25">
      <c r="A7830" t="s">
        <v>11678</v>
      </c>
      <c r="B7830" t="s">
        <v>11674</v>
      </c>
    </row>
    <row r="7831" spans="1:2" x14ac:dyDescent="0.25">
      <c r="A7831" t="s">
        <v>11679</v>
      </c>
      <c r="B7831" t="s">
        <v>11674</v>
      </c>
    </row>
    <row r="7832" spans="1:2" x14ac:dyDescent="0.25">
      <c r="A7832" t="s">
        <v>11680</v>
      </c>
      <c r="B7832" t="s">
        <v>11674</v>
      </c>
    </row>
    <row r="7833" spans="1:2" x14ac:dyDescent="0.25">
      <c r="A7833" t="s">
        <v>11681</v>
      </c>
      <c r="B7833" t="s">
        <v>11674</v>
      </c>
    </row>
    <row r="7834" spans="1:2" x14ac:dyDescent="0.25">
      <c r="A7834" t="s">
        <v>11682</v>
      </c>
      <c r="B7834" t="s">
        <v>11674</v>
      </c>
    </row>
    <row r="7835" spans="1:2" x14ac:dyDescent="0.25">
      <c r="A7835" t="s">
        <v>11683</v>
      </c>
      <c r="B7835" t="s">
        <v>11674</v>
      </c>
    </row>
    <row r="7836" spans="1:2" x14ac:dyDescent="0.25">
      <c r="A7836" t="s">
        <v>11684</v>
      </c>
      <c r="B7836" t="s">
        <v>11674</v>
      </c>
    </row>
    <row r="7837" spans="1:2" x14ac:dyDescent="0.25">
      <c r="A7837" t="s">
        <v>11685</v>
      </c>
      <c r="B7837" t="s">
        <v>11674</v>
      </c>
    </row>
    <row r="7838" spans="1:2" x14ac:dyDescent="0.25">
      <c r="A7838" t="s">
        <v>11686</v>
      </c>
      <c r="B7838" t="s">
        <v>11674</v>
      </c>
    </row>
    <row r="7839" spans="1:2" x14ac:dyDescent="0.25">
      <c r="A7839" t="s">
        <v>11687</v>
      </c>
      <c r="B7839" t="s">
        <v>11688</v>
      </c>
    </row>
    <row r="7840" spans="1:2" x14ac:dyDescent="0.25">
      <c r="A7840" t="s">
        <v>11689</v>
      </c>
      <c r="B7840" t="s">
        <v>11688</v>
      </c>
    </row>
    <row r="7841" spans="1:2" x14ac:dyDescent="0.25">
      <c r="A7841" t="s">
        <v>11690</v>
      </c>
      <c r="B7841" t="s">
        <v>11688</v>
      </c>
    </row>
    <row r="7842" spans="1:2" x14ac:dyDescent="0.25">
      <c r="A7842" t="s">
        <v>11691</v>
      </c>
      <c r="B7842" t="s">
        <v>11688</v>
      </c>
    </row>
    <row r="7843" spans="1:2" x14ac:dyDescent="0.25">
      <c r="A7843" t="s">
        <v>11692</v>
      </c>
      <c r="B7843" t="s">
        <v>11688</v>
      </c>
    </row>
    <row r="7844" spans="1:2" x14ac:dyDescent="0.25">
      <c r="A7844" t="s">
        <v>11693</v>
      </c>
      <c r="B7844" t="s">
        <v>11688</v>
      </c>
    </row>
    <row r="7845" spans="1:2" x14ac:dyDescent="0.25">
      <c r="A7845" t="s">
        <v>11694</v>
      </c>
      <c r="B7845" t="s">
        <v>11688</v>
      </c>
    </row>
    <row r="7846" spans="1:2" x14ac:dyDescent="0.25">
      <c r="A7846" t="s">
        <v>11695</v>
      </c>
      <c r="B7846" t="s">
        <v>11688</v>
      </c>
    </row>
    <row r="7847" spans="1:2" x14ac:dyDescent="0.25">
      <c r="A7847" t="s">
        <v>11696</v>
      </c>
      <c r="B7847" t="s">
        <v>11688</v>
      </c>
    </row>
    <row r="7848" spans="1:2" x14ac:dyDescent="0.25">
      <c r="A7848" t="s">
        <v>11697</v>
      </c>
      <c r="B7848" t="s">
        <v>11688</v>
      </c>
    </row>
    <row r="7849" spans="1:2" x14ac:dyDescent="0.25">
      <c r="A7849" t="s">
        <v>11698</v>
      </c>
      <c r="B7849" t="s">
        <v>11688</v>
      </c>
    </row>
    <row r="7850" spans="1:2" x14ac:dyDescent="0.25">
      <c r="A7850" t="s">
        <v>11699</v>
      </c>
      <c r="B7850" t="s">
        <v>11688</v>
      </c>
    </row>
    <row r="7851" spans="1:2" x14ac:dyDescent="0.25">
      <c r="A7851" t="s">
        <v>11700</v>
      </c>
      <c r="B7851" t="s">
        <v>11688</v>
      </c>
    </row>
    <row r="7852" spans="1:2" x14ac:dyDescent="0.25">
      <c r="A7852" t="s">
        <v>11701</v>
      </c>
      <c r="B7852" t="s">
        <v>11688</v>
      </c>
    </row>
    <row r="7853" spans="1:2" x14ac:dyDescent="0.25">
      <c r="A7853" t="s">
        <v>11702</v>
      </c>
      <c r="B7853" t="s">
        <v>11688</v>
      </c>
    </row>
    <row r="7854" spans="1:2" x14ac:dyDescent="0.25">
      <c r="A7854" t="s">
        <v>11703</v>
      </c>
      <c r="B7854" t="s">
        <v>11688</v>
      </c>
    </row>
    <row r="7855" spans="1:2" x14ac:dyDescent="0.25">
      <c r="A7855" t="s">
        <v>11704</v>
      </c>
      <c r="B7855" t="s">
        <v>11688</v>
      </c>
    </row>
    <row r="7856" spans="1:2" x14ac:dyDescent="0.25">
      <c r="A7856" t="s">
        <v>11705</v>
      </c>
      <c r="B7856" t="s">
        <v>11688</v>
      </c>
    </row>
    <row r="7857" spans="1:2" x14ac:dyDescent="0.25">
      <c r="A7857" t="s">
        <v>11706</v>
      </c>
      <c r="B7857" t="s">
        <v>11688</v>
      </c>
    </row>
    <row r="7858" spans="1:2" x14ac:dyDescent="0.25">
      <c r="A7858" t="s">
        <v>11707</v>
      </c>
      <c r="B7858" t="s">
        <v>11688</v>
      </c>
    </row>
    <row r="7859" spans="1:2" x14ac:dyDescent="0.25">
      <c r="A7859" t="s">
        <v>11708</v>
      </c>
      <c r="B7859" t="s">
        <v>11688</v>
      </c>
    </row>
    <row r="7860" spans="1:2" x14ac:dyDescent="0.25">
      <c r="A7860" t="s">
        <v>11709</v>
      </c>
      <c r="B7860" t="s">
        <v>11688</v>
      </c>
    </row>
    <row r="7861" spans="1:2" x14ac:dyDescent="0.25">
      <c r="A7861" t="s">
        <v>11710</v>
      </c>
      <c r="B7861" t="s">
        <v>11711</v>
      </c>
    </row>
    <row r="7862" spans="1:2" x14ac:dyDescent="0.25">
      <c r="A7862" t="s">
        <v>11712</v>
      </c>
      <c r="B7862" t="s">
        <v>11713</v>
      </c>
    </row>
    <row r="7863" spans="1:2" x14ac:dyDescent="0.25">
      <c r="A7863" t="s">
        <v>11714</v>
      </c>
      <c r="B7863" t="s">
        <v>11713</v>
      </c>
    </row>
    <row r="7864" spans="1:2" x14ac:dyDescent="0.25">
      <c r="A7864" t="s">
        <v>11715</v>
      </c>
      <c r="B7864" t="s">
        <v>11713</v>
      </c>
    </row>
    <row r="7865" spans="1:2" x14ac:dyDescent="0.25">
      <c r="A7865" t="s">
        <v>11716</v>
      </c>
      <c r="B7865" t="s">
        <v>11713</v>
      </c>
    </row>
    <row r="7866" spans="1:2" x14ac:dyDescent="0.25">
      <c r="A7866" t="s">
        <v>11717</v>
      </c>
      <c r="B7866" t="s">
        <v>11713</v>
      </c>
    </row>
    <row r="7867" spans="1:2" x14ac:dyDescent="0.25">
      <c r="A7867" t="s">
        <v>11718</v>
      </c>
      <c r="B7867" t="s">
        <v>11713</v>
      </c>
    </row>
    <row r="7868" spans="1:2" x14ac:dyDescent="0.25">
      <c r="A7868" t="s">
        <v>11719</v>
      </c>
      <c r="B7868" t="s">
        <v>11720</v>
      </c>
    </row>
    <row r="7869" spans="1:2" x14ac:dyDescent="0.25">
      <c r="A7869" t="s">
        <v>11721</v>
      </c>
      <c r="B7869" t="s">
        <v>11720</v>
      </c>
    </row>
    <row r="7870" spans="1:2" x14ac:dyDescent="0.25">
      <c r="A7870" t="s">
        <v>11722</v>
      </c>
      <c r="B7870" t="s">
        <v>11720</v>
      </c>
    </row>
    <row r="7871" spans="1:2" x14ac:dyDescent="0.25">
      <c r="A7871" t="s">
        <v>11723</v>
      </c>
      <c r="B7871" t="s">
        <v>11720</v>
      </c>
    </row>
    <row r="7872" spans="1:2" x14ac:dyDescent="0.25">
      <c r="A7872" t="s">
        <v>11724</v>
      </c>
      <c r="B7872" t="s">
        <v>11720</v>
      </c>
    </row>
    <row r="7873" spans="1:2" x14ac:dyDescent="0.25">
      <c r="A7873" t="s">
        <v>11725</v>
      </c>
      <c r="B7873" t="s">
        <v>11720</v>
      </c>
    </row>
    <row r="7874" spans="1:2" x14ac:dyDescent="0.25">
      <c r="A7874" t="s">
        <v>11726</v>
      </c>
      <c r="B7874" t="s">
        <v>11720</v>
      </c>
    </row>
    <row r="7875" spans="1:2" x14ac:dyDescent="0.25">
      <c r="A7875" t="s">
        <v>11727</v>
      </c>
      <c r="B7875" t="s">
        <v>11720</v>
      </c>
    </row>
    <row r="7876" spans="1:2" x14ac:dyDescent="0.25">
      <c r="A7876" t="s">
        <v>11728</v>
      </c>
      <c r="B7876" t="s">
        <v>11729</v>
      </c>
    </row>
    <row r="7877" spans="1:2" x14ac:dyDescent="0.25">
      <c r="A7877" t="s">
        <v>11730</v>
      </c>
      <c r="B7877" t="s">
        <v>11729</v>
      </c>
    </row>
    <row r="7878" spans="1:2" x14ac:dyDescent="0.25">
      <c r="A7878" t="s">
        <v>11731</v>
      </c>
      <c r="B7878" t="s">
        <v>11729</v>
      </c>
    </row>
    <row r="7879" spans="1:2" x14ac:dyDescent="0.25">
      <c r="A7879" t="s">
        <v>11732</v>
      </c>
      <c r="B7879" t="s">
        <v>11733</v>
      </c>
    </row>
    <row r="7880" spans="1:2" x14ac:dyDescent="0.25">
      <c r="A7880" t="s">
        <v>11734</v>
      </c>
      <c r="B7880" t="s">
        <v>11733</v>
      </c>
    </row>
    <row r="7881" spans="1:2" x14ac:dyDescent="0.25">
      <c r="A7881" t="s">
        <v>11735</v>
      </c>
      <c r="B7881" t="s">
        <v>11733</v>
      </c>
    </row>
    <row r="7882" spans="1:2" x14ac:dyDescent="0.25">
      <c r="A7882" t="s">
        <v>11736</v>
      </c>
      <c r="B7882" t="s">
        <v>11733</v>
      </c>
    </row>
    <row r="7883" spans="1:2" x14ac:dyDescent="0.25">
      <c r="A7883" t="s">
        <v>11737</v>
      </c>
      <c r="B7883" t="s">
        <v>11733</v>
      </c>
    </row>
    <row r="7884" spans="1:2" x14ac:dyDescent="0.25">
      <c r="A7884" t="s">
        <v>11738</v>
      </c>
      <c r="B7884" t="s">
        <v>11733</v>
      </c>
    </row>
    <row r="7885" spans="1:2" x14ac:dyDescent="0.25">
      <c r="A7885" t="s">
        <v>11739</v>
      </c>
      <c r="B7885" t="s">
        <v>11733</v>
      </c>
    </row>
    <row r="7886" spans="1:2" x14ac:dyDescent="0.25">
      <c r="A7886" t="s">
        <v>11740</v>
      </c>
      <c r="B7886" t="s">
        <v>11733</v>
      </c>
    </row>
    <row r="7887" spans="1:2" x14ac:dyDescent="0.25">
      <c r="A7887" t="s">
        <v>11741</v>
      </c>
      <c r="B7887" t="s">
        <v>11733</v>
      </c>
    </row>
    <row r="7888" spans="1:2" x14ac:dyDescent="0.25">
      <c r="A7888" t="s">
        <v>11742</v>
      </c>
      <c r="B7888" t="s">
        <v>11733</v>
      </c>
    </row>
    <row r="7889" spans="1:2" x14ac:dyDescent="0.25">
      <c r="A7889" t="s">
        <v>11743</v>
      </c>
      <c r="B7889" t="s">
        <v>11733</v>
      </c>
    </row>
    <row r="7890" spans="1:2" x14ac:dyDescent="0.25">
      <c r="A7890" t="s">
        <v>11744</v>
      </c>
      <c r="B7890" t="s">
        <v>11733</v>
      </c>
    </row>
    <row r="7891" spans="1:2" x14ac:dyDescent="0.25">
      <c r="A7891" t="s">
        <v>11745</v>
      </c>
      <c r="B7891" t="s">
        <v>11733</v>
      </c>
    </row>
    <row r="7892" spans="1:2" x14ac:dyDescent="0.25">
      <c r="A7892" t="s">
        <v>11746</v>
      </c>
      <c r="B7892" t="s">
        <v>11733</v>
      </c>
    </row>
    <row r="7893" spans="1:2" x14ac:dyDescent="0.25">
      <c r="A7893" t="s">
        <v>11747</v>
      </c>
      <c r="B7893" t="s">
        <v>11733</v>
      </c>
    </row>
    <row r="7894" spans="1:2" x14ac:dyDescent="0.25">
      <c r="A7894" t="s">
        <v>11748</v>
      </c>
      <c r="B7894" t="s">
        <v>11733</v>
      </c>
    </row>
    <row r="7895" spans="1:2" x14ac:dyDescent="0.25">
      <c r="A7895" t="s">
        <v>11749</v>
      </c>
      <c r="B7895" t="s">
        <v>11733</v>
      </c>
    </row>
    <row r="7896" spans="1:2" x14ac:dyDescent="0.25">
      <c r="A7896" t="s">
        <v>11750</v>
      </c>
      <c r="B7896" t="s">
        <v>11733</v>
      </c>
    </row>
    <row r="7897" spans="1:2" x14ac:dyDescent="0.25">
      <c r="A7897" t="s">
        <v>11751</v>
      </c>
      <c r="B7897" t="s">
        <v>11733</v>
      </c>
    </row>
    <row r="7898" spans="1:2" x14ac:dyDescent="0.25">
      <c r="A7898" t="s">
        <v>11752</v>
      </c>
      <c r="B7898" t="s">
        <v>11733</v>
      </c>
    </row>
    <row r="7899" spans="1:2" x14ac:dyDescent="0.25">
      <c r="A7899" t="s">
        <v>11753</v>
      </c>
      <c r="B7899" t="s">
        <v>11733</v>
      </c>
    </row>
    <row r="7900" spans="1:2" x14ac:dyDescent="0.25">
      <c r="A7900" t="s">
        <v>11754</v>
      </c>
      <c r="B7900" t="s">
        <v>11733</v>
      </c>
    </row>
    <row r="7901" spans="1:2" x14ac:dyDescent="0.25">
      <c r="A7901" t="s">
        <v>11755</v>
      </c>
      <c r="B7901" t="s">
        <v>11733</v>
      </c>
    </row>
    <row r="7902" spans="1:2" x14ac:dyDescent="0.25">
      <c r="A7902" t="s">
        <v>11756</v>
      </c>
      <c r="B7902" t="s">
        <v>11733</v>
      </c>
    </row>
    <row r="7903" spans="1:2" x14ac:dyDescent="0.25">
      <c r="A7903" t="s">
        <v>11757</v>
      </c>
      <c r="B7903" t="s">
        <v>11733</v>
      </c>
    </row>
    <row r="7904" spans="1:2" x14ac:dyDescent="0.25">
      <c r="A7904" t="s">
        <v>11758</v>
      </c>
      <c r="B7904" t="s">
        <v>11733</v>
      </c>
    </row>
    <row r="7905" spans="1:2" x14ac:dyDescent="0.25">
      <c r="A7905" t="s">
        <v>11759</v>
      </c>
      <c r="B7905" t="s">
        <v>11733</v>
      </c>
    </row>
    <row r="7906" spans="1:2" x14ac:dyDescent="0.25">
      <c r="A7906" t="s">
        <v>11760</v>
      </c>
      <c r="B7906" t="s">
        <v>11733</v>
      </c>
    </row>
    <row r="7907" spans="1:2" x14ac:dyDescent="0.25">
      <c r="A7907" t="s">
        <v>11761</v>
      </c>
      <c r="B7907" t="s">
        <v>11733</v>
      </c>
    </row>
    <row r="7908" spans="1:2" x14ac:dyDescent="0.25">
      <c r="A7908" t="s">
        <v>11762</v>
      </c>
      <c r="B7908" t="s">
        <v>11733</v>
      </c>
    </row>
    <row r="7909" spans="1:2" x14ac:dyDescent="0.25">
      <c r="A7909" t="s">
        <v>11763</v>
      </c>
      <c r="B7909" t="s">
        <v>11733</v>
      </c>
    </row>
    <row r="7910" spans="1:2" x14ac:dyDescent="0.25">
      <c r="A7910" t="s">
        <v>11764</v>
      </c>
      <c r="B7910" t="s">
        <v>11733</v>
      </c>
    </row>
    <row r="7911" spans="1:2" x14ac:dyDescent="0.25">
      <c r="A7911" t="s">
        <v>11765</v>
      </c>
      <c r="B7911" t="s">
        <v>11733</v>
      </c>
    </row>
    <row r="7912" spans="1:2" x14ac:dyDescent="0.25">
      <c r="A7912" t="s">
        <v>11766</v>
      </c>
      <c r="B7912" t="s">
        <v>11733</v>
      </c>
    </row>
    <row r="7913" spans="1:2" x14ac:dyDescent="0.25">
      <c r="A7913" t="s">
        <v>11767</v>
      </c>
      <c r="B7913" t="s">
        <v>11733</v>
      </c>
    </row>
    <row r="7914" spans="1:2" x14ac:dyDescent="0.25">
      <c r="A7914" t="s">
        <v>11768</v>
      </c>
      <c r="B7914" t="s">
        <v>11733</v>
      </c>
    </row>
    <row r="7915" spans="1:2" x14ac:dyDescent="0.25">
      <c r="A7915" t="s">
        <v>11769</v>
      </c>
      <c r="B7915" t="s">
        <v>11733</v>
      </c>
    </row>
    <row r="7916" spans="1:2" x14ac:dyDescent="0.25">
      <c r="A7916" t="s">
        <v>11770</v>
      </c>
      <c r="B7916" t="s">
        <v>11733</v>
      </c>
    </row>
    <row r="7917" spans="1:2" x14ac:dyDescent="0.25">
      <c r="A7917" t="s">
        <v>11771</v>
      </c>
      <c r="B7917" t="s">
        <v>11733</v>
      </c>
    </row>
    <row r="7918" spans="1:2" x14ac:dyDescent="0.25">
      <c r="A7918" t="s">
        <v>11772</v>
      </c>
      <c r="B7918" t="s">
        <v>11733</v>
      </c>
    </row>
    <row r="7919" spans="1:2" x14ac:dyDescent="0.25">
      <c r="A7919" t="s">
        <v>11773</v>
      </c>
      <c r="B7919" t="s">
        <v>11733</v>
      </c>
    </row>
    <row r="7920" spans="1:2" x14ac:dyDescent="0.25">
      <c r="A7920" t="s">
        <v>11774</v>
      </c>
      <c r="B7920" t="s">
        <v>11733</v>
      </c>
    </row>
    <row r="7921" spans="1:2" x14ac:dyDescent="0.25">
      <c r="A7921" t="s">
        <v>11775</v>
      </c>
      <c r="B7921" t="s">
        <v>11733</v>
      </c>
    </row>
    <row r="7922" spans="1:2" x14ac:dyDescent="0.25">
      <c r="A7922" t="s">
        <v>11776</v>
      </c>
      <c r="B7922" t="s">
        <v>11733</v>
      </c>
    </row>
    <row r="7923" spans="1:2" x14ac:dyDescent="0.25">
      <c r="A7923" t="s">
        <v>11777</v>
      </c>
      <c r="B7923" t="s">
        <v>11733</v>
      </c>
    </row>
    <row r="7924" spans="1:2" x14ac:dyDescent="0.25">
      <c r="A7924" t="s">
        <v>11778</v>
      </c>
      <c r="B7924" t="s">
        <v>11733</v>
      </c>
    </row>
    <row r="7925" spans="1:2" x14ac:dyDescent="0.25">
      <c r="A7925" t="s">
        <v>11779</v>
      </c>
      <c r="B7925" t="s">
        <v>11733</v>
      </c>
    </row>
    <row r="7926" spans="1:2" x14ac:dyDescent="0.25">
      <c r="A7926" t="s">
        <v>11780</v>
      </c>
      <c r="B7926" t="s">
        <v>11733</v>
      </c>
    </row>
    <row r="7927" spans="1:2" x14ac:dyDescent="0.25">
      <c r="A7927" t="s">
        <v>11781</v>
      </c>
      <c r="B7927" t="s">
        <v>11733</v>
      </c>
    </row>
    <row r="7928" spans="1:2" x14ac:dyDescent="0.25">
      <c r="A7928" t="s">
        <v>11782</v>
      </c>
      <c r="B7928" t="s">
        <v>11733</v>
      </c>
    </row>
    <row r="7929" spans="1:2" x14ac:dyDescent="0.25">
      <c r="A7929" t="s">
        <v>11783</v>
      </c>
      <c r="B7929" t="s">
        <v>11733</v>
      </c>
    </row>
    <row r="7930" spans="1:2" x14ac:dyDescent="0.25">
      <c r="A7930" t="s">
        <v>11784</v>
      </c>
      <c r="B7930" t="s">
        <v>11733</v>
      </c>
    </row>
    <row r="7931" spans="1:2" x14ac:dyDescent="0.25">
      <c r="A7931" t="s">
        <v>11785</v>
      </c>
      <c r="B7931" t="s">
        <v>11733</v>
      </c>
    </row>
    <row r="7932" spans="1:2" x14ac:dyDescent="0.25">
      <c r="A7932" t="s">
        <v>11786</v>
      </c>
      <c r="B7932" t="s">
        <v>11733</v>
      </c>
    </row>
    <row r="7933" spans="1:2" x14ac:dyDescent="0.25">
      <c r="A7933" t="s">
        <v>11787</v>
      </c>
      <c r="B7933" t="s">
        <v>11733</v>
      </c>
    </row>
    <row r="7934" spans="1:2" x14ac:dyDescent="0.25">
      <c r="A7934" t="s">
        <v>11788</v>
      </c>
      <c r="B7934" t="s">
        <v>11733</v>
      </c>
    </row>
    <row r="7935" spans="1:2" x14ac:dyDescent="0.25">
      <c r="A7935" t="s">
        <v>11789</v>
      </c>
      <c r="B7935" t="s">
        <v>11733</v>
      </c>
    </row>
    <row r="7936" spans="1:2" x14ac:dyDescent="0.25">
      <c r="A7936" t="s">
        <v>11790</v>
      </c>
      <c r="B7936" t="s">
        <v>11733</v>
      </c>
    </row>
    <row r="7937" spans="1:2" x14ac:dyDescent="0.25">
      <c r="A7937" t="s">
        <v>11791</v>
      </c>
      <c r="B7937" t="s">
        <v>11733</v>
      </c>
    </row>
    <row r="7938" spans="1:2" x14ac:dyDescent="0.25">
      <c r="A7938" t="s">
        <v>11792</v>
      </c>
      <c r="B7938" t="s">
        <v>11733</v>
      </c>
    </row>
    <row r="7939" spans="1:2" x14ac:dyDescent="0.25">
      <c r="A7939" t="s">
        <v>11793</v>
      </c>
      <c r="B7939" t="s">
        <v>11733</v>
      </c>
    </row>
    <row r="7940" spans="1:2" x14ac:dyDescent="0.25">
      <c r="A7940" t="s">
        <v>11794</v>
      </c>
      <c r="B7940" t="s">
        <v>11733</v>
      </c>
    </row>
    <row r="7941" spans="1:2" x14ac:dyDescent="0.25">
      <c r="A7941" t="s">
        <v>11795</v>
      </c>
      <c r="B7941" t="s">
        <v>11733</v>
      </c>
    </row>
    <row r="7942" spans="1:2" x14ac:dyDescent="0.25">
      <c r="A7942" t="s">
        <v>11796</v>
      </c>
      <c r="B7942" t="s">
        <v>11733</v>
      </c>
    </row>
    <row r="7943" spans="1:2" x14ac:dyDescent="0.25">
      <c r="A7943" t="s">
        <v>11797</v>
      </c>
      <c r="B7943" t="s">
        <v>11733</v>
      </c>
    </row>
    <row r="7944" spans="1:2" x14ac:dyDescent="0.25">
      <c r="A7944" t="s">
        <v>11798</v>
      </c>
      <c r="B7944" t="s">
        <v>11733</v>
      </c>
    </row>
    <row r="7945" spans="1:2" x14ac:dyDescent="0.25">
      <c r="A7945" t="s">
        <v>11799</v>
      </c>
      <c r="B7945" t="s">
        <v>11733</v>
      </c>
    </row>
    <row r="7946" spans="1:2" x14ac:dyDescent="0.25">
      <c r="A7946" t="s">
        <v>11800</v>
      </c>
      <c r="B7946" t="s">
        <v>11733</v>
      </c>
    </row>
    <row r="7947" spans="1:2" x14ac:dyDescent="0.25">
      <c r="A7947" t="s">
        <v>11801</v>
      </c>
      <c r="B7947" t="s">
        <v>11733</v>
      </c>
    </row>
    <row r="7948" spans="1:2" x14ac:dyDescent="0.25">
      <c r="A7948" t="s">
        <v>11802</v>
      </c>
      <c r="B7948" t="s">
        <v>11733</v>
      </c>
    </row>
    <row r="7949" spans="1:2" x14ac:dyDescent="0.25">
      <c r="A7949" t="s">
        <v>11803</v>
      </c>
      <c r="B7949" t="s">
        <v>11733</v>
      </c>
    </row>
    <row r="7950" spans="1:2" x14ac:dyDescent="0.25">
      <c r="A7950" t="s">
        <v>11804</v>
      </c>
      <c r="B7950" t="s">
        <v>11733</v>
      </c>
    </row>
    <row r="7951" spans="1:2" x14ac:dyDescent="0.25">
      <c r="A7951" t="s">
        <v>11805</v>
      </c>
      <c r="B7951" t="s">
        <v>11733</v>
      </c>
    </row>
    <row r="7952" spans="1:2" x14ac:dyDescent="0.25">
      <c r="A7952" t="s">
        <v>11806</v>
      </c>
      <c r="B7952" t="s">
        <v>11733</v>
      </c>
    </row>
    <row r="7953" spans="1:2" x14ac:dyDescent="0.25">
      <c r="A7953" t="s">
        <v>11807</v>
      </c>
      <c r="B7953" t="s">
        <v>11733</v>
      </c>
    </row>
    <row r="7954" spans="1:2" x14ac:dyDescent="0.25">
      <c r="A7954" t="s">
        <v>11808</v>
      </c>
      <c r="B7954" t="s">
        <v>11733</v>
      </c>
    </row>
    <row r="7955" spans="1:2" x14ac:dyDescent="0.25">
      <c r="A7955" t="s">
        <v>11809</v>
      </c>
      <c r="B7955" t="s">
        <v>11733</v>
      </c>
    </row>
    <row r="7956" spans="1:2" x14ac:dyDescent="0.25">
      <c r="A7956" t="s">
        <v>11810</v>
      </c>
      <c r="B7956" t="s">
        <v>11733</v>
      </c>
    </row>
    <row r="7957" spans="1:2" x14ac:dyDescent="0.25">
      <c r="A7957" t="s">
        <v>11811</v>
      </c>
      <c r="B7957" t="s">
        <v>11733</v>
      </c>
    </row>
    <row r="7958" spans="1:2" x14ac:dyDescent="0.25">
      <c r="A7958" t="s">
        <v>11812</v>
      </c>
      <c r="B7958" t="s">
        <v>11733</v>
      </c>
    </row>
    <row r="7959" spans="1:2" x14ac:dyDescent="0.25">
      <c r="A7959" t="s">
        <v>11813</v>
      </c>
      <c r="B7959" t="s">
        <v>11733</v>
      </c>
    </row>
    <row r="7960" spans="1:2" x14ac:dyDescent="0.25">
      <c r="A7960" t="s">
        <v>11814</v>
      </c>
      <c r="B7960" t="s">
        <v>11733</v>
      </c>
    </row>
    <row r="7961" spans="1:2" x14ac:dyDescent="0.25">
      <c r="A7961" t="s">
        <v>11815</v>
      </c>
      <c r="B7961" t="s">
        <v>11733</v>
      </c>
    </row>
    <row r="7962" spans="1:2" x14ac:dyDescent="0.25">
      <c r="A7962" t="s">
        <v>11816</v>
      </c>
      <c r="B7962" t="s">
        <v>11733</v>
      </c>
    </row>
    <row r="7963" spans="1:2" x14ac:dyDescent="0.25">
      <c r="A7963" t="s">
        <v>11817</v>
      </c>
      <c r="B7963" t="s">
        <v>11733</v>
      </c>
    </row>
    <row r="7964" spans="1:2" x14ac:dyDescent="0.25">
      <c r="A7964" t="s">
        <v>11818</v>
      </c>
      <c r="B7964" t="s">
        <v>11733</v>
      </c>
    </row>
    <row r="7965" spans="1:2" x14ac:dyDescent="0.25">
      <c r="A7965" t="s">
        <v>11819</v>
      </c>
      <c r="B7965" t="s">
        <v>11733</v>
      </c>
    </row>
    <row r="7966" spans="1:2" x14ac:dyDescent="0.25">
      <c r="A7966" t="s">
        <v>11820</v>
      </c>
      <c r="B7966" t="s">
        <v>11733</v>
      </c>
    </row>
    <row r="7967" spans="1:2" x14ac:dyDescent="0.25">
      <c r="A7967" t="s">
        <v>11821</v>
      </c>
      <c r="B7967" t="s">
        <v>11733</v>
      </c>
    </row>
    <row r="7968" spans="1:2" x14ac:dyDescent="0.25">
      <c r="A7968" t="s">
        <v>11822</v>
      </c>
      <c r="B7968" t="s">
        <v>11733</v>
      </c>
    </row>
    <row r="7969" spans="1:2" x14ac:dyDescent="0.25">
      <c r="A7969" t="s">
        <v>11823</v>
      </c>
      <c r="B7969" t="s">
        <v>11733</v>
      </c>
    </row>
    <row r="7970" spans="1:2" x14ac:dyDescent="0.25">
      <c r="A7970" t="s">
        <v>11824</v>
      </c>
      <c r="B7970" t="s">
        <v>11733</v>
      </c>
    </row>
    <row r="7971" spans="1:2" x14ac:dyDescent="0.25">
      <c r="A7971" t="s">
        <v>11825</v>
      </c>
      <c r="B7971" t="s">
        <v>11733</v>
      </c>
    </row>
    <row r="7972" spans="1:2" x14ac:dyDescent="0.25">
      <c r="A7972" t="s">
        <v>11826</v>
      </c>
      <c r="B7972" t="s">
        <v>11733</v>
      </c>
    </row>
    <row r="7973" spans="1:2" x14ac:dyDescent="0.25">
      <c r="A7973" t="s">
        <v>11827</v>
      </c>
      <c r="B7973" t="s">
        <v>11733</v>
      </c>
    </row>
    <row r="7974" spans="1:2" x14ac:dyDescent="0.25">
      <c r="A7974" t="s">
        <v>11828</v>
      </c>
      <c r="B7974" t="s">
        <v>11733</v>
      </c>
    </row>
    <row r="7975" spans="1:2" x14ac:dyDescent="0.25">
      <c r="A7975" t="s">
        <v>11829</v>
      </c>
      <c r="B7975" t="s">
        <v>11733</v>
      </c>
    </row>
    <row r="7976" spans="1:2" x14ac:dyDescent="0.25">
      <c r="A7976" t="s">
        <v>11830</v>
      </c>
      <c r="B7976" t="s">
        <v>11733</v>
      </c>
    </row>
    <row r="7977" spans="1:2" x14ac:dyDescent="0.25">
      <c r="A7977" t="s">
        <v>11831</v>
      </c>
      <c r="B7977" t="s">
        <v>11733</v>
      </c>
    </row>
    <row r="7978" spans="1:2" x14ac:dyDescent="0.25">
      <c r="A7978" t="s">
        <v>11832</v>
      </c>
      <c r="B7978" t="s">
        <v>11733</v>
      </c>
    </row>
    <row r="7979" spans="1:2" x14ac:dyDescent="0.25">
      <c r="A7979" t="s">
        <v>11833</v>
      </c>
      <c r="B7979" t="s">
        <v>11733</v>
      </c>
    </row>
    <row r="7980" spans="1:2" x14ac:dyDescent="0.25">
      <c r="A7980" t="s">
        <v>11834</v>
      </c>
      <c r="B7980" t="s">
        <v>11733</v>
      </c>
    </row>
    <row r="7981" spans="1:2" x14ac:dyDescent="0.25">
      <c r="A7981" t="s">
        <v>11835</v>
      </c>
      <c r="B7981" t="s">
        <v>11733</v>
      </c>
    </row>
    <row r="7982" spans="1:2" x14ac:dyDescent="0.25">
      <c r="A7982" t="s">
        <v>11836</v>
      </c>
      <c r="B7982" t="s">
        <v>11733</v>
      </c>
    </row>
    <row r="7983" spans="1:2" x14ac:dyDescent="0.25">
      <c r="A7983" t="s">
        <v>11837</v>
      </c>
      <c r="B7983" t="s">
        <v>11733</v>
      </c>
    </row>
    <row r="7984" spans="1:2" x14ac:dyDescent="0.25">
      <c r="A7984" t="s">
        <v>11838</v>
      </c>
      <c r="B7984" t="s">
        <v>11733</v>
      </c>
    </row>
    <row r="7985" spans="1:2" x14ac:dyDescent="0.25">
      <c r="A7985" t="s">
        <v>11839</v>
      </c>
      <c r="B7985" t="s">
        <v>11733</v>
      </c>
    </row>
    <row r="7986" spans="1:2" x14ac:dyDescent="0.25">
      <c r="A7986" t="s">
        <v>11840</v>
      </c>
      <c r="B7986" t="s">
        <v>11733</v>
      </c>
    </row>
    <row r="7987" spans="1:2" x14ac:dyDescent="0.25">
      <c r="A7987" t="s">
        <v>11841</v>
      </c>
      <c r="B7987" t="s">
        <v>11733</v>
      </c>
    </row>
    <row r="7988" spans="1:2" x14ac:dyDescent="0.25">
      <c r="A7988" t="s">
        <v>11842</v>
      </c>
      <c r="B7988" t="s">
        <v>11733</v>
      </c>
    </row>
    <row r="7989" spans="1:2" x14ac:dyDescent="0.25">
      <c r="A7989" t="s">
        <v>11843</v>
      </c>
      <c r="B7989" t="s">
        <v>11733</v>
      </c>
    </row>
    <row r="7990" spans="1:2" x14ac:dyDescent="0.25">
      <c r="A7990" t="s">
        <v>11844</v>
      </c>
      <c r="B7990" t="s">
        <v>11733</v>
      </c>
    </row>
    <row r="7991" spans="1:2" x14ac:dyDescent="0.25">
      <c r="A7991" t="s">
        <v>11845</v>
      </c>
      <c r="B7991" t="s">
        <v>11733</v>
      </c>
    </row>
    <row r="7992" spans="1:2" x14ac:dyDescent="0.25">
      <c r="A7992" t="s">
        <v>11846</v>
      </c>
      <c r="B7992" t="s">
        <v>11733</v>
      </c>
    </row>
    <row r="7993" spans="1:2" x14ac:dyDescent="0.25">
      <c r="A7993" t="s">
        <v>11847</v>
      </c>
      <c r="B7993" t="s">
        <v>11733</v>
      </c>
    </row>
    <row r="7994" spans="1:2" x14ac:dyDescent="0.25">
      <c r="A7994" t="s">
        <v>11848</v>
      </c>
      <c r="B7994" t="s">
        <v>11733</v>
      </c>
    </row>
    <row r="7995" spans="1:2" x14ac:dyDescent="0.25">
      <c r="A7995" t="s">
        <v>11849</v>
      </c>
      <c r="B7995" t="s">
        <v>11733</v>
      </c>
    </row>
    <row r="7996" spans="1:2" x14ac:dyDescent="0.25">
      <c r="A7996" t="s">
        <v>11850</v>
      </c>
      <c r="B7996" t="s">
        <v>11733</v>
      </c>
    </row>
    <row r="7997" spans="1:2" x14ac:dyDescent="0.25">
      <c r="A7997" t="s">
        <v>11851</v>
      </c>
      <c r="B7997" t="s">
        <v>11733</v>
      </c>
    </row>
    <row r="7998" spans="1:2" x14ac:dyDescent="0.25">
      <c r="A7998" t="s">
        <v>11852</v>
      </c>
      <c r="B7998" t="s">
        <v>11733</v>
      </c>
    </row>
    <row r="7999" spans="1:2" x14ac:dyDescent="0.25">
      <c r="A7999" t="s">
        <v>11853</v>
      </c>
      <c r="B7999" t="s">
        <v>11733</v>
      </c>
    </row>
    <row r="8000" spans="1:2" x14ac:dyDescent="0.25">
      <c r="A8000" t="s">
        <v>11854</v>
      </c>
      <c r="B8000" t="s">
        <v>11733</v>
      </c>
    </row>
    <row r="8001" spans="1:2" x14ac:dyDescent="0.25">
      <c r="A8001" t="s">
        <v>11855</v>
      </c>
      <c r="B8001" t="s">
        <v>11733</v>
      </c>
    </row>
    <row r="8002" spans="1:2" x14ac:dyDescent="0.25">
      <c r="A8002" t="s">
        <v>11856</v>
      </c>
      <c r="B8002" t="s">
        <v>11733</v>
      </c>
    </row>
    <row r="8003" spans="1:2" x14ac:dyDescent="0.25">
      <c r="A8003" t="s">
        <v>11857</v>
      </c>
      <c r="B8003" t="s">
        <v>11733</v>
      </c>
    </row>
    <row r="8004" spans="1:2" x14ac:dyDescent="0.25">
      <c r="A8004" t="s">
        <v>11858</v>
      </c>
      <c r="B8004" t="s">
        <v>11733</v>
      </c>
    </row>
    <row r="8005" spans="1:2" x14ac:dyDescent="0.25">
      <c r="A8005" t="s">
        <v>11859</v>
      </c>
      <c r="B8005" t="s">
        <v>11733</v>
      </c>
    </row>
    <row r="8006" spans="1:2" x14ac:dyDescent="0.25">
      <c r="A8006" t="s">
        <v>11860</v>
      </c>
      <c r="B8006" t="s">
        <v>11733</v>
      </c>
    </row>
    <row r="8007" spans="1:2" x14ac:dyDescent="0.25">
      <c r="A8007" t="s">
        <v>11861</v>
      </c>
      <c r="B8007" t="s">
        <v>11733</v>
      </c>
    </row>
    <row r="8008" spans="1:2" x14ac:dyDescent="0.25">
      <c r="A8008" t="s">
        <v>11862</v>
      </c>
      <c r="B8008" t="s">
        <v>11733</v>
      </c>
    </row>
    <row r="8009" spans="1:2" x14ac:dyDescent="0.25">
      <c r="A8009" t="s">
        <v>11863</v>
      </c>
      <c r="B8009" t="s">
        <v>11733</v>
      </c>
    </row>
    <row r="8010" spans="1:2" x14ac:dyDescent="0.25">
      <c r="A8010" t="s">
        <v>11864</v>
      </c>
      <c r="B8010" t="s">
        <v>11733</v>
      </c>
    </row>
    <row r="8011" spans="1:2" x14ac:dyDescent="0.25">
      <c r="A8011" t="s">
        <v>11865</v>
      </c>
      <c r="B8011" t="s">
        <v>11733</v>
      </c>
    </row>
    <row r="8012" spans="1:2" x14ac:dyDescent="0.25">
      <c r="A8012" t="s">
        <v>11866</v>
      </c>
      <c r="B8012" t="s">
        <v>11733</v>
      </c>
    </row>
    <row r="8013" spans="1:2" x14ac:dyDescent="0.25">
      <c r="A8013" t="s">
        <v>11867</v>
      </c>
      <c r="B8013" t="s">
        <v>11733</v>
      </c>
    </row>
    <row r="8014" spans="1:2" x14ac:dyDescent="0.25">
      <c r="A8014" t="s">
        <v>11868</v>
      </c>
      <c r="B8014" t="s">
        <v>11733</v>
      </c>
    </row>
    <row r="8015" spans="1:2" x14ac:dyDescent="0.25">
      <c r="A8015" t="s">
        <v>11869</v>
      </c>
      <c r="B8015" t="s">
        <v>11733</v>
      </c>
    </row>
    <row r="8016" spans="1:2" x14ac:dyDescent="0.25">
      <c r="A8016" t="s">
        <v>11870</v>
      </c>
      <c r="B8016" t="s">
        <v>11733</v>
      </c>
    </row>
    <row r="8017" spans="1:2" x14ac:dyDescent="0.25">
      <c r="A8017" t="s">
        <v>11871</v>
      </c>
      <c r="B8017" t="s">
        <v>11733</v>
      </c>
    </row>
    <row r="8018" spans="1:2" x14ac:dyDescent="0.25">
      <c r="A8018" t="s">
        <v>11872</v>
      </c>
      <c r="B8018" t="s">
        <v>11733</v>
      </c>
    </row>
    <row r="8019" spans="1:2" x14ac:dyDescent="0.25">
      <c r="A8019" t="s">
        <v>11873</v>
      </c>
      <c r="B8019" t="s">
        <v>11733</v>
      </c>
    </row>
    <row r="8020" spans="1:2" x14ac:dyDescent="0.25">
      <c r="A8020" t="s">
        <v>11874</v>
      </c>
      <c r="B8020" t="s">
        <v>11733</v>
      </c>
    </row>
    <row r="8021" spans="1:2" x14ac:dyDescent="0.25">
      <c r="A8021" t="s">
        <v>11875</v>
      </c>
      <c r="B8021" t="s">
        <v>11733</v>
      </c>
    </row>
    <row r="8022" spans="1:2" x14ac:dyDescent="0.25">
      <c r="A8022" t="s">
        <v>11876</v>
      </c>
      <c r="B8022" t="s">
        <v>11733</v>
      </c>
    </row>
    <row r="8023" spans="1:2" x14ac:dyDescent="0.25">
      <c r="A8023" t="s">
        <v>11877</v>
      </c>
      <c r="B8023" t="s">
        <v>11733</v>
      </c>
    </row>
    <row r="8024" spans="1:2" x14ac:dyDescent="0.25">
      <c r="A8024" t="s">
        <v>11878</v>
      </c>
      <c r="B8024" t="s">
        <v>11733</v>
      </c>
    </row>
    <row r="8025" spans="1:2" x14ac:dyDescent="0.25">
      <c r="A8025" t="s">
        <v>11879</v>
      </c>
      <c r="B8025" t="s">
        <v>11733</v>
      </c>
    </row>
    <row r="8026" spans="1:2" x14ac:dyDescent="0.25">
      <c r="A8026" t="s">
        <v>11880</v>
      </c>
      <c r="B8026" t="s">
        <v>11733</v>
      </c>
    </row>
    <row r="8027" spans="1:2" x14ac:dyDescent="0.25">
      <c r="A8027" t="s">
        <v>11881</v>
      </c>
      <c r="B8027" t="s">
        <v>11733</v>
      </c>
    </row>
    <row r="8028" spans="1:2" x14ac:dyDescent="0.25">
      <c r="A8028" t="s">
        <v>11882</v>
      </c>
      <c r="B8028" t="s">
        <v>11733</v>
      </c>
    </row>
    <row r="8029" spans="1:2" x14ac:dyDescent="0.25">
      <c r="A8029" t="s">
        <v>11883</v>
      </c>
      <c r="B8029" t="s">
        <v>11733</v>
      </c>
    </row>
    <row r="8030" spans="1:2" x14ac:dyDescent="0.25">
      <c r="A8030" t="s">
        <v>11884</v>
      </c>
      <c r="B8030" t="s">
        <v>11733</v>
      </c>
    </row>
    <row r="8031" spans="1:2" x14ac:dyDescent="0.25">
      <c r="A8031" t="s">
        <v>11885</v>
      </c>
      <c r="B8031" t="s">
        <v>11733</v>
      </c>
    </row>
    <row r="8032" spans="1:2" x14ac:dyDescent="0.25">
      <c r="A8032" t="s">
        <v>11886</v>
      </c>
      <c r="B8032" t="s">
        <v>11733</v>
      </c>
    </row>
    <row r="8033" spans="1:2" x14ac:dyDescent="0.25">
      <c r="A8033" t="s">
        <v>11887</v>
      </c>
      <c r="B8033" t="s">
        <v>11733</v>
      </c>
    </row>
    <row r="8034" spans="1:2" x14ac:dyDescent="0.25">
      <c r="A8034" t="s">
        <v>11888</v>
      </c>
      <c r="B8034" t="s">
        <v>11733</v>
      </c>
    </row>
    <row r="8035" spans="1:2" x14ac:dyDescent="0.25">
      <c r="A8035" t="s">
        <v>11889</v>
      </c>
      <c r="B8035" t="s">
        <v>11733</v>
      </c>
    </row>
    <row r="8036" spans="1:2" x14ac:dyDescent="0.25">
      <c r="A8036" t="s">
        <v>11890</v>
      </c>
      <c r="B8036" t="s">
        <v>11733</v>
      </c>
    </row>
    <row r="8037" spans="1:2" x14ac:dyDescent="0.25">
      <c r="A8037" t="s">
        <v>11891</v>
      </c>
      <c r="B8037" t="s">
        <v>11733</v>
      </c>
    </row>
    <row r="8038" spans="1:2" x14ac:dyDescent="0.25">
      <c r="A8038" t="s">
        <v>11892</v>
      </c>
      <c r="B8038" t="s">
        <v>11733</v>
      </c>
    </row>
    <row r="8039" spans="1:2" x14ac:dyDescent="0.25">
      <c r="A8039" t="s">
        <v>11893</v>
      </c>
      <c r="B8039" t="s">
        <v>11733</v>
      </c>
    </row>
    <row r="8040" spans="1:2" x14ac:dyDescent="0.25">
      <c r="A8040" t="s">
        <v>11894</v>
      </c>
      <c r="B8040" t="s">
        <v>11733</v>
      </c>
    </row>
    <row r="8041" spans="1:2" x14ac:dyDescent="0.25">
      <c r="A8041" t="s">
        <v>11895</v>
      </c>
      <c r="B8041" t="s">
        <v>11733</v>
      </c>
    </row>
    <row r="8042" spans="1:2" x14ac:dyDescent="0.25">
      <c r="A8042" t="s">
        <v>11896</v>
      </c>
      <c r="B8042" t="s">
        <v>11733</v>
      </c>
    </row>
    <row r="8043" spans="1:2" x14ac:dyDescent="0.25">
      <c r="A8043" t="s">
        <v>11897</v>
      </c>
      <c r="B8043" t="s">
        <v>11733</v>
      </c>
    </row>
    <row r="8044" spans="1:2" x14ac:dyDescent="0.25">
      <c r="A8044" t="s">
        <v>11898</v>
      </c>
      <c r="B8044" t="s">
        <v>11733</v>
      </c>
    </row>
    <row r="8045" spans="1:2" x14ac:dyDescent="0.25">
      <c r="A8045" t="s">
        <v>11899</v>
      </c>
      <c r="B8045" t="s">
        <v>11733</v>
      </c>
    </row>
    <row r="8046" spans="1:2" x14ac:dyDescent="0.25">
      <c r="A8046" t="s">
        <v>11900</v>
      </c>
      <c r="B8046" t="s">
        <v>11733</v>
      </c>
    </row>
    <row r="8047" spans="1:2" x14ac:dyDescent="0.25">
      <c r="A8047" t="s">
        <v>11901</v>
      </c>
      <c r="B8047" t="s">
        <v>11733</v>
      </c>
    </row>
    <row r="8048" spans="1:2" x14ac:dyDescent="0.25">
      <c r="A8048" t="s">
        <v>11902</v>
      </c>
      <c r="B8048" t="s">
        <v>11733</v>
      </c>
    </row>
    <row r="8049" spans="1:2" x14ac:dyDescent="0.25">
      <c r="A8049" t="s">
        <v>11903</v>
      </c>
      <c r="B8049" t="s">
        <v>11733</v>
      </c>
    </row>
    <row r="8050" spans="1:2" x14ac:dyDescent="0.25">
      <c r="A8050" t="s">
        <v>11904</v>
      </c>
      <c r="B8050" t="s">
        <v>11733</v>
      </c>
    </row>
    <row r="8051" spans="1:2" x14ac:dyDescent="0.25">
      <c r="A8051" t="s">
        <v>11905</v>
      </c>
      <c r="B8051" t="s">
        <v>11733</v>
      </c>
    </row>
    <row r="8052" spans="1:2" x14ac:dyDescent="0.25">
      <c r="A8052" t="s">
        <v>11906</v>
      </c>
      <c r="B8052" t="s">
        <v>11733</v>
      </c>
    </row>
    <row r="8053" spans="1:2" x14ac:dyDescent="0.25">
      <c r="A8053" t="s">
        <v>11907</v>
      </c>
      <c r="B8053" t="s">
        <v>11733</v>
      </c>
    </row>
    <row r="8054" spans="1:2" x14ac:dyDescent="0.25">
      <c r="A8054" t="s">
        <v>11908</v>
      </c>
      <c r="B8054" t="s">
        <v>11733</v>
      </c>
    </row>
    <row r="8055" spans="1:2" x14ac:dyDescent="0.25">
      <c r="A8055" t="s">
        <v>11909</v>
      </c>
      <c r="B8055" t="s">
        <v>11733</v>
      </c>
    </row>
    <row r="8056" spans="1:2" x14ac:dyDescent="0.25">
      <c r="A8056" t="s">
        <v>11910</v>
      </c>
      <c r="B8056" t="s">
        <v>11733</v>
      </c>
    </row>
    <row r="8057" spans="1:2" x14ac:dyDescent="0.25">
      <c r="A8057" t="s">
        <v>11911</v>
      </c>
      <c r="B8057" t="s">
        <v>11733</v>
      </c>
    </row>
    <row r="8058" spans="1:2" x14ac:dyDescent="0.25">
      <c r="A8058" t="s">
        <v>11912</v>
      </c>
      <c r="B8058" t="s">
        <v>11733</v>
      </c>
    </row>
    <row r="8059" spans="1:2" x14ac:dyDescent="0.25">
      <c r="A8059" t="s">
        <v>11913</v>
      </c>
      <c r="B8059" t="s">
        <v>11733</v>
      </c>
    </row>
    <row r="8060" spans="1:2" x14ac:dyDescent="0.25">
      <c r="A8060" t="s">
        <v>11914</v>
      </c>
      <c r="B8060" t="s">
        <v>11733</v>
      </c>
    </row>
    <row r="8061" spans="1:2" x14ac:dyDescent="0.25">
      <c r="A8061" t="s">
        <v>11915</v>
      </c>
      <c r="B8061" t="s">
        <v>11733</v>
      </c>
    </row>
    <row r="8062" spans="1:2" x14ac:dyDescent="0.25">
      <c r="A8062" t="s">
        <v>11916</v>
      </c>
      <c r="B8062" t="s">
        <v>11733</v>
      </c>
    </row>
    <row r="8063" spans="1:2" x14ac:dyDescent="0.25">
      <c r="A8063" t="s">
        <v>11917</v>
      </c>
      <c r="B8063" t="s">
        <v>11733</v>
      </c>
    </row>
    <row r="8064" spans="1:2" x14ac:dyDescent="0.25">
      <c r="A8064" t="s">
        <v>11918</v>
      </c>
      <c r="B8064" t="s">
        <v>11733</v>
      </c>
    </row>
    <row r="8065" spans="1:2" x14ac:dyDescent="0.25">
      <c r="A8065" t="s">
        <v>11919</v>
      </c>
      <c r="B8065" t="s">
        <v>11733</v>
      </c>
    </row>
    <row r="8066" spans="1:2" x14ac:dyDescent="0.25">
      <c r="A8066" t="s">
        <v>11920</v>
      </c>
      <c r="B8066" t="s">
        <v>11733</v>
      </c>
    </row>
    <row r="8067" spans="1:2" x14ac:dyDescent="0.25">
      <c r="A8067" t="s">
        <v>11921</v>
      </c>
      <c r="B8067" t="s">
        <v>11733</v>
      </c>
    </row>
    <row r="8068" spans="1:2" x14ac:dyDescent="0.25">
      <c r="A8068" t="s">
        <v>11922</v>
      </c>
      <c r="B8068" t="s">
        <v>11733</v>
      </c>
    </row>
    <row r="8069" spans="1:2" x14ac:dyDescent="0.25">
      <c r="A8069" t="s">
        <v>11923</v>
      </c>
      <c r="B8069" t="s">
        <v>11733</v>
      </c>
    </row>
    <row r="8070" spans="1:2" x14ac:dyDescent="0.25">
      <c r="A8070" t="s">
        <v>11924</v>
      </c>
      <c r="B8070" t="s">
        <v>11733</v>
      </c>
    </row>
    <row r="8071" spans="1:2" x14ac:dyDescent="0.25">
      <c r="A8071" t="s">
        <v>11925</v>
      </c>
      <c r="B8071" t="s">
        <v>11733</v>
      </c>
    </row>
    <row r="8072" spans="1:2" x14ac:dyDescent="0.25">
      <c r="A8072" t="s">
        <v>11926</v>
      </c>
      <c r="B8072" t="s">
        <v>11733</v>
      </c>
    </row>
    <row r="8073" spans="1:2" x14ac:dyDescent="0.25">
      <c r="A8073" t="s">
        <v>11927</v>
      </c>
      <c r="B8073" t="s">
        <v>11733</v>
      </c>
    </row>
    <row r="8074" spans="1:2" x14ac:dyDescent="0.25">
      <c r="A8074" t="s">
        <v>11928</v>
      </c>
      <c r="B8074" t="s">
        <v>11733</v>
      </c>
    </row>
    <row r="8075" spans="1:2" x14ac:dyDescent="0.25">
      <c r="A8075" t="s">
        <v>11929</v>
      </c>
      <c r="B8075" t="s">
        <v>11733</v>
      </c>
    </row>
    <row r="8076" spans="1:2" x14ac:dyDescent="0.25">
      <c r="A8076" t="s">
        <v>11930</v>
      </c>
      <c r="B8076" t="s">
        <v>11733</v>
      </c>
    </row>
    <row r="8077" spans="1:2" x14ac:dyDescent="0.25">
      <c r="A8077" t="s">
        <v>11931</v>
      </c>
      <c r="B8077" t="s">
        <v>11733</v>
      </c>
    </row>
    <row r="8078" spans="1:2" x14ac:dyDescent="0.25">
      <c r="A8078" t="s">
        <v>11932</v>
      </c>
      <c r="B8078" t="s">
        <v>11733</v>
      </c>
    </row>
    <row r="8079" spans="1:2" x14ac:dyDescent="0.25">
      <c r="A8079" t="s">
        <v>11933</v>
      </c>
      <c r="B8079" t="s">
        <v>11733</v>
      </c>
    </row>
    <row r="8080" spans="1:2" x14ac:dyDescent="0.25">
      <c r="A8080" t="s">
        <v>11934</v>
      </c>
      <c r="B8080" t="s">
        <v>11733</v>
      </c>
    </row>
    <row r="8081" spans="1:2" x14ac:dyDescent="0.25">
      <c r="A8081" t="s">
        <v>11935</v>
      </c>
      <c r="B8081" t="s">
        <v>11733</v>
      </c>
    </row>
    <row r="8082" spans="1:2" x14ac:dyDescent="0.25">
      <c r="A8082" t="s">
        <v>11936</v>
      </c>
      <c r="B8082" t="s">
        <v>11733</v>
      </c>
    </row>
    <row r="8083" spans="1:2" x14ac:dyDescent="0.25">
      <c r="A8083" t="s">
        <v>11937</v>
      </c>
      <c r="B8083" t="s">
        <v>11733</v>
      </c>
    </row>
    <row r="8084" spans="1:2" x14ac:dyDescent="0.25">
      <c r="A8084" t="s">
        <v>11938</v>
      </c>
      <c r="B8084" t="s">
        <v>11733</v>
      </c>
    </row>
    <row r="8085" spans="1:2" x14ac:dyDescent="0.25">
      <c r="A8085" t="s">
        <v>11939</v>
      </c>
      <c r="B8085" t="s">
        <v>11733</v>
      </c>
    </row>
    <row r="8086" spans="1:2" x14ac:dyDescent="0.25">
      <c r="A8086" t="s">
        <v>11940</v>
      </c>
      <c r="B8086" t="s">
        <v>11733</v>
      </c>
    </row>
    <row r="8087" spans="1:2" x14ac:dyDescent="0.25">
      <c r="A8087" t="s">
        <v>11941</v>
      </c>
      <c r="B8087" t="s">
        <v>11733</v>
      </c>
    </row>
    <row r="8088" spans="1:2" x14ac:dyDescent="0.25">
      <c r="A8088" t="s">
        <v>11942</v>
      </c>
      <c r="B8088" t="s">
        <v>11733</v>
      </c>
    </row>
    <row r="8089" spans="1:2" x14ac:dyDescent="0.25">
      <c r="A8089" t="s">
        <v>11943</v>
      </c>
      <c r="B8089" t="s">
        <v>11733</v>
      </c>
    </row>
    <row r="8090" spans="1:2" x14ac:dyDescent="0.25">
      <c r="A8090" t="s">
        <v>11944</v>
      </c>
      <c r="B8090" t="s">
        <v>11733</v>
      </c>
    </row>
    <row r="8091" spans="1:2" x14ac:dyDescent="0.25">
      <c r="A8091" t="s">
        <v>11945</v>
      </c>
      <c r="B8091" t="s">
        <v>11733</v>
      </c>
    </row>
    <row r="8092" spans="1:2" x14ac:dyDescent="0.25">
      <c r="A8092" t="s">
        <v>11946</v>
      </c>
      <c r="B8092" t="s">
        <v>11733</v>
      </c>
    </row>
    <row r="8093" spans="1:2" x14ac:dyDescent="0.25">
      <c r="A8093" t="s">
        <v>11947</v>
      </c>
      <c r="B8093" t="s">
        <v>11733</v>
      </c>
    </row>
    <row r="8094" spans="1:2" x14ac:dyDescent="0.25">
      <c r="A8094" t="s">
        <v>11948</v>
      </c>
      <c r="B8094" t="s">
        <v>11949</v>
      </c>
    </row>
    <row r="8095" spans="1:2" x14ac:dyDescent="0.25">
      <c r="A8095" t="s">
        <v>11950</v>
      </c>
      <c r="B8095" t="s">
        <v>11951</v>
      </c>
    </row>
    <row r="8096" spans="1:2" x14ac:dyDescent="0.25">
      <c r="A8096" t="s">
        <v>11952</v>
      </c>
      <c r="B8096" t="s">
        <v>11951</v>
      </c>
    </row>
    <row r="8097" spans="1:2" x14ac:dyDescent="0.25">
      <c r="A8097" t="s">
        <v>11953</v>
      </c>
      <c r="B8097" t="s">
        <v>11954</v>
      </c>
    </row>
    <row r="8098" spans="1:2" x14ac:dyDescent="0.25">
      <c r="A8098" t="s">
        <v>11955</v>
      </c>
      <c r="B8098" t="s">
        <v>11956</v>
      </c>
    </row>
    <row r="8099" spans="1:2" x14ac:dyDescent="0.25">
      <c r="A8099" t="s">
        <v>11957</v>
      </c>
      <c r="B8099" t="s">
        <v>11956</v>
      </c>
    </row>
    <row r="8100" spans="1:2" x14ac:dyDescent="0.25">
      <c r="A8100" t="s">
        <v>11958</v>
      </c>
      <c r="B8100" t="s">
        <v>11959</v>
      </c>
    </row>
    <row r="8101" spans="1:2" x14ac:dyDescent="0.25">
      <c r="A8101" t="s">
        <v>11960</v>
      </c>
      <c r="B8101" t="s">
        <v>11959</v>
      </c>
    </row>
    <row r="8102" spans="1:2" x14ac:dyDescent="0.25">
      <c r="A8102" t="s">
        <v>11961</v>
      </c>
      <c r="B8102" t="s">
        <v>11959</v>
      </c>
    </row>
    <row r="8103" spans="1:2" x14ac:dyDescent="0.25">
      <c r="A8103" t="s">
        <v>11962</v>
      </c>
      <c r="B8103" t="s">
        <v>11959</v>
      </c>
    </row>
    <row r="8104" spans="1:2" x14ac:dyDescent="0.25">
      <c r="A8104" t="s">
        <v>11963</v>
      </c>
      <c r="B8104" t="s">
        <v>11959</v>
      </c>
    </row>
    <row r="8105" spans="1:2" x14ac:dyDescent="0.25">
      <c r="A8105" t="s">
        <v>11964</v>
      </c>
      <c r="B8105" t="s">
        <v>11965</v>
      </c>
    </row>
    <row r="8106" spans="1:2" x14ac:dyDescent="0.25">
      <c r="A8106" t="s">
        <v>11966</v>
      </c>
      <c r="B8106" t="s">
        <v>11967</v>
      </c>
    </row>
    <row r="8107" spans="1:2" x14ac:dyDescent="0.25">
      <c r="A8107" t="s">
        <v>11968</v>
      </c>
      <c r="B8107" t="s">
        <v>11967</v>
      </c>
    </row>
    <row r="8108" spans="1:2" x14ac:dyDescent="0.25">
      <c r="A8108" t="s">
        <v>11969</v>
      </c>
      <c r="B8108" t="s">
        <v>11967</v>
      </c>
    </row>
    <row r="8109" spans="1:2" x14ac:dyDescent="0.25">
      <c r="A8109" t="s">
        <v>11970</v>
      </c>
      <c r="B8109" t="s">
        <v>11971</v>
      </c>
    </row>
    <row r="8110" spans="1:2" x14ac:dyDescent="0.25">
      <c r="A8110" t="s">
        <v>11972</v>
      </c>
      <c r="B8110" t="s">
        <v>11971</v>
      </c>
    </row>
    <row r="8111" spans="1:2" x14ac:dyDescent="0.25">
      <c r="A8111" t="s">
        <v>11973</v>
      </c>
      <c r="B8111" t="s">
        <v>11971</v>
      </c>
    </row>
    <row r="8112" spans="1:2" x14ac:dyDescent="0.25">
      <c r="A8112" t="s">
        <v>11974</v>
      </c>
      <c r="B8112" t="s">
        <v>11971</v>
      </c>
    </row>
    <row r="8113" spans="1:2" x14ac:dyDescent="0.25">
      <c r="A8113" t="s">
        <v>11975</v>
      </c>
      <c r="B8113" t="s">
        <v>11976</v>
      </c>
    </row>
    <row r="8114" spans="1:2" x14ac:dyDescent="0.25">
      <c r="A8114" t="s">
        <v>11977</v>
      </c>
      <c r="B8114" t="s">
        <v>11976</v>
      </c>
    </row>
    <row r="8115" spans="1:2" x14ac:dyDescent="0.25">
      <c r="A8115" t="s">
        <v>11978</v>
      </c>
      <c r="B8115" t="s">
        <v>11976</v>
      </c>
    </row>
    <row r="8116" spans="1:2" x14ac:dyDescent="0.25">
      <c r="A8116" t="s">
        <v>11979</v>
      </c>
      <c r="B8116" t="s">
        <v>11980</v>
      </c>
    </row>
    <row r="8117" spans="1:2" x14ac:dyDescent="0.25">
      <c r="A8117" t="s">
        <v>11981</v>
      </c>
      <c r="B8117" t="s">
        <v>11982</v>
      </c>
    </row>
    <row r="8118" spans="1:2" x14ac:dyDescent="0.25">
      <c r="A8118" t="s">
        <v>11983</v>
      </c>
      <c r="B8118" t="s">
        <v>11984</v>
      </c>
    </row>
    <row r="8119" spans="1:2" x14ac:dyDescent="0.25">
      <c r="A8119" t="s">
        <v>11985</v>
      </c>
      <c r="B8119" t="s">
        <v>11984</v>
      </c>
    </row>
    <row r="8120" spans="1:2" x14ac:dyDescent="0.25">
      <c r="A8120" t="s">
        <v>11986</v>
      </c>
      <c r="B8120" t="s">
        <v>11984</v>
      </c>
    </row>
    <row r="8121" spans="1:2" x14ac:dyDescent="0.25">
      <c r="A8121" t="s">
        <v>11987</v>
      </c>
      <c r="B8121" t="s">
        <v>11988</v>
      </c>
    </row>
    <row r="8122" spans="1:2" x14ac:dyDescent="0.25">
      <c r="A8122" t="s">
        <v>11989</v>
      </c>
      <c r="B8122" t="s">
        <v>11988</v>
      </c>
    </row>
    <row r="8123" spans="1:2" x14ac:dyDescent="0.25">
      <c r="A8123" t="s">
        <v>11990</v>
      </c>
      <c r="B8123" t="s">
        <v>11988</v>
      </c>
    </row>
    <row r="8124" spans="1:2" x14ac:dyDescent="0.25">
      <c r="A8124" t="s">
        <v>11991</v>
      </c>
      <c r="B8124" t="s">
        <v>11992</v>
      </c>
    </row>
    <row r="8125" spans="1:2" x14ac:dyDescent="0.25">
      <c r="A8125" t="s">
        <v>11993</v>
      </c>
      <c r="B8125" t="s">
        <v>11992</v>
      </c>
    </row>
    <row r="8126" spans="1:2" x14ac:dyDescent="0.25">
      <c r="A8126" t="s">
        <v>11994</v>
      </c>
      <c r="B8126" t="s">
        <v>11992</v>
      </c>
    </row>
    <row r="8127" spans="1:2" x14ac:dyDescent="0.25">
      <c r="A8127" t="s">
        <v>11995</v>
      </c>
      <c r="B8127" t="s">
        <v>11996</v>
      </c>
    </row>
    <row r="8128" spans="1:2" x14ac:dyDescent="0.25">
      <c r="A8128" t="s">
        <v>11997</v>
      </c>
      <c r="B8128" t="s">
        <v>11996</v>
      </c>
    </row>
    <row r="8129" spans="1:2" x14ac:dyDescent="0.25">
      <c r="A8129" t="s">
        <v>11998</v>
      </c>
      <c r="B8129" t="s">
        <v>11996</v>
      </c>
    </row>
    <row r="8130" spans="1:2" x14ac:dyDescent="0.25">
      <c r="A8130" t="s">
        <v>11999</v>
      </c>
      <c r="B8130" t="s">
        <v>12000</v>
      </c>
    </row>
    <row r="8131" spans="1:2" x14ac:dyDescent="0.25">
      <c r="A8131" t="s">
        <v>12001</v>
      </c>
      <c r="B8131" t="s">
        <v>12000</v>
      </c>
    </row>
    <row r="8132" spans="1:2" x14ac:dyDescent="0.25">
      <c r="A8132" t="s">
        <v>12002</v>
      </c>
      <c r="B8132" t="s">
        <v>12000</v>
      </c>
    </row>
    <row r="8133" spans="1:2" x14ac:dyDescent="0.25">
      <c r="A8133" t="s">
        <v>12003</v>
      </c>
      <c r="B8133" t="s">
        <v>12004</v>
      </c>
    </row>
    <row r="8134" spans="1:2" x14ac:dyDescent="0.25">
      <c r="A8134" t="s">
        <v>12005</v>
      </c>
      <c r="B8134" t="s">
        <v>12004</v>
      </c>
    </row>
    <row r="8135" spans="1:2" x14ac:dyDescent="0.25">
      <c r="A8135" t="s">
        <v>12006</v>
      </c>
      <c r="B8135" t="s">
        <v>12004</v>
      </c>
    </row>
    <row r="8136" spans="1:2" x14ac:dyDescent="0.25">
      <c r="A8136" t="s">
        <v>12007</v>
      </c>
      <c r="B8136" t="s">
        <v>12008</v>
      </c>
    </row>
    <row r="8137" spans="1:2" x14ac:dyDescent="0.25">
      <c r="A8137" t="s">
        <v>12009</v>
      </c>
      <c r="B8137" t="s">
        <v>12010</v>
      </c>
    </row>
    <row r="8138" spans="1:2" x14ac:dyDescent="0.25">
      <c r="A8138" t="s">
        <v>12011</v>
      </c>
      <c r="B8138" t="s">
        <v>12010</v>
      </c>
    </row>
    <row r="8139" spans="1:2" x14ac:dyDescent="0.25">
      <c r="A8139" t="s">
        <v>12012</v>
      </c>
      <c r="B8139" t="s">
        <v>12013</v>
      </c>
    </row>
    <row r="8140" spans="1:2" x14ac:dyDescent="0.25">
      <c r="A8140" t="s">
        <v>12014</v>
      </c>
      <c r="B8140" t="s">
        <v>12015</v>
      </c>
    </row>
    <row r="8141" spans="1:2" x14ac:dyDescent="0.25">
      <c r="A8141" t="s">
        <v>12016</v>
      </c>
      <c r="B8141" t="s">
        <v>12015</v>
      </c>
    </row>
    <row r="8142" spans="1:2" x14ac:dyDescent="0.25">
      <c r="A8142" t="s">
        <v>12017</v>
      </c>
      <c r="B8142" t="s">
        <v>12015</v>
      </c>
    </row>
    <row r="8143" spans="1:2" x14ac:dyDescent="0.25">
      <c r="A8143" t="s">
        <v>12018</v>
      </c>
      <c r="B8143" t="s">
        <v>12015</v>
      </c>
    </row>
    <row r="8144" spans="1:2" x14ac:dyDescent="0.25">
      <c r="A8144" t="s">
        <v>12019</v>
      </c>
      <c r="B8144" t="s">
        <v>12020</v>
      </c>
    </row>
    <row r="8145" spans="1:2" x14ac:dyDescent="0.25">
      <c r="A8145" t="s">
        <v>12021</v>
      </c>
      <c r="B8145" t="s">
        <v>12020</v>
      </c>
    </row>
    <row r="8146" spans="1:2" x14ac:dyDescent="0.25">
      <c r="A8146" t="s">
        <v>12022</v>
      </c>
      <c r="B8146" t="s">
        <v>12023</v>
      </c>
    </row>
    <row r="8147" spans="1:2" x14ac:dyDescent="0.25">
      <c r="A8147" t="s">
        <v>12024</v>
      </c>
      <c r="B8147" t="s">
        <v>12023</v>
      </c>
    </row>
    <row r="8148" spans="1:2" x14ac:dyDescent="0.25">
      <c r="A8148" t="s">
        <v>12025</v>
      </c>
      <c r="B8148" t="s">
        <v>12023</v>
      </c>
    </row>
    <row r="8149" spans="1:2" x14ac:dyDescent="0.25">
      <c r="A8149" t="s">
        <v>12026</v>
      </c>
      <c r="B8149" t="s">
        <v>12023</v>
      </c>
    </row>
    <row r="8150" spans="1:2" x14ac:dyDescent="0.25">
      <c r="A8150" t="s">
        <v>12027</v>
      </c>
      <c r="B8150" t="s">
        <v>12023</v>
      </c>
    </row>
    <row r="8151" spans="1:2" x14ac:dyDescent="0.25">
      <c r="A8151" t="s">
        <v>12028</v>
      </c>
      <c r="B8151" t="s">
        <v>12029</v>
      </c>
    </row>
    <row r="8152" spans="1:2" x14ac:dyDescent="0.25">
      <c r="A8152" t="s">
        <v>12030</v>
      </c>
      <c r="B8152" t="s">
        <v>12031</v>
      </c>
    </row>
    <row r="8153" spans="1:2" x14ac:dyDescent="0.25">
      <c r="A8153" t="s">
        <v>12032</v>
      </c>
      <c r="B8153" t="s">
        <v>12033</v>
      </c>
    </row>
    <row r="8154" spans="1:2" x14ac:dyDescent="0.25">
      <c r="A8154" t="s">
        <v>12034</v>
      </c>
      <c r="B8154" t="s">
        <v>12033</v>
      </c>
    </row>
    <row r="8155" spans="1:2" x14ac:dyDescent="0.25">
      <c r="A8155" t="s">
        <v>12035</v>
      </c>
      <c r="B8155" t="s">
        <v>12033</v>
      </c>
    </row>
    <row r="8156" spans="1:2" x14ac:dyDescent="0.25">
      <c r="A8156" t="s">
        <v>12036</v>
      </c>
      <c r="B8156" t="s">
        <v>12033</v>
      </c>
    </row>
    <row r="8157" spans="1:2" x14ac:dyDescent="0.25">
      <c r="A8157" t="s">
        <v>12037</v>
      </c>
      <c r="B8157" t="s">
        <v>12038</v>
      </c>
    </row>
    <row r="8158" spans="1:2" x14ac:dyDescent="0.25">
      <c r="A8158" t="s">
        <v>12039</v>
      </c>
      <c r="B8158" t="s">
        <v>12038</v>
      </c>
    </row>
    <row r="8159" spans="1:2" x14ac:dyDescent="0.25">
      <c r="A8159" t="s">
        <v>12040</v>
      </c>
      <c r="B8159" t="s">
        <v>12041</v>
      </c>
    </row>
    <row r="8160" spans="1:2" x14ac:dyDescent="0.25">
      <c r="A8160" t="s">
        <v>12042</v>
      </c>
      <c r="B8160" t="s">
        <v>12043</v>
      </c>
    </row>
    <row r="8161" spans="1:2" x14ac:dyDescent="0.25">
      <c r="A8161" t="s">
        <v>12044</v>
      </c>
      <c r="B8161" t="s">
        <v>12045</v>
      </c>
    </row>
    <row r="8162" spans="1:2" x14ac:dyDescent="0.25">
      <c r="A8162" t="s">
        <v>12046</v>
      </c>
      <c r="B8162" t="s">
        <v>12045</v>
      </c>
    </row>
    <row r="8163" spans="1:2" x14ac:dyDescent="0.25">
      <c r="A8163" t="s">
        <v>12047</v>
      </c>
      <c r="B8163" t="s">
        <v>12048</v>
      </c>
    </row>
    <row r="8164" spans="1:2" x14ac:dyDescent="0.25">
      <c r="A8164" t="s">
        <v>12049</v>
      </c>
      <c r="B8164" t="s">
        <v>12050</v>
      </c>
    </row>
    <row r="8165" spans="1:2" x14ac:dyDescent="0.25">
      <c r="A8165" t="s">
        <v>12051</v>
      </c>
      <c r="B8165" t="s">
        <v>12052</v>
      </c>
    </row>
    <row r="8166" spans="1:2" x14ac:dyDescent="0.25">
      <c r="A8166" t="s">
        <v>12053</v>
      </c>
      <c r="B8166" t="s">
        <v>12054</v>
      </c>
    </row>
    <row r="8167" spans="1:2" x14ac:dyDescent="0.25">
      <c r="A8167" t="s">
        <v>12055</v>
      </c>
      <c r="B8167" t="s">
        <v>12056</v>
      </c>
    </row>
    <row r="8168" spans="1:2" x14ac:dyDescent="0.25">
      <c r="A8168" t="s">
        <v>12057</v>
      </c>
      <c r="B8168" t="s">
        <v>12052</v>
      </c>
    </row>
    <row r="8169" spans="1:2" x14ac:dyDescent="0.25">
      <c r="A8169" t="s">
        <v>12058</v>
      </c>
      <c r="B8169" t="s">
        <v>12052</v>
      </c>
    </row>
    <row r="8170" spans="1:2" x14ac:dyDescent="0.25">
      <c r="A8170" t="s">
        <v>12059</v>
      </c>
      <c r="B8170" t="s">
        <v>12060</v>
      </c>
    </row>
    <row r="8171" spans="1:2" x14ac:dyDescent="0.25">
      <c r="A8171" t="s">
        <v>12061</v>
      </c>
      <c r="B8171" t="s">
        <v>12060</v>
      </c>
    </row>
    <row r="8172" spans="1:2" x14ac:dyDescent="0.25">
      <c r="A8172" t="s">
        <v>12062</v>
      </c>
      <c r="B8172" t="s">
        <v>12052</v>
      </c>
    </row>
    <row r="8173" spans="1:2" x14ac:dyDescent="0.25">
      <c r="A8173" t="s">
        <v>12063</v>
      </c>
      <c r="B8173" t="s">
        <v>12052</v>
      </c>
    </row>
    <row r="8174" spans="1:2" x14ac:dyDescent="0.25">
      <c r="A8174" t="s">
        <v>12064</v>
      </c>
      <c r="B8174" t="s">
        <v>12065</v>
      </c>
    </row>
    <row r="8175" spans="1:2" x14ac:dyDescent="0.25">
      <c r="A8175" t="s">
        <v>12066</v>
      </c>
      <c r="B8175" t="s">
        <v>12067</v>
      </c>
    </row>
    <row r="8176" spans="1:2" x14ac:dyDescent="0.25">
      <c r="A8176" t="s">
        <v>12068</v>
      </c>
      <c r="B8176" t="s">
        <v>12052</v>
      </c>
    </row>
    <row r="8177" spans="1:2" x14ac:dyDescent="0.25">
      <c r="A8177" t="s">
        <v>12069</v>
      </c>
      <c r="B8177" t="s">
        <v>12052</v>
      </c>
    </row>
    <row r="8178" spans="1:2" x14ac:dyDescent="0.25">
      <c r="A8178" t="s">
        <v>12070</v>
      </c>
      <c r="B8178" t="s">
        <v>12052</v>
      </c>
    </row>
    <row r="8179" spans="1:2" x14ac:dyDescent="0.25">
      <c r="A8179" t="s">
        <v>12071</v>
      </c>
      <c r="B8179" t="s">
        <v>12072</v>
      </c>
    </row>
    <row r="8180" spans="1:2" x14ac:dyDescent="0.25">
      <c r="A8180" t="s">
        <v>12073</v>
      </c>
      <c r="B8180" t="s">
        <v>12074</v>
      </c>
    </row>
    <row r="8181" spans="1:2" x14ac:dyDescent="0.25">
      <c r="A8181" t="s">
        <v>12075</v>
      </c>
      <c r="B8181" t="s">
        <v>12076</v>
      </c>
    </row>
    <row r="8182" spans="1:2" x14ac:dyDescent="0.25">
      <c r="A8182" t="s">
        <v>12077</v>
      </c>
      <c r="B8182" t="s">
        <v>12078</v>
      </c>
    </row>
    <row r="8183" spans="1:2" x14ac:dyDescent="0.25">
      <c r="A8183" t="s">
        <v>12079</v>
      </c>
      <c r="B8183" t="s">
        <v>9994</v>
      </c>
    </row>
    <row r="8184" spans="1:2" x14ac:dyDescent="0.25">
      <c r="A8184" t="s">
        <v>12080</v>
      </c>
      <c r="B8184" t="s">
        <v>9994</v>
      </c>
    </row>
    <row r="8185" spans="1:2" x14ac:dyDescent="0.25">
      <c r="A8185" t="s">
        <v>12081</v>
      </c>
      <c r="B8185" t="s">
        <v>12082</v>
      </c>
    </row>
    <row r="8186" spans="1:2" x14ac:dyDescent="0.25">
      <c r="A8186" t="s">
        <v>12083</v>
      </c>
      <c r="B8186" t="s">
        <v>12082</v>
      </c>
    </row>
    <row r="8187" spans="1:2" x14ac:dyDescent="0.25">
      <c r="A8187" t="s">
        <v>12084</v>
      </c>
      <c r="B8187" t="s">
        <v>12085</v>
      </c>
    </row>
    <row r="8188" spans="1:2" x14ac:dyDescent="0.25">
      <c r="A8188" t="s">
        <v>12086</v>
      </c>
      <c r="B8188" t="s">
        <v>12085</v>
      </c>
    </row>
    <row r="8189" spans="1:2" x14ac:dyDescent="0.25">
      <c r="A8189" t="s">
        <v>12087</v>
      </c>
      <c r="B8189" t="s">
        <v>12085</v>
      </c>
    </row>
    <row r="8190" spans="1:2" x14ac:dyDescent="0.25">
      <c r="A8190" t="s">
        <v>12088</v>
      </c>
      <c r="B8190" t="s">
        <v>12085</v>
      </c>
    </row>
    <row r="8191" spans="1:2" x14ac:dyDescent="0.25">
      <c r="A8191" t="s">
        <v>12089</v>
      </c>
      <c r="B8191" t="s">
        <v>5151</v>
      </c>
    </row>
    <row r="8192" spans="1:2" x14ac:dyDescent="0.25">
      <c r="A8192" t="s">
        <v>12090</v>
      </c>
      <c r="B8192" t="s">
        <v>12091</v>
      </c>
    </row>
    <row r="8193" spans="1:2" x14ac:dyDescent="0.25">
      <c r="A8193" t="s">
        <v>12092</v>
      </c>
      <c r="B8193" t="s">
        <v>12091</v>
      </c>
    </row>
    <row r="8194" spans="1:2" x14ac:dyDescent="0.25">
      <c r="A8194" t="s">
        <v>12093</v>
      </c>
      <c r="B8194" t="s">
        <v>12091</v>
      </c>
    </row>
    <row r="8195" spans="1:2" x14ac:dyDescent="0.25">
      <c r="A8195" t="s">
        <v>12094</v>
      </c>
      <c r="B8195" t="s">
        <v>12091</v>
      </c>
    </row>
    <row r="8196" spans="1:2" x14ac:dyDescent="0.25">
      <c r="A8196" t="s">
        <v>12095</v>
      </c>
      <c r="B8196" t="s">
        <v>12091</v>
      </c>
    </row>
    <row r="8197" spans="1:2" x14ac:dyDescent="0.25">
      <c r="A8197" t="s">
        <v>12096</v>
      </c>
      <c r="B8197" t="s">
        <v>12091</v>
      </c>
    </row>
    <row r="8198" spans="1:2" x14ac:dyDescent="0.25">
      <c r="A8198" t="s">
        <v>12097</v>
      </c>
      <c r="B8198" t="s">
        <v>12091</v>
      </c>
    </row>
    <row r="8199" spans="1:2" x14ac:dyDescent="0.25">
      <c r="A8199" t="s">
        <v>12098</v>
      </c>
      <c r="B8199" t="s">
        <v>12091</v>
      </c>
    </row>
    <row r="8200" spans="1:2" x14ac:dyDescent="0.25">
      <c r="A8200" t="s">
        <v>12099</v>
      </c>
      <c r="B8200" t="s">
        <v>12091</v>
      </c>
    </row>
    <row r="8201" spans="1:2" x14ac:dyDescent="0.25">
      <c r="A8201" t="s">
        <v>12100</v>
      </c>
      <c r="B8201" t="s">
        <v>12091</v>
      </c>
    </row>
    <row r="8202" spans="1:2" x14ac:dyDescent="0.25">
      <c r="A8202" t="s">
        <v>12101</v>
      </c>
      <c r="B8202" t="s">
        <v>12091</v>
      </c>
    </row>
    <row r="8203" spans="1:2" x14ac:dyDescent="0.25">
      <c r="A8203" t="s">
        <v>12102</v>
      </c>
      <c r="B8203" t="s">
        <v>12091</v>
      </c>
    </row>
    <row r="8204" spans="1:2" x14ac:dyDescent="0.25">
      <c r="A8204" t="s">
        <v>12103</v>
      </c>
      <c r="B8204" t="s">
        <v>12091</v>
      </c>
    </row>
    <row r="8205" spans="1:2" x14ac:dyDescent="0.25">
      <c r="A8205" t="s">
        <v>12104</v>
      </c>
      <c r="B8205" t="s">
        <v>12091</v>
      </c>
    </row>
    <row r="8206" spans="1:2" x14ac:dyDescent="0.25">
      <c r="A8206" t="s">
        <v>12105</v>
      </c>
      <c r="B8206" t="s">
        <v>12091</v>
      </c>
    </row>
    <row r="8207" spans="1:2" x14ac:dyDescent="0.25">
      <c r="A8207" t="s">
        <v>12106</v>
      </c>
      <c r="B8207" t="s">
        <v>12091</v>
      </c>
    </row>
    <row r="8208" spans="1:2" x14ac:dyDescent="0.25">
      <c r="A8208" t="s">
        <v>12107</v>
      </c>
      <c r="B8208" t="s">
        <v>12108</v>
      </c>
    </row>
    <row r="8209" spans="1:2" x14ac:dyDescent="0.25">
      <c r="A8209" t="s">
        <v>12109</v>
      </c>
      <c r="B8209" t="s">
        <v>12108</v>
      </c>
    </row>
    <row r="8210" spans="1:2" x14ac:dyDescent="0.25">
      <c r="A8210" t="s">
        <v>12110</v>
      </c>
      <c r="B8210" t="s">
        <v>12108</v>
      </c>
    </row>
    <row r="8211" spans="1:2" x14ac:dyDescent="0.25">
      <c r="A8211" t="s">
        <v>12111</v>
      </c>
      <c r="B8211" t="s">
        <v>12108</v>
      </c>
    </row>
    <row r="8212" spans="1:2" x14ac:dyDescent="0.25">
      <c r="A8212" t="s">
        <v>12112</v>
      </c>
      <c r="B8212" t="s">
        <v>12108</v>
      </c>
    </row>
    <row r="8213" spans="1:2" x14ac:dyDescent="0.25">
      <c r="A8213" t="s">
        <v>12113</v>
      </c>
      <c r="B8213" t="s">
        <v>12108</v>
      </c>
    </row>
    <row r="8214" spans="1:2" x14ac:dyDescent="0.25">
      <c r="A8214" t="s">
        <v>12114</v>
      </c>
      <c r="B8214" t="s">
        <v>12108</v>
      </c>
    </row>
    <row r="8215" spans="1:2" x14ac:dyDescent="0.25">
      <c r="A8215" t="s">
        <v>12115</v>
      </c>
      <c r="B8215" t="s">
        <v>12108</v>
      </c>
    </row>
    <row r="8216" spans="1:2" x14ac:dyDescent="0.25">
      <c r="A8216" t="s">
        <v>12116</v>
      </c>
      <c r="B8216" t="s">
        <v>12108</v>
      </c>
    </row>
    <row r="8217" spans="1:2" x14ac:dyDescent="0.25">
      <c r="A8217" t="s">
        <v>12117</v>
      </c>
      <c r="B8217" t="s">
        <v>12108</v>
      </c>
    </row>
    <row r="8218" spans="1:2" x14ac:dyDescent="0.25">
      <c r="A8218" t="s">
        <v>12118</v>
      </c>
      <c r="B8218" t="s">
        <v>12108</v>
      </c>
    </row>
    <row r="8219" spans="1:2" x14ac:dyDescent="0.25">
      <c r="A8219" t="s">
        <v>12119</v>
      </c>
      <c r="B8219" t="s">
        <v>12108</v>
      </c>
    </row>
    <row r="8220" spans="1:2" x14ac:dyDescent="0.25">
      <c r="A8220" t="s">
        <v>12120</v>
      </c>
      <c r="B8220" t="s">
        <v>12108</v>
      </c>
    </row>
    <row r="8221" spans="1:2" x14ac:dyDescent="0.25">
      <c r="A8221" t="s">
        <v>12121</v>
      </c>
      <c r="B8221" t="s">
        <v>12108</v>
      </c>
    </row>
    <row r="8222" spans="1:2" x14ac:dyDescent="0.25">
      <c r="A8222" t="s">
        <v>12122</v>
      </c>
      <c r="B8222" t="s">
        <v>12108</v>
      </c>
    </row>
    <row r="8223" spans="1:2" x14ac:dyDescent="0.25">
      <c r="A8223" t="s">
        <v>12123</v>
      </c>
      <c r="B8223" t="s">
        <v>12108</v>
      </c>
    </row>
    <row r="8224" spans="1:2" x14ac:dyDescent="0.25">
      <c r="A8224" t="s">
        <v>12124</v>
      </c>
      <c r="B8224" t="s">
        <v>12108</v>
      </c>
    </row>
    <row r="8225" spans="1:2" x14ac:dyDescent="0.25">
      <c r="A8225" t="s">
        <v>12125</v>
      </c>
      <c r="B8225" t="s">
        <v>12108</v>
      </c>
    </row>
    <row r="8226" spans="1:2" x14ac:dyDescent="0.25">
      <c r="A8226" t="s">
        <v>12126</v>
      </c>
      <c r="B8226" t="s">
        <v>12127</v>
      </c>
    </row>
    <row r="8227" spans="1:2" x14ac:dyDescent="0.25">
      <c r="A8227" t="s">
        <v>12128</v>
      </c>
      <c r="B8227" t="s">
        <v>12127</v>
      </c>
    </row>
    <row r="8228" spans="1:2" x14ac:dyDescent="0.25">
      <c r="A8228" t="s">
        <v>12129</v>
      </c>
      <c r="B8228" t="s">
        <v>12127</v>
      </c>
    </row>
    <row r="8229" spans="1:2" x14ac:dyDescent="0.25">
      <c r="A8229" t="s">
        <v>12130</v>
      </c>
      <c r="B8229" t="s">
        <v>12131</v>
      </c>
    </row>
    <row r="8230" spans="1:2" x14ac:dyDescent="0.25">
      <c r="A8230" t="s">
        <v>12132</v>
      </c>
      <c r="B8230" t="s">
        <v>12133</v>
      </c>
    </row>
    <row r="8231" spans="1:2" x14ac:dyDescent="0.25">
      <c r="A8231" t="s">
        <v>12134</v>
      </c>
      <c r="B8231" t="s">
        <v>12135</v>
      </c>
    </row>
    <row r="8232" spans="1:2" x14ac:dyDescent="0.25">
      <c r="A8232" t="s">
        <v>12136</v>
      </c>
      <c r="B8232" t="s">
        <v>12135</v>
      </c>
    </row>
    <row r="8233" spans="1:2" x14ac:dyDescent="0.25">
      <c r="A8233" t="s">
        <v>12137</v>
      </c>
      <c r="B8233" t="s">
        <v>12138</v>
      </c>
    </row>
    <row r="8234" spans="1:2" x14ac:dyDescent="0.25">
      <c r="A8234" t="s">
        <v>12139</v>
      </c>
      <c r="B8234" t="s">
        <v>12138</v>
      </c>
    </row>
    <row r="8235" spans="1:2" x14ac:dyDescent="0.25">
      <c r="A8235" t="s">
        <v>12140</v>
      </c>
      <c r="B8235" t="s">
        <v>12138</v>
      </c>
    </row>
    <row r="8236" spans="1:2" x14ac:dyDescent="0.25">
      <c r="A8236" t="s">
        <v>12141</v>
      </c>
      <c r="B8236" t="s">
        <v>12142</v>
      </c>
    </row>
    <row r="8237" spans="1:2" x14ac:dyDescent="0.25">
      <c r="A8237" t="s">
        <v>12143</v>
      </c>
      <c r="B8237" t="s">
        <v>12142</v>
      </c>
    </row>
    <row r="8238" spans="1:2" x14ac:dyDescent="0.25">
      <c r="A8238" t="s">
        <v>12144</v>
      </c>
      <c r="B8238" t="s">
        <v>12142</v>
      </c>
    </row>
    <row r="8239" spans="1:2" x14ac:dyDescent="0.25">
      <c r="A8239" t="s">
        <v>12145</v>
      </c>
      <c r="B8239" t="s">
        <v>12142</v>
      </c>
    </row>
    <row r="8240" spans="1:2" x14ac:dyDescent="0.25">
      <c r="A8240" t="s">
        <v>12146</v>
      </c>
      <c r="B8240" t="s">
        <v>12142</v>
      </c>
    </row>
    <row r="8241" spans="1:2" x14ac:dyDescent="0.25">
      <c r="A8241" t="s">
        <v>12147</v>
      </c>
      <c r="B8241" t="s">
        <v>12142</v>
      </c>
    </row>
    <row r="8242" spans="1:2" x14ac:dyDescent="0.25">
      <c r="A8242" t="s">
        <v>12148</v>
      </c>
      <c r="B8242" t="s">
        <v>12142</v>
      </c>
    </row>
    <row r="8243" spans="1:2" x14ac:dyDescent="0.25">
      <c r="A8243" t="s">
        <v>12149</v>
      </c>
      <c r="B8243" t="s">
        <v>12142</v>
      </c>
    </row>
    <row r="8244" spans="1:2" x14ac:dyDescent="0.25">
      <c r="A8244" t="s">
        <v>12150</v>
      </c>
      <c r="B8244" t="s">
        <v>12142</v>
      </c>
    </row>
    <row r="8245" spans="1:2" x14ac:dyDescent="0.25">
      <c r="A8245" t="s">
        <v>12151</v>
      </c>
      <c r="B8245" t="s">
        <v>12142</v>
      </c>
    </row>
    <row r="8246" spans="1:2" x14ac:dyDescent="0.25">
      <c r="A8246" t="s">
        <v>12152</v>
      </c>
      <c r="B8246" t="s">
        <v>12153</v>
      </c>
    </row>
    <row r="8247" spans="1:2" x14ac:dyDescent="0.25">
      <c r="A8247" t="s">
        <v>12154</v>
      </c>
      <c r="B8247" t="s">
        <v>12153</v>
      </c>
    </row>
    <row r="8248" spans="1:2" x14ac:dyDescent="0.25">
      <c r="A8248" t="s">
        <v>12155</v>
      </c>
      <c r="B8248" t="s">
        <v>12153</v>
      </c>
    </row>
    <row r="8249" spans="1:2" x14ac:dyDescent="0.25">
      <c r="A8249" t="s">
        <v>12156</v>
      </c>
      <c r="B8249" t="s">
        <v>12157</v>
      </c>
    </row>
    <row r="8250" spans="1:2" x14ac:dyDescent="0.25">
      <c r="A8250" t="s">
        <v>12158</v>
      </c>
      <c r="B8250" t="s">
        <v>12157</v>
      </c>
    </row>
    <row r="8251" spans="1:2" x14ac:dyDescent="0.25">
      <c r="A8251" t="s">
        <v>12159</v>
      </c>
      <c r="B8251" t="s">
        <v>12157</v>
      </c>
    </row>
    <row r="8252" spans="1:2" x14ac:dyDescent="0.25">
      <c r="A8252" t="s">
        <v>12160</v>
      </c>
      <c r="B8252" t="s">
        <v>12161</v>
      </c>
    </row>
    <row r="8253" spans="1:2" x14ac:dyDescent="0.25">
      <c r="A8253" t="s">
        <v>12162</v>
      </c>
      <c r="B8253" t="s">
        <v>12161</v>
      </c>
    </row>
    <row r="8254" spans="1:2" x14ac:dyDescent="0.25">
      <c r="A8254" t="s">
        <v>12163</v>
      </c>
      <c r="B8254" t="s">
        <v>12161</v>
      </c>
    </row>
    <row r="8255" spans="1:2" x14ac:dyDescent="0.25">
      <c r="A8255" t="s">
        <v>12164</v>
      </c>
      <c r="B8255" t="s">
        <v>12161</v>
      </c>
    </row>
    <row r="8256" spans="1:2" x14ac:dyDescent="0.25">
      <c r="A8256" t="s">
        <v>12165</v>
      </c>
      <c r="B8256" t="s">
        <v>12161</v>
      </c>
    </row>
    <row r="8257" spans="1:2" x14ac:dyDescent="0.25">
      <c r="A8257" t="s">
        <v>12166</v>
      </c>
      <c r="B8257" t="s">
        <v>12167</v>
      </c>
    </row>
    <row r="8258" spans="1:2" x14ac:dyDescent="0.25">
      <c r="A8258" t="s">
        <v>12168</v>
      </c>
      <c r="B8258" t="s">
        <v>12167</v>
      </c>
    </row>
    <row r="8259" spans="1:2" x14ac:dyDescent="0.25">
      <c r="A8259" t="s">
        <v>12169</v>
      </c>
      <c r="B8259" t="s">
        <v>12170</v>
      </c>
    </row>
    <row r="8260" spans="1:2" x14ac:dyDescent="0.25">
      <c r="A8260" t="s">
        <v>12171</v>
      </c>
      <c r="B8260" t="s">
        <v>12170</v>
      </c>
    </row>
    <row r="8261" spans="1:2" x14ac:dyDescent="0.25">
      <c r="A8261" t="s">
        <v>12172</v>
      </c>
      <c r="B8261" t="s">
        <v>12170</v>
      </c>
    </row>
    <row r="8262" spans="1:2" x14ac:dyDescent="0.25">
      <c r="A8262" t="s">
        <v>12173</v>
      </c>
      <c r="B8262" t="s">
        <v>12170</v>
      </c>
    </row>
    <row r="8263" spans="1:2" x14ac:dyDescent="0.25">
      <c r="A8263" t="s">
        <v>12174</v>
      </c>
      <c r="B8263" t="s">
        <v>12175</v>
      </c>
    </row>
    <row r="8264" spans="1:2" x14ac:dyDescent="0.25">
      <c r="A8264" t="s">
        <v>12176</v>
      </c>
      <c r="B8264" t="s">
        <v>12177</v>
      </c>
    </row>
    <row r="8265" spans="1:2" x14ac:dyDescent="0.25">
      <c r="A8265" t="s">
        <v>12178</v>
      </c>
      <c r="B8265" t="s">
        <v>12177</v>
      </c>
    </row>
    <row r="8266" spans="1:2" x14ac:dyDescent="0.25">
      <c r="A8266" t="s">
        <v>12179</v>
      </c>
      <c r="B8266" t="s">
        <v>12175</v>
      </c>
    </row>
    <row r="8267" spans="1:2" x14ac:dyDescent="0.25">
      <c r="A8267" t="s">
        <v>12180</v>
      </c>
      <c r="B8267" t="s">
        <v>12181</v>
      </c>
    </row>
    <row r="8268" spans="1:2" x14ac:dyDescent="0.25">
      <c r="A8268" t="s">
        <v>12182</v>
      </c>
      <c r="B8268" t="s">
        <v>12183</v>
      </c>
    </row>
    <row r="8269" spans="1:2" x14ac:dyDescent="0.25">
      <c r="A8269" t="s">
        <v>12184</v>
      </c>
      <c r="B8269" t="s">
        <v>12183</v>
      </c>
    </row>
    <row r="8270" spans="1:2" x14ac:dyDescent="0.25">
      <c r="A8270" t="s">
        <v>12185</v>
      </c>
      <c r="B8270" t="s">
        <v>12186</v>
      </c>
    </row>
    <row r="8271" spans="1:2" x14ac:dyDescent="0.25">
      <c r="A8271" t="s">
        <v>12187</v>
      </c>
      <c r="B8271" t="s">
        <v>12186</v>
      </c>
    </row>
    <row r="8272" spans="1:2" x14ac:dyDescent="0.25">
      <c r="A8272" t="s">
        <v>12188</v>
      </c>
      <c r="B8272" t="s">
        <v>12189</v>
      </c>
    </row>
    <row r="8273" spans="1:2" x14ac:dyDescent="0.25">
      <c r="A8273" t="s">
        <v>12190</v>
      </c>
      <c r="B8273" t="s">
        <v>12189</v>
      </c>
    </row>
    <row r="8274" spans="1:2" x14ac:dyDescent="0.25">
      <c r="A8274" t="s">
        <v>12191</v>
      </c>
      <c r="B8274" t="s">
        <v>12189</v>
      </c>
    </row>
    <row r="8275" spans="1:2" x14ac:dyDescent="0.25">
      <c r="A8275" t="s">
        <v>12192</v>
      </c>
      <c r="B8275" t="s">
        <v>12189</v>
      </c>
    </row>
    <row r="8276" spans="1:2" x14ac:dyDescent="0.25">
      <c r="A8276" t="s">
        <v>12193</v>
      </c>
      <c r="B8276" t="s">
        <v>12189</v>
      </c>
    </row>
    <row r="8277" spans="1:2" x14ac:dyDescent="0.25">
      <c r="A8277" t="s">
        <v>12194</v>
      </c>
      <c r="B8277" t="s">
        <v>12189</v>
      </c>
    </row>
    <row r="8278" spans="1:2" x14ac:dyDescent="0.25">
      <c r="A8278" t="s">
        <v>12195</v>
      </c>
      <c r="B8278" t="s">
        <v>12189</v>
      </c>
    </row>
    <row r="8279" spans="1:2" x14ac:dyDescent="0.25">
      <c r="A8279" t="s">
        <v>12196</v>
      </c>
      <c r="B8279" t="s">
        <v>12189</v>
      </c>
    </row>
    <row r="8280" spans="1:2" x14ac:dyDescent="0.25">
      <c r="A8280" t="s">
        <v>12197</v>
      </c>
      <c r="B8280" t="s">
        <v>12189</v>
      </c>
    </row>
    <row r="8281" spans="1:2" x14ac:dyDescent="0.25">
      <c r="A8281" t="s">
        <v>12198</v>
      </c>
      <c r="B8281" t="s">
        <v>12189</v>
      </c>
    </row>
    <row r="8282" spans="1:2" x14ac:dyDescent="0.25">
      <c r="A8282" t="s">
        <v>12199</v>
      </c>
      <c r="B8282" t="s">
        <v>12189</v>
      </c>
    </row>
    <row r="8283" spans="1:2" x14ac:dyDescent="0.25">
      <c r="A8283" t="s">
        <v>12200</v>
      </c>
      <c r="B8283" t="s">
        <v>12189</v>
      </c>
    </row>
    <row r="8284" spans="1:2" x14ac:dyDescent="0.25">
      <c r="A8284" t="s">
        <v>12201</v>
      </c>
      <c r="B8284" t="s">
        <v>12189</v>
      </c>
    </row>
    <row r="8285" spans="1:2" x14ac:dyDescent="0.25">
      <c r="A8285" t="s">
        <v>12202</v>
      </c>
      <c r="B8285" t="s">
        <v>12203</v>
      </c>
    </row>
    <row r="8286" spans="1:2" x14ac:dyDescent="0.25">
      <c r="A8286" t="s">
        <v>12204</v>
      </c>
      <c r="B8286" t="s">
        <v>12203</v>
      </c>
    </row>
    <row r="8287" spans="1:2" x14ac:dyDescent="0.25">
      <c r="A8287" t="s">
        <v>12205</v>
      </c>
      <c r="B8287" t="s">
        <v>12203</v>
      </c>
    </row>
    <row r="8288" spans="1:2" x14ac:dyDescent="0.25">
      <c r="A8288" t="s">
        <v>12206</v>
      </c>
      <c r="B8288" t="s">
        <v>12203</v>
      </c>
    </row>
    <row r="8289" spans="1:2" x14ac:dyDescent="0.25">
      <c r="A8289" t="s">
        <v>12207</v>
      </c>
      <c r="B8289" t="s">
        <v>12203</v>
      </c>
    </row>
    <row r="8290" spans="1:2" x14ac:dyDescent="0.25">
      <c r="A8290" t="s">
        <v>12208</v>
      </c>
      <c r="B8290" t="s">
        <v>12203</v>
      </c>
    </row>
    <row r="8291" spans="1:2" x14ac:dyDescent="0.25">
      <c r="A8291" t="s">
        <v>12209</v>
      </c>
      <c r="B8291" t="s">
        <v>12203</v>
      </c>
    </row>
    <row r="8292" spans="1:2" x14ac:dyDescent="0.25">
      <c r="A8292" t="s">
        <v>12210</v>
      </c>
      <c r="B8292" t="s">
        <v>12203</v>
      </c>
    </row>
    <row r="8293" spans="1:2" x14ac:dyDescent="0.25">
      <c r="A8293" t="s">
        <v>12211</v>
      </c>
      <c r="B8293" t="s">
        <v>12203</v>
      </c>
    </row>
    <row r="8294" spans="1:2" x14ac:dyDescent="0.25">
      <c r="A8294" t="s">
        <v>12212</v>
      </c>
      <c r="B8294" t="s">
        <v>12203</v>
      </c>
    </row>
    <row r="8295" spans="1:2" x14ac:dyDescent="0.25">
      <c r="A8295" t="s">
        <v>12213</v>
      </c>
      <c r="B8295" t="s">
        <v>12203</v>
      </c>
    </row>
    <row r="8296" spans="1:2" x14ac:dyDescent="0.25">
      <c r="A8296" t="s">
        <v>12214</v>
      </c>
      <c r="B8296" t="s">
        <v>12203</v>
      </c>
    </row>
    <row r="8297" spans="1:2" x14ac:dyDescent="0.25">
      <c r="A8297" t="s">
        <v>12215</v>
      </c>
      <c r="B8297" t="s">
        <v>12216</v>
      </c>
    </row>
    <row r="8298" spans="1:2" x14ac:dyDescent="0.25">
      <c r="A8298" t="s">
        <v>12217</v>
      </c>
      <c r="B8298" t="s">
        <v>12216</v>
      </c>
    </row>
    <row r="8299" spans="1:2" x14ac:dyDescent="0.25">
      <c r="A8299" t="s">
        <v>12218</v>
      </c>
      <c r="B8299" t="s">
        <v>12216</v>
      </c>
    </row>
    <row r="8300" spans="1:2" x14ac:dyDescent="0.25">
      <c r="A8300" t="s">
        <v>12219</v>
      </c>
      <c r="B8300" t="s">
        <v>12216</v>
      </c>
    </row>
    <row r="8301" spans="1:2" x14ac:dyDescent="0.25">
      <c r="A8301" t="s">
        <v>12220</v>
      </c>
      <c r="B8301" t="s">
        <v>12216</v>
      </c>
    </row>
    <row r="8302" spans="1:2" x14ac:dyDescent="0.25">
      <c r="A8302" t="s">
        <v>12221</v>
      </c>
      <c r="B8302" t="s">
        <v>12216</v>
      </c>
    </row>
    <row r="8303" spans="1:2" x14ac:dyDescent="0.25">
      <c r="A8303" t="s">
        <v>12222</v>
      </c>
      <c r="B8303" t="s">
        <v>12216</v>
      </c>
    </row>
    <row r="8304" spans="1:2" x14ac:dyDescent="0.25">
      <c r="A8304" t="s">
        <v>12223</v>
      </c>
      <c r="B8304" t="s">
        <v>12216</v>
      </c>
    </row>
    <row r="8305" spans="1:2" x14ac:dyDescent="0.25">
      <c r="A8305" t="s">
        <v>12224</v>
      </c>
      <c r="B8305" t="s">
        <v>12216</v>
      </c>
    </row>
    <row r="8306" spans="1:2" x14ac:dyDescent="0.25">
      <c r="A8306" t="s">
        <v>12225</v>
      </c>
      <c r="B8306" t="s">
        <v>12226</v>
      </c>
    </row>
    <row r="8307" spans="1:2" x14ac:dyDescent="0.25">
      <c r="A8307" t="s">
        <v>12227</v>
      </c>
      <c r="B8307" t="s">
        <v>12228</v>
      </c>
    </row>
    <row r="8308" spans="1:2" x14ac:dyDescent="0.25">
      <c r="A8308" t="s">
        <v>12229</v>
      </c>
      <c r="B8308" t="s">
        <v>12230</v>
      </c>
    </row>
    <row r="8309" spans="1:2" x14ac:dyDescent="0.25">
      <c r="A8309" t="s">
        <v>12231</v>
      </c>
      <c r="B8309" t="s">
        <v>12230</v>
      </c>
    </row>
    <row r="8310" spans="1:2" x14ac:dyDescent="0.25">
      <c r="A8310" t="s">
        <v>12232</v>
      </c>
      <c r="B8310" t="s">
        <v>12233</v>
      </c>
    </row>
    <row r="8311" spans="1:2" x14ac:dyDescent="0.25">
      <c r="A8311" t="s">
        <v>12234</v>
      </c>
      <c r="B8311" t="s">
        <v>12235</v>
      </c>
    </row>
    <row r="8312" spans="1:2" x14ac:dyDescent="0.25">
      <c r="A8312" t="s">
        <v>12236</v>
      </c>
      <c r="B8312" t="s">
        <v>12235</v>
      </c>
    </row>
    <row r="8313" spans="1:2" x14ac:dyDescent="0.25">
      <c r="A8313" t="s">
        <v>12237</v>
      </c>
      <c r="B8313" t="s">
        <v>12235</v>
      </c>
    </row>
    <row r="8314" spans="1:2" x14ac:dyDescent="0.25">
      <c r="A8314" t="s">
        <v>12238</v>
      </c>
      <c r="B8314" t="s">
        <v>12235</v>
      </c>
    </row>
    <row r="8315" spans="1:2" x14ac:dyDescent="0.25">
      <c r="A8315" t="s">
        <v>12239</v>
      </c>
      <c r="B8315" t="s">
        <v>12235</v>
      </c>
    </row>
    <row r="8316" spans="1:2" x14ac:dyDescent="0.25">
      <c r="A8316" t="s">
        <v>12240</v>
      </c>
      <c r="B8316" t="s">
        <v>12235</v>
      </c>
    </row>
    <row r="8317" spans="1:2" x14ac:dyDescent="0.25">
      <c r="A8317" t="s">
        <v>12241</v>
      </c>
      <c r="B8317" t="s">
        <v>12235</v>
      </c>
    </row>
    <row r="8318" spans="1:2" x14ac:dyDescent="0.25">
      <c r="A8318" t="s">
        <v>12242</v>
      </c>
      <c r="B8318" t="s">
        <v>12235</v>
      </c>
    </row>
    <row r="8319" spans="1:2" x14ac:dyDescent="0.25">
      <c r="A8319" t="s">
        <v>12243</v>
      </c>
      <c r="B8319" t="s">
        <v>12235</v>
      </c>
    </row>
    <row r="8320" spans="1:2" x14ac:dyDescent="0.25">
      <c r="A8320" t="s">
        <v>12244</v>
      </c>
      <c r="B8320" t="s">
        <v>12235</v>
      </c>
    </row>
    <row r="8321" spans="1:2" x14ac:dyDescent="0.25">
      <c r="A8321" t="s">
        <v>12245</v>
      </c>
      <c r="B8321" t="s">
        <v>12246</v>
      </c>
    </row>
    <row r="8322" spans="1:2" x14ac:dyDescent="0.25">
      <c r="A8322" t="s">
        <v>12247</v>
      </c>
      <c r="B8322" t="s">
        <v>12246</v>
      </c>
    </row>
    <row r="8323" spans="1:2" x14ac:dyDescent="0.25">
      <c r="A8323" t="s">
        <v>12248</v>
      </c>
      <c r="B8323" t="s">
        <v>12246</v>
      </c>
    </row>
    <row r="8324" spans="1:2" x14ac:dyDescent="0.25">
      <c r="A8324" t="s">
        <v>12249</v>
      </c>
      <c r="B8324" t="s">
        <v>12246</v>
      </c>
    </row>
    <row r="8325" spans="1:2" x14ac:dyDescent="0.25">
      <c r="A8325" t="s">
        <v>12250</v>
      </c>
      <c r="B8325" t="s">
        <v>12246</v>
      </c>
    </row>
    <row r="8326" spans="1:2" x14ac:dyDescent="0.25">
      <c r="A8326" t="s">
        <v>12251</v>
      </c>
      <c r="B8326" t="s">
        <v>12246</v>
      </c>
    </row>
    <row r="8327" spans="1:2" x14ac:dyDescent="0.25">
      <c r="A8327" t="s">
        <v>12252</v>
      </c>
      <c r="B8327" t="s">
        <v>12253</v>
      </c>
    </row>
    <row r="8328" spans="1:2" x14ac:dyDescent="0.25">
      <c r="A8328" t="s">
        <v>12254</v>
      </c>
      <c r="B8328" t="s">
        <v>12253</v>
      </c>
    </row>
    <row r="8329" spans="1:2" x14ac:dyDescent="0.25">
      <c r="A8329" t="s">
        <v>12255</v>
      </c>
      <c r="B8329" t="s">
        <v>12253</v>
      </c>
    </row>
    <row r="8330" spans="1:2" x14ac:dyDescent="0.25">
      <c r="A8330" t="s">
        <v>12256</v>
      </c>
      <c r="B8330" t="s">
        <v>12257</v>
      </c>
    </row>
    <row r="8331" spans="1:2" x14ac:dyDescent="0.25">
      <c r="A8331" t="s">
        <v>12258</v>
      </c>
      <c r="B8331" t="s">
        <v>12257</v>
      </c>
    </row>
    <row r="8332" spans="1:2" x14ac:dyDescent="0.25">
      <c r="A8332" t="s">
        <v>12259</v>
      </c>
      <c r="B8332" t="s">
        <v>12260</v>
      </c>
    </row>
    <row r="8333" spans="1:2" x14ac:dyDescent="0.25">
      <c r="A8333" t="s">
        <v>12261</v>
      </c>
      <c r="B8333" t="s">
        <v>12260</v>
      </c>
    </row>
    <row r="8334" spans="1:2" x14ac:dyDescent="0.25">
      <c r="A8334" t="s">
        <v>12262</v>
      </c>
      <c r="B8334" t="s">
        <v>12260</v>
      </c>
    </row>
    <row r="8335" spans="1:2" x14ac:dyDescent="0.25">
      <c r="A8335" t="s">
        <v>12263</v>
      </c>
      <c r="B8335" t="s">
        <v>12260</v>
      </c>
    </row>
    <row r="8336" spans="1:2" x14ac:dyDescent="0.25">
      <c r="A8336" t="s">
        <v>12264</v>
      </c>
      <c r="B8336" t="s">
        <v>12265</v>
      </c>
    </row>
    <row r="8337" spans="1:2" x14ac:dyDescent="0.25">
      <c r="A8337" t="s">
        <v>12266</v>
      </c>
      <c r="B8337" t="s">
        <v>12267</v>
      </c>
    </row>
    <row r="8338" spans="1:2" x14ac:dyDescent="0.25">
      <c r="A8338" t="s">
        <v>12268</v>
      </c>
      <c r="B8338" t="s">
        <v>12269</v>
      </c>
    </row>
    <row r="8339" spans="1:2" x14ac:dyDescent="0.25">
      <c r="A8339" t="s">
        <v>12270</v>
      </c>
      <c r="B8339" t="s">
        <v>12271</v>
      </c>
    </row>
    <row r="8340" spans="1:2" x14ac:dyDescent="0.25">
      <c r="A8340" t="s">
        <v>12272</v>
      </c>
      <c r="B8340" t="s">
        <v>12273</v>
      </c>
    </row>
    <row r="8341" spans="1:2" x14ac:dyDescent="0.25">
      <c r="A8341" t="s">
        <v>12274</v>
      </c>
      <c r="B8341" t="s">
        <v>12273</v>
      </c>
    </row>
    <row r="8342" spans="1:2" x14ac:dyDescent="0.25">
      <c r="A8342" t="s">
        <v>12275</v>
      </c>
      <c r="B8342" t="s">
        <v>12273</v>
      </c>
    </row>
    <row r="8343" spans="1:2" x14ac:dyDescent="0.25">
      <c r="A8343" t="s">
        <v>12276</v>
      </c>
      <c r="B8343" t="s">
        <v>12273</v>
      </c>
    </row>
    <row r="8344" spans="1:2" x14ac:dyDescent="0.25">
      <c r="A8344" t="s">
        <v>12277</v>
      </c>
      <c r="B8344" t="s">
        <v>12278</v>
      </c>
    </row>
    <row r="8345" spans="1:2" x14ac:dyDescent="0.25">
      <c r="A8345" t="s">
        <v>12279</v>
      </c>
      <c r="B8345" t="s">
        <v>12273</v>
      </c>
    </row>
    <row r="8346" spans="1:2" x14ac:dyDescent="0.25">
      <c r="A8346" t="s">
        <v>12280</v>
      </c>
      <c r="B8346" t="s">
        <v>12281</v>
      </c>
    </row>
    <row r="8347" spans="1:2" x14ac:dyDescent="0.25">
      <c r="A8347" t="s">
        <v>12282</v>
      </c>
      <c r="B8347" t="s">
        <v>12283</v>
      </c>
    </row>
    <row r="8348" spans="1:2" x14ac:dyDescent="0.25">
      <c r="A8348" t="s">
        <v>12284</v>
      </c>
      <c r="B8348" t="s">
        <v>12285</v>
      </c>
    </row>
    <row r="8349" spans="1:2" x14ac:dyDescent="0.25">
      <c r="A8349" t="s">
        <v>12286</v>
      </c>
      <c r="B8349" t="s">
        <v>12287</v>
      </c>
    </row>
    <row r="8350" spans="1:2" x14ac:dyDescent="0.25">
      <c r="A8350" t="s">
        <v>12288</v>
      </c>
      <c r="B8350" t="s">
        <v>12289</v>
      </c>
    </row>
    <row r="8351" spans="1:2" x14ac:dyDescent="0.25">
      <c r="A8351" t="s">
        <v>12290</v>
      </c>
      <c r="B8351" t="s">
        <v>12291</v>
      </c>
    </row>
    <row r="8352" spans="1:2" x14ac:dyDescent="0.25">
      <c r="A8352" t="s">
        <v>12292</v>
      </c>
      <c r="B8352" t="s">
        <v>12273</v>
      </c>
    </row>
    <row r="8353" spans="1:2" x14ac:dyDescent="0.25">
      <c r="A8353" t="s">
        <v>12293</v>
      </c>
      <c r="B8353" t="s">
        <v>12294</v>
      </c>
    </row>
    <row r="8354" spans="1:2" x14ac:dyDescent="0.25">
      <c r="A8354" t="s">
        <v>12295</v>
      </c>
      <c r="B8354" t="s">
        <v>12296</v>
      </c>
    </row>
    <row r="8355" spans="1:2" x14ac:dyDescent="0.25">
      <c r="A8355" t="s">
        <v>12297</v>
      </c>
      <c r="B8355" t="s">
        <v>12273</v>
      </c>
    </row>
    <row r="8356" spans="1:2" x14ac:dyDescent="0.25">
      <c r="A8356" t="s">
        <v>12298</v>
      </c>
      <c r="B8356" t="s">
        <v>12299</v>
      </c>
    </row>
    <row r="8357" spans="1:2" x14ac:dyDescent="0.25">
      <c r="A8357" t="s">
        <v>12300</v>
      </c>
      <c r="B8357" t="s">
        <v>12273</v>
      </c>
    </row>
    <row r="8358" spans="1:2" x14ac:dyDescent="0.25">
      <c r="A8358" t="s">
        <v>12301</v>
      </c>
      <c r="B8358" t="s">
        <v>12273</v>
      </c>
    </row>
    <row r="8359" spans="1:2" x14ac:dyDescent="0.25">
      <c r="A8359" t="s">
        <v>12302</v>
      </c>
      <c r="B8359" t="s">
        <v>12303</v>
      </c>
    </row>
    <row r="8360" spans="1:2" x14ac:dyDescent="0.25">
      <c r="A8360" t="s">
        <v>12304</v>
      </c>
      <c r="B8360" t="s">
        <v>4133</v>
      </c>
    </row>
    <row r="8361" spans="1:2" x14ac:dyDescent="0.25">
      <c r="A8361" t="s">
        <v>12305</v>
      </c>
      <c r="B8361" t="s">
        <v>4133</v>
      </c>
    </row>
    <row r="8362" spans="1:2" x14ac:dyDescent="0.25">
      <c r="A8362" t="s">
        <v>12306</v>
      </c>
      <c r="B8362" t="s">
        <v>4133</v>
      </c>
    </row>
    <row r="8363" spans="1:2" x14ac:dyDescent="0.25">
      <c r="A8363" t="s">
        <v>12307</v>
      </c>
      <c r="B8363" t="s">
        <v>4133</v>
      </c>
    </row>
    <row r="8364" spans="1:2" x14ac:dyDescent="0.25">
      <c r="A8364" t="s">
        <v>12308</v>
      </c>
      <c r="B8364" t="s">
        <v>4133</v>
      </c>
    </row>
    <row r="8365" spans="1:2" x14ac:dyDescent="0.25">
      <c r="A8365" t="s">
        <v>12309</v>
      </c>
      <c r="B8365" t="s">
        <v>12310</v>
      </c>
    </row>
    <row r="8366" spans="1:2" x14ac:dyDescent="0.25">
      <c r="A8366" t="s">
        <v>12311</v>
      </c>
      <c r="B8366" t="s">
        <v>12310</v>
      </c>
    </row>
    <row r="8367" spans="1:2" x14ac:dyDescent="0.25">
      <c r="A8367" t="s">
        <v>12312</v>
      </c>
      <c r="B8367" t="s">
        <v>12310</v>
      </c>
    </row>
    <row r="8368" spans="1:2" x14ac:dyDescent="0.25">
      <c r="A8368" t="s">
        <v>12313</v>
      </c>
      <c r="B8368" t="s">
        <v>12314</v>
      </c>
    </row>
    <row r="8369" spans="1:2" x14ac:dyDescent="0.25">
      <c r="A8369" t="s">
        <v>12315</v>
      </c>
      <c r="B8369" t="s">
        <v>12314</v>
      </c>
    </row>
    <row r="8370" spans="1:2" x14ac:dyDescent="0.25">
      <c r="A8370" t="s">
        <v>12316</v>
      </c>
      <c r="B8370" t="s">
        <v>12317</v>
      </c>
    </row>
    <row r="8371" spans="1:2" x14ac:dyDescent="0.25">
      <c r="A8371" t="s">
        <v>12318</v>
      </c>
      <c r="B8371" t="s">
        <v>12317</v>
      </c>
    </row>
    <row r="8372" spans="1:2" x14ac:dyDescent="0.25">
      <c r="A8372" t="s">
        <v>12319</v>
      </c>
      <c r="B8372" t="s">
        <v>12320</v>
      </c>
    </row>
    <row r="8373" spans="1:2" x14ac:dyDescent="0.25">
      <c r="A8373" t="s">
        <v>12321</v>
      </c>
      <c r="B8373" t="s">
        <v>12320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Aldo Reyes</cp:lastModifiedBy>
  <cp:lastPrinted>2021-06-04T21:56:41Z</cp:lastPrinted>
  <dcterms:created xsi:type="dcterms:W3CDTF">2020-06-10T20:55:44Z</dcterms:created>
  <dcterms:modified xsi:type="dcterms:W3CDTF">2022-09-06T15:31:03Z</dcterms:modified>
</cp:coreProperties>
</file>