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venuetbrands-my.sharepoint.com/personal/anthony_avenuetbrands_onmicrosoft_com/Documents/Documents/Personal/Ave T/"/>
    </mc:Choice>
  </mc:AlternateContent>
  <xr:revisionPtr revIDLastSave="2" documentId="8_{7E34870E-A8E7-4623-8A09-3FC9D665E7E7}" xr6:coauthVersionLast="47" xr6:coauthVersionMax="47" xr10:uidLastSave="{5A18E55A-1696-43C1-87E1-FEC4DFB9E9BA}"/>
  <bookViews>
    <workbookView xWindow="-110" yWindow="-110" windowWidth="19420" windowHeight="10420" xr2:uid="{EAA89CEE-1728-4D63-8276-C2F368676074}"/>
  </bookViews>
  <sheets>
    <sheet name="pricing C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" localSheetId="0">#REF!</definedName>
    <definedName name="A">#REF!</definedName>
    <definedName name="A_Boise_ID_FOOD" localSheetId="0">#REF!</definedName>
    <definedName name="A_Boise_ID_FOOD">#REF!</definedName>
    <definedName name="A_Dallas_Ft_Worth_FOOD" localSheetId="0">#REF!</definedName>
    <definedName name="A_Dallas_Ft_Worth_FOOD">#REF!</definedName>
    <definedName name="A_Houston_TX_FOOD" localSheetId="0">#REF!</definedName>
    <definedName name="A_Houston_TX_FOOD">#REF!</definedName>
    <definedName name="A_Los_Angeles_CA_FOOD" localSheetId="0">#REF!</definedName>
    <definedName name="A_Los_Angeles_CA_FOOD">#REF!</definedName>
    <definedName name="A_New_Orleans_Mobile_FOOD" localSheetId="0">#REF!</definedName>
    <definedName name="A_New_Orleans_Mobile_FOOD">#REF!</definedName>
    <definedName name="A_Northern_California_FOOD" localSheetId="0">#REF!</definedName>
    <definedName name="A_Northern_California_FOOD">#REF!</definedName>
    <definedName name="A_Phoenix_Tucson_FOOD" localSheetId="0">#REF!</definedName>
    <definedName name="A_Phoenix_Tucson_FOOD">#REF!</definedName>
    <definedName name="A_Portland_OR_FOOD" localSheetId="0">#REF!</definedName>
    <definedName name="A_Portland_OR_FOOD">#REF!</definedName>
    <definedName name="A_Sacramento_CA_FOOD" localSheetId="0">#REF!</definedName>
    <definedName name="A_Sacramento_CA_FOOD">#REF!</definedName>
    <definedName name="A_San_Ant_Corpus_Chr_FOOD" localSheetId="0">#REF!</definedName>
    <definedName name="A_San_Ant_Corpus_Chr_FOOD">#REF!</definedName>
    <definedName name="A_San_Diego_CA_FOOD" localSheetId="0">#REF!</definedName>
    <definedName name="A_San_Diego_CA_FOOD">#REF!</definedName>
    <definedName name="A_San_Fran_Oakland_FOOD" localSheetId="0">#REF!</definedName>
    <definedName name="A_San_Fran_Oakland_FOOD">#REF!</definedName>
    <definedName name="A_Seattle_Tacoma_FOOD" localSheetId="0">#REF!</definedName>
    <definedName name="A_Seattle_Tacoma_FOOD">#REF!</definedName>
    <definedName name="A_Southern_California_FOOD" localSheetId="0">#REF!</definedName>
    <definedName name="A_Southern_California_FOOD">#REF!</definedName>
    <definedName name="A_Spokane_WA_FOOD" localSheetId="0">#REF!</definedName>
    <definedName name="A_Spokane_WA_FOOD">#REF!</definedName>
    <definedName name="A_Ttl_Western_Division_Food_Ttl_Western_Divis" localSheetId="0">#REF!</definedName>
    <definedName name="A_Ttl_Western_Division_Food_Ttl_Western_Divis">#REF!</definedName>
    <definedName name="A_West_Tex_New_Mex_FOOD" localSheetId="0">#REF!</definedName>
    <definedName name="A_West_Tex_New_Mex_FOOD">#REF!</definedName>
    <definedName name="Acctg_Unit" localSheetId="0">#REF!</definedName>
    <definedName name="Acctg_Unit">#REF!</definedName>
    <definedName name="Addr1">[1]APV!$E$7</definedName>
    <definedName name="Addr2">[1]APV!$E$9</definedName>
    <definedName name="Addr3">[1]APV!$E$11</definedName>
    <definedName name="AdultCost">#REF!</definedName>
    <definedName name="AdultTickets">SUM(#REF!)</definedName>
    <definedName name="AMY" localSheetId="0">#REF!</definedName>
    <definedName name="AMY">#REF!</definedName>
    <definedName name="bbl" localSheetId="0">#REF!</definedName>
    <definedName name="bbl">#REF!</definedName>
    <definedName name="CE" localSheetId="0">'[2]CAPITAL SPENDING'!#REF!</definedName>
    <definedName name="CE">'[2]CAPITAL SPENDING'!#REF!</definedName>
    <definedName name="ChildCost">#REF!</definedName>
    <definedName name="ChildTickets">SUM(#REF!)</definedName>
    <definedName name="column_headings">#REF!</definedName>
    <definedName name="column_numbers">#REF!</definedName>
    <definedName name="CompanyName">[1]APV!$AB$3</definedName>
    <definedName name="CompanyNo">[1]APV!$Z$3</definedName>
    <definedName name="CRAIG" localSheetId="0">'[2]CAPITAL SPENDING'!#REF!</definedName>
    <definedName name="CRAIG">'[2]CAPITAL SPENDING'!#REF!</definedName>
    <definedName name="craig2" localSheetId="0">[3]TOTAL!#REF!</definedName>
    <definedName name="craig2">[3]TOTAL!#REF!</definedName>
    <definedName name="data">#REF!</definedName>
    <definedName name="DiscountCost">#REF!</definedName>
    <definedName name="DiscountTickets">SUM(#REF!)</definedName>
    <definedName name="dist" localSheetId="0">#REF!</definedName>
    <definedName name="dist">#REF!</definedName>
    <definedName name="district" localSheetId="0">#REF!</definedName>
    <definedName name="district">#REF!</definedName>
    <definedName name="District1">'[4]EB-FY'!$A$143</definedName>
    <definedName name="District10">'[4]EB-FY'!$A$1403</definedName>
    <definedName name="District2">'[4]EB-FY'!$A$283</definedName>
    <definedName name="District3">'[4]EB-FY'!$A$423</definedName>
    <definedName name="District4">'[4]EB-FY'!$A$563</definedName>
    <definedName name="District5">'[4]EB-FY'!$A$703</definedName>
    <definedName name="District6">'[4]EB-FY'!$A$843</definedName>
    <definedName name="District7">'[4]EB-FY'!$A$983</definedName>
    <definedName name="District8">'[4]EB-FY'!$A$1123</definedName>
    <definedName name="District9">'[4]EB-FY'!$A$1263</definedName>
    <definedName name="Dos_Equis" localSheetId="0">#REF!</definedName>
    <definedName name="Dos_Equis">#REF!</definedName>
    <definedName name="Dos_Equis_PC" localSheetId="0">#REF!</definedName>
    <definedName name="Dos_Equis_PC">#REF!</definedName>
    <definedName name="Flex_Fund" localSheetId="0">#REF!</definedName>
    <definedName name="Flex_Fund">#REF!</definedName>
    <definedName name="Flex_Fund_PC" localSheetId="0">#REF!</definedName>
    <definedName name="Flex_Fund_PC">#REF!</definedName>
    <definedName name="footnotes">#REF!</definedName>
    <definedName name="GO" localSheetId="0">#REF!</definedName>
    <definedName name="GO">#REF!</definedName>
    <definedName name="JG" localSheetId="0">'[2]CAPITAL SPENDING'!#REF!</definedName>
    <definedName name="JG">'[2]CAPITAL SPENDING'!#REF!</definedName>
    <definedName name="JK" localSheetId="0">'[2]CAPITAL SPENDING'!#REF!</definedName>
    <definedName name="JK">'[2]CAPITAL SPENDING'!#REF!</definedName>
    <definedName name="Kokanee" localSheetId="0">[5]MMerge!#REF!</definedName>
    <definedName name="Kokanee">[5]MMerge!#REF!</definedName>
    <definedName name="Kokanee_PC" localSheetId="0">[5]MMerge!#REF!</definedName>
    <definedName name="Kokanee_PC">[5]MMerge!#REF!</definedName>
    <definedName name="Labatt_Blue" localSheetId="0">[5]MMerge!#REF!</definedName>
    <definedName name="Labatt_Blue">[5]MMerge!#REF!</definedName>
    <definedName name="Labatt_Blue_PC" localSheetId="0">[5]MMerge!#REF!</definedName>
    <definedName name="Labatt_Blue_PC">[5]MMerge!#REF!</definedName>
    <definedName name="Location">[1]APV!$Z$9</definedName>
    <definedName name="MailMerge" localSheetId="0">#REF!</definedName>
    <definedName name="MailMerge">#REF!</definedName>
    <definedName name="MANUAL" localSheetId="0">#REF!</definedName>
    <definedName name="MANUAL">#REF!</definedName>
    <definedName name="manual2" localSheetId="0">#REF!</definedName>
    <definedName name="manual2">#REF!</definedName>
    <definedName name="MIKE" localSheetId="0">'[2]CAPITAL SPENDING'!#REF!</definedName>
    <definedName name="MIKE">'[2]CAPITAL SPENDING'!#REF!</definedName>
    <definedName name="mis" localSheetId="0">[6]EngInvoice!#REF!</definedName>
    <definedName name="mis">[6]EngInvoice!#REF!</definedName>
    <definedName name="MJ" localSheetId="0">'[2]CAPITAL SPENDING'!#REF!</definedName>
    <definedName name="MJ">'[2]CAPITAL SPENDING'!#REF!</definedName>
    <definedName name="OCT" localSheetId="0">#REF!</definedName>
    <definedName name="OCT">#REF!</definedName>
    <definedName name="Open" localSheetId="0">#REF!</definedName>
    <definedName name="Open">#REF!</definedName>
    <definedName name="Open1" localSheetId="0">#REF!</definedName>
    <definedName name="Open1">#REF!</definedName>
    <definedName name="Open3" localSheetId="0">#REF!</definedName>
    <definedName name="Open3">#REF!</definedName>
    <definedName name="Open4" localSheetId="0">#REF!</definedName>
    <definedName name="Open4">#REF!</definedName>
    <definedName name="PERBBL">[7]flash!$A$75:$K$139</definedName>
    <definedName name="PERHL" localSheetId="0">#REF!</definedName>
    <definedName name="PERHL">#REF!</definedName>
    <definedName name="pkg" localSheetId="0">[6]EngInvoice!#REF!</definedName>
    <definedName name="pkg">[6]EngInvoice!#REF!</definedName>
    <definedName name="PreparedBy">[1]APV!$Z$7</definedName>
    <definedName name="Print_Area_MI">#REF!</definedName>
    <definedName name="Print_Titles_MI">#REF!</definedName>
    <definedName name="print99" localSheetId="0">#REF!</definedName>
    <definedName name="print99">#REF!</definedName>
    <definedName name="QC" localSheetId="0">[6]EngInvoice!#REF!</definedName>
    <definedName name="QC">[6]EngInvoice!#REF!</definedName>
    <definedName name="RECON" localSheetId="0">'[2]CAPITAL SPENDING'!#REF!</definedName>
    <definedName name="RECON">'[2]CAPITAL SPENDING'!#REF!</definedName>
    <definedName name="Region">'[4]EB-FY'!$A$3</definedName>
    <definedName name="RemitTo">[1]APV!$P$3</definedName>
    <definedName name="Rolling_Rock" localSheetId="0">[5]MMerge!#REF!</definedName>
    <definedName name="Rolling_Rock">[5]MMerge!#REF!</definedName>
    <definedName name="Rolling_Rock_PC" localSheetId="0">[5]MMerge!#REF!</definedName>
    <definedName name="Rolling_Rock_PC">[5]MMerge!#REF!</definedName>
    <definedName name="RSVPAmount">#REF!</definedName>
    <definedName name="Sales_SubPack">'[8]Field list'!$B$3:$U$3</definedName>
    <definedName name="SEP" localSheetId="0">#REF!</definedName>
    <definedName name="SEP">#REF!</definedName>
    <definedName name="Sol" localSheetId="0">[5]MMerge!#REF!</definedName>
    <definedName name="Sol">[5]MMerge!#REF!</definedName>
    <definedName name="Sol_PC" localSheetId="0">[5]MMerge!#REF!</definedName>
    <definedName name="Sol_PC">[5]MMerge!#REF!</definedName>
    <definedName name="spanners_level1">#REF!</definedName>
    <definedName name="spanners_level2">#REF!</definedName>
    <definedName name="spanners_level3">#REF!</definedName>
    <definedName name="spanners_level4">#REF!</definedName>
    <definedName name="spanners_level5">#REF!</definedName>
    <definedName name="stub_lines">#REF!</definedName>
    <definedName name="Tecate" localSheetId="0">#REF!</definedName>
    <definedName name="Tecate">#REF!</definedName>
    <definedName name="Tecate_PC" localSheetId="0">#REF!</definedName>
    <definedName name="Tecate_PC">#REF!</definedName>
    <definedName name="test" localSheetId="0">[3]TOTAL!#REF!</definedName>
    <definedName name="test">[3]TOTAL!#REF!</definedName>
    <definedName name="titles">#REF!</definedName>
    <definedName name="Total" localSheetId="0">#REF!</definedName>
    <definedName name="Total">#REF!</definedName>
    <definedName name="Total_PC" localSheetId="0">#REF!</definedName>
    <definedName name="Total_PC">#REF!</definedName>
    <definedName name="TOTAL1" localSheetId="0">#REF!</definedName>
    <definedName name="TOTAL1">#REF!</definedName>
    <definedName name="TotalGuests">#REF!</definedName>
    <definedName name="totals">#REF!,#REF!,#REF!,#REF!,#REF!,#REF!,#REF!</definedName>
    <definedName name="VendorName">[1]APV!$E$5</definedName>
    <definedName name="VendorNo">[1]APV!$E$3</definedName>
    <definedName name="Wholesaler" localSheetId="0">#REF!</definedName>
    <definedName name="Wholesale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2" i="1" l="1"/>
  <c r="B19" i="1" s="1"/>
  <c r="B18" i="1" s="1"/>
  <c r="B13" i="1"/>
  <c r="B15" i="1" s="1"/>
  <c r="B14" i="1" s="1"/>
</calcChain>
</file>

<file path=xl/sharedStrings.xml><?xml version="1.0" encoding="utf-8"?>
<sst xmlns="http://schemas.openxmlformats.org/spreadsheetml/2006/main" count="16" uniqueCount="16">
  <si>
    <t>Package</t>
  </si>
  <si>
    <t>FOB</t>
  </si>
  <si>
    <t>Wholesale cost</t>
  </si>
  <si>
    <t>handling/other</t>
  </si>
  <si>
    <t>State Tax</t>
  </si>
  <si>
    <t>Freight</t>
  </si>
  <si>
    <t>Wholesaler Laid in (FOB+Tx+Freight)</t>
  </si>
  <si>
    <t>Wholesaler % Margin</t>
  </si>
  <si>
    <t>Wholesaler $ Margin per unit</t>
  </si>
  <si>
    <t>Price to Retailer</t>
  </si>
  <si>
    <t>Retailer % Margin</t>
  </si>
  <si>
    <t>Retailer $ Margin</t>
  </si>
  <si>
    <t>Price to Consumer (per unit)</t>
  </si>
  <si>
    <t>6/4pk 12z cans</t>
  </si>
  <si>
    <t>Dr. G's Road Soda Price Tree - 2024</t>
  </si>
  <si>
    <t>Sunset Squeeze, Playa Camino, Knight Ryeder, Easy Ryeder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</si>
</sst>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/>
    <xf numFmtId="0" fontId="2" fillId="2" borderId="1" xfId="1" applyFont="1" applyFill="1" applyBorder="1" applyAlignment="1">
      <alignment horizontal="center"/>
    </xf>
    <xf numFmtId="0" fontId="1" fillId="0" borderId="2" xfId="1" applyBorder="1"/>
    <xf numFmtId="44" fontId="4" fillId="3" borderId="2" xfId="2" applyFont="1" applyFill="1" applyBorder="1"/>
    <xf numFmtId="44" fontId="1" fillId="0" borderId="2" xfId="2" applyBorder="1"/>
    <xf numFmtId="44" fontId="5" fillId="0" borderId="2" xfId="2" applyFont="1" applyBorder="1"/>
    <xf numFmtId="44" fontId="1" fillId="0" borderId="2" xfId="2" applyFont="1" applyBorder="1"/>
    <xf numFmtId="164" fontId="1" fillId="0" borderId="2" xfId="3" applyNumberFormat="1" applyFont="1" applyBorder="1"/>
    <xf numFmtId="44" fontId="1" fillId="0" borderId="2" xfId="2" applyFill="1" applyBorder="1"/>
    <xf numFmtId="44" fontId="6" fillId="0" borderId="2" xfId="2" applyFont="1" applyBorder="1"/>
    <xf numFmtId="44" fontId="1" fillId="0" borderId="3" xfId="2" applyBorder="1"/>
  </cellXfs>
  <cellStyles count="4">
    <cellStyle name="Currency 2" xfId="2" xr:uid="{D70475DB-123F-4650-962B-05CAD056F178}"/>
    <cellStyle name="Normal" xfId="0" builtinId="0"/>
    <cellStyle name="Normal 2 2" xfId="1" xr:uid="{B2005012-B2F4-42CF-8B49-268443D7E5C2}"/>
    <cellStyle name="Percent 3" xfId="3" xr:uid="{BC78A305-0ED8-49D2-A4F0-DB86CC8813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PV_West%20Offic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ecemberfinancial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giardina/My%20Documents/Latis/PALM%20Breweries/Documents%20and%20Settings/richard.sileo/My%20Documents/Work/Projects/ZBB/Re-Alignment/Central/TEMP/CIPC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C04%20LE%20Region%20Template%20Phase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EFT%20Breakout%20Master-Q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CIPC0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JANFL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Drop-down,%20look-up%20&amp;%20instructions%20Sales%20&amp;%20Marketing%20v1.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PV - write in"/>
      <sheetName val="APV"/>
      <sheetName val="PullDownMenus"/>
      <sheetName val="activeven"/>
    </sheetNames>
    <sheetDataSet>
      <sheetData sheetId="0"/>
      <sheetData sheetId="1" refreshError="1">
        <row r="3">
          <cell r="Z3" t="str">
            <v>01</v>
          </cell>
          <cell r="AB3" t="str">
            <v>Labatt, USA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BREV. P&amp;l"/>
      <sheetName val="DETAIL P&amp;L"/>
      <sheetName val="RECON"/>
      <sheetName val="BARRELS"/>
      <sheetName val="Dec"/>
      <sheetName val="CAPITAL SPENDING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ighlights"/>
      <sheetName val="TOTAL"/>
      <sheetName val="CLOSED"/>
      <sheetName val="EngInvoice"/>
      <sheetName val="PkgInvoice"/>
      <sheetName val="Eagle"/>
      <sheetName val="Ln5"/>
      <sheetName val="Ln5FA"/>
      <sheetName val="Sheet3"/>
      <sheetName val="SASIB"/>
      <sheetName val="BrewInv"/>
      <sheetName val="Lautertun"/>
      <sheetName val="QCInvoice"/>
      <sheetName val="ITinvoice"/>
      <sheetName val="SafeInv"/>
      <sheetName val="OtherInv"/>
      <sheetName val="RFA"/>
      <sheetName val="Misc"/>
      <sheetName val="Recon"/>
      <sheetName val="Sheet2"/>
      <sheetName val="CIPYrEnd"/>
      <sheetName val="Sheet1"/>
      <sheetName val="CloseForm"/>
      <sheetName val="SS"/>
      <sheetName val="Fcst"/>
      <sheetName val="Carry01"/>
      <sheetName val="Writeup"/>
      <sheetName val="PAtax"/>
      <sheetName val="Close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 (2)"/>
      <sheetName val="EB-FY"/>
      <sheetName val="Region"/>
      <sheetName val="Area 1"/>
      <sheetName val="Area 2"/>
      <sheetName val="Area 3"/>
      <sheetName val="Area 4"/>
      <sheetName val="Area 5"/>
      <sheetName val="Area 6"/>
      <sheetName val="Area 7"/>
      <sheetName val="Area 8"/>
      <sheetName val="Area 9"/>
      <sheetName val="Area 10"/>
      <sheetName val="% increase"/>
      <sheetName val="EB-Div 02"/>
      <sheetName val="2003LE"/>
      <sheetName val="Sheet1"/>
    </sheetNames>
    <sheetDataSet>
      <sheetData sheetId="0" refreshError="1"/>
      <sheetData sheetId="1" refreshError="1">
        <row r="3">
          <cell r="A3" t="str">
            <v>NORTHWEST-80-42</v>
          </cell>
        </row>
        <row r="143">
          <cell r="A143" t="str">
            <v>W.WASHINGTON-80-42-791-06</v>
          </cell>
        </row>
        <row r="283">
          <cell r="A283" t="str">
            <v>ALASKA-80-42-791-08</v>
          </cell>
        </row>
        <row r="423">
          <cell r="A423" t="str">
            <v>E. WASHINGTON-80-42-805-07</v>
          </cell>
        </row>
        <row r="563">
          <cell r="A563" t="str">
            <v>MONTANA-80-42-805-03</v>
          </cell>
        </row>
        <row r="703">
          <cell r="A703" t="str">
            <v>NORTH IDAHO-80-42-805-02</v>
          </cell>
        </row>
        <row r="843">
          <cell r="A843" t="str">
            <v>OREGON-80-42-864-04</v>
          </cell>
        </row>
        <row r="983">
          <cell r="A983" t="str">
            <v>SW WASHINGTON-80-42-864-05</v>
          </cell>
        </row>
        <row r="1123">
          <cell r="A1123" t="str">
            <v>SOUTH IDAHO-80-42-864-09</v>
          </cell>
        </row>
        <row r="1263">
          <cell r="A1263" t="str">
            <v>DIVISION LEVEL-80-00</v>
          </cell>
        </row>
        <row r="1403">
          <cell r="A1403" t="str">
            <v>DIVISION LEVEL-80-00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Merge"/>
      <sheetName val="Q1"/>
      <sheetName val="Billing"/>
      <sheetName val="Essbase"/>
    </sheetNames>
    <sheetDataSet>
      <sheetData sheetId="0"/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CLOSED"/>
      <sheetName val="EngInvoice"/>
      <sheetName val="PkgInvoice"/>
      <sheetName val="Eagle"/>
      <sheetName val="Ln5FA"/>
      <sheetName val="SASIB"/>
      <sheetName val="BrewInv"/>
      <sheetName val="Lautertun"/>
      <sheetName val="QCInvoice"/>
      <sheetName val="ITinvoice"/>
      <sheetName val="SafeInv"/>
      <sheetName val="OtherInv"/>
      <sheetName val="RFA"/>
      <sheetName val="Misc"/>
      <sheetName val="Recon"/>
      <sheetName val="Sheet2"/>
      <sheetName val="CIPYrEnd"/>
      <sheetName val="Sheet1"/>
      <sheetName val="CloseForm"/>
      <sheetName val="SS"/>
      <sheetName val="Fcst"/>
      <sheetName val="PAtax"/>
      <sheetName val="Closelist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lash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>
        <row r="75">
          <cell r="A75" t="str">
            <v>LATROBE BREWING COMPANY</v>
          </cell>
        </row>
        <row r="76">
          <cell r="A76" t="str">
            <v>DECEMBER, 1998</v>
          </cell>
        </row>
        <row r="77">
          <cell r="A77" t="str">
            <v xml:space="preserve">                                                         </v>
          </cell>
        </row>
        <row r="78">
          <cell r="A78" t="str">
            <v xml:space="preserve"> </v>
          </cell>
          <cell r="F78" t="str">
            <v>MONTH</v>
          </cell>
        </row>
        <row r="79">
          <cell r="E79" t="str">
            <v xml:space="preserve"> </v>
          </cell>
          <cell r="F79" t="str">
            <v xml:space="preserve">DECEMBER, </v>
          </cell>
          <cell r="G79" t="str">
            <v>DECEMBER</v>
          </cell>
          <cell r="H79" t="str">
            <v>DECEMBER</v>
          </cell>
        </row>
        <row r="80">
          <cell r="F80" t="str">
            <v>FLASH</v>
          </cell>
          <cell r="G80" t="str">
            <v>PLAN</v>
          </cell>
          <cell r="H80" t="str">
            <v>LY</v>
          </cell>
        </row>
        <row r="81">
          <cell r="A81" t="str">
            <v>BARRELS</v>
          </cell>
          <cell r="F81">
            <v>67886</v>
          </cell>
          <cell r="G81">
            <v>75989</v>
          </cell>
          <cell r="H81">
            <v>74672</v>
          </cell>
        </row>
        <row r="82">
          <cell r="A82" t="str">
            <v>HL</v>
          </cell>
          <cell r="F82">
            <v>65868.707519999996</v>
          </cell>
          <cell r="G82">
            <v>70656.342720000001</v>
          </cell>
          <cell r="H82">
            <v>63011.381120000005</v>
          </cell>
        </row>
        <row r="84">
          <cell r="A84" t="str">
            <v>Gross Turnover</v>
          </cell>
          <cell r="F84">
            <v>103.82485488915208</v>
          </cell>
          <cell r="G84">
            <v>104.31533414074789</v>
          </cell>
          <cell r="H84">
            <v>102.3862020690144</v>
          </cell>
        </row>
        <row r="85">
          <cell r="A85" t="str">
            <v>Tactical Pricing</v>
          </cell>
          <cell r="F85">
            <v>0</v>
          </cell>
          <cell r="G85">
            <v>0</v>
          </cell>
          <cell r="H85">
            <v>0</v>
          </cell>
        </row>
        <row r="86">
          <cell r="A86" t="str">
            <v>Taxes</v>
          </cell>
          <cell r="F86">
            <v>16.556344295489222</v>
          </cell>
          <cell r="G86">
            <v>16.509926145240481</v>
          </cell>
          <cell r="H86">
            <v>16.591986739807552</v>
          </cell>
        </row>
        <row r="87">
          <cell r="A87" t="str">
            <v>NET NET TURNOVER</v>
          </cell>
          <cell r="F87">
            <v>87.268510593662853</v>
          </cell>
          <cell r="G87">
            <v>87.805407995507409</v>
          </cell>
          <cell r="H87">
            <v>85.794215329206864</v>
          </cell>
        </row>
        <row r="90">
          <cell r="A90" t="str">
            <v>COST OF GOODS SOLD</v>
          </cell>
        </row>
        <row r="91">
          <cell r="A91" t="str">
            <v>Materials @ Standard</v>
          </cell>
          <cell r="F91">
            <v>37.634881468522856</v>
          </cell>
          <cell r="G91">
            <v>37.005552500241272</v>
          </cell>
          <cell r="H91">
            <v>35.602679391008401</v>
          </cell>
        </row>
        <row r="92">
          <cell r="A92" t="str">
            <v>Bottles @ Standard</v>
          </cell>
          <cell r="F92">
            <v>0</v>
          </cell>
          <cell r="G92">
            <v>0</v>
          </cell>
          <cell r="H92">
            <v>0</v>
          </cell>
        </row>
        <row r="93">
          <cell r="A93" t="str">
            <v>Labor &amp; Fringes</v>
          </cell>
          <cell r="F93">
            <v>5.3753597623346838</v>
          </cell>
          <cell r="G93">
            <v>5.6789381469983899</v>
          </cell>
          <cell r="H93">
            <v>5.334036391932365</v>
          </cell>
        </row>
        <row r="94">
          <cell r="A94" t="str">
            <v>Variable Dist/Staging</v>
          </cell>
          <cell r="F94">
            <v>2.1410925659529325</v>
          </cell>
          <cell r="G94">
            <v>2.3773378798511353</v>
          </cell>
          <cell r="H94">
            <v>2.4126593846670472</v>
          </cell>
        </row>
        <row r="95">
          <cell r="A95" t="str">
            <v>Royalties</v>
          </cell>
          <cell r="F95">
            <v>0</v>
          </cell>
          <cell r="G95">
            <v>0</v>
          </cell>
          <cell r="H95">
            <v>0</v>
          </cell>
        </row>
        <row r="96">
          <cell r="A96" t="str">
            <v>Utilities</v>
          </cell>
          <cell r="F96">
            <v>1.8141846788737477</v>
          </cell>
          <cell r="G96">
            <v>1.8141471107266505</v>
          </cell>
          <cell r="H96">
            <v>1.9309844957735787</v>
          </cell>
        </row>
        <row r="97">
          <cell r="A97" t="str">
            <v>Out of Providence OH Recovery</v>
          </cell>
          <cell r="F97">
            <v>0</v>
          </cell>
          <cell r="G97">
            <v>0</v>
          </cell>
          <cell r="H97">
            <v>0</v>
          </cell>
        </row>
        <row r="98">
          <cell r="A98" t="str">
            <v>Plant Mix</v>
          </cell>
          <cell r="F98">
            <v>0</v>
          </cell>
          <cell r="G98">
            <v>0</v>
          </cell>
          <cell r="H98">
            <v>0</v>
          </cell>
        </row>
        <row r="99">
          <cell r="A99" t="str">
            <v>FCC/Inventory Revalue/Other</v>
          </cell>
          <cell r="F99">
            <v>0</v>
          </cell>
          <cell r="G99">
            <v>0</v>
          </cell>
          <cell r="H99">
            <v>0</v>
          </cell>
        </row>
        <row r="101">
          <cell r="A101" t="str">
            <v>MARGINS $</v>
          </cell>
          <cell r="F101">
            <v>40.30299211797864</v>
          </cell>
          <cell r="G101">
            <v>40.929432357689969</v>
          </cell>
          <cell r="H101">
            <v>40.513855665825467</v>
          </cell>
        </row>
        <row r="104">
          <cell r="A104" t="str">
            <v>COMMERCIAL MARKETING</v>
          </cell>
        </row>
        <row r="105">
          <cell r="A105" t="str">
            <v>Sales Force</v>
          </cell>
          <cell r="F105">
            <v>0</v>
          </cell>
          <cell r="G105">
            <v>0</v>
          </cell>
          <cell r="H105">
            <v>0</v>
          </cell>
        </row>
        <row r="106">
          <cell r="A106" t="str">
            <v>Marketing</v>
          </cell>
          <cell r="F106">
            <v>0</v>
          </cell>
          <cell r="G106">
            <v>0</v>
          </cell>
          <cell r="H106">
            <v>0</v>
          </cell>
        </row>
        <row r="107">
          <cell r="F107" t="str">
            <v xml:space="preserve"> </v>
          </cell>
          <cell r="G107" t="str">
            <v xml:space="preserve"> </v>
          </cell>
          <cell r="H107" t="str">
            <v xml:space="preserve"> </v>
          </cell>
        </row>
        <row r="108">
          <cell r="A108" t="str">
            <v>Retail Store</v>
          </cell>
          <cell r="F108">
            <v>0</v>
          </cell>
          <cell r="G108">
            <v>0</v>
          </cell>
          <cell r="H108">
            <v>0</v>
          </cell>
        </row>
        <row r="109">
          <cell r="A109" t="str">
            <v>Under/(Over)Vis</v>
          </cell>
          <cell r="F109">
            <v>0</v>
          </cell>
          <cell r="G109">
            <v>0</v>
          </cell>
          <cell r="H109">
            <v>0</v>
          </cell>
        </row>
        <row r="111">
          <cell r="A111" t="str">
            <v>FIXED INDUSTRIAL</v>
          </cell>
        </row>
        <row r="112">
          <cell r="A112" t="str">
            <v>Production Overhead</v>
          </cell>
          <cell r="F112">
            <v>5.4095793498272062</v>
          </cell>
          <cell r="G112">
            <v>5.432604989493008</v>
          </cell>
          <cell r="H112">
            <v>5.7606577343340728</v>
          </cell>
        </row>
        <row r="113">
          <cell r="A113" t="str">
            <v>Maintenance</v>
          </cell>
          <cell r="F113">
            <v>5.9903862525341385</v>
          </cell>
          <cell r="G113">
            <v>5.6993467889474143</v>
          </cell>
          <cell r="H113">
            <v>5.5180348981374614</v>
          </cell>
        </row>
        <row r="114">
          <cell r="A114" t="str">
            <v>Distribution</v>
          </cell>
          <cell r="F114">
            <v>8.9131853668410962E-2</v>
          </cell>
          <cell r="G114">
            <v>8.5979542191622793E-2</v>
          </cell>
          <cell r="H114">
            <v>9.7077700746642501E-2</v>
          </cell>
        </row>
        <row r="115">
          <cell r="A115" t="str">
            <v>Can Deposit/Recycling Revenue</v>
          </cell>
          <cell r="F115">
            <v>-0.38139506521168798</v>
          </cell>
          <cell r="G115">
            <v>-0.3538252765087358</v>
          </cell>
          <cell r="H115">
            <v>-0.4071010592697194</v>
          </cell>
        </row>
        <row r="118">
          <cell r="A118" t="str">
            <v>FIXED ADMINISTRATIVE:</v>
          </cell>
        </row>
        <row r="119">
          <cell r="A119" t="str">
            <v>General Admin</v>
          </cell>
          <cell r="F119">
            <v>1.1045001904418725</v>
          </cell>
          <cell r="G119">
            <v>1.1873102508637741</v>
          </cell>
          <cell r="H119">
            <v>1.3313626603460171</v>
          </cell>
        </row>
        <row r="120">
          <cell r="A120" t="str">
            <v>Human Resources</v>
          </cell>
          <cell r="F120">
            <v>0.48168548001896488</v>
          </cell>
          <cell r="G120">
            <v>0.47886712922692298</v>
          </cell>
          <cell r="H120">
            <v>0.53696648761854648</v>
          </cell>
        </row>
        <row r="121">
          <cell r="A121" t="str">
            <v>I.T.</v>
          </cell>
          <cell r="F121">
            <v>0.28649415952590412</v>
          </cell>
          <cell r="G121">
            <v>0.29278333980544868</v>
          </cell>
          <cell r="H121">
            <v>0.32830577004181682</v>
          </cell>
        </row>
        <row r="122">
          <cell r="A122" t="str">
            <v>Public Affairs</v>
          </cell>
          <cell r="F122">
            <v>0</v>
          </cell>
          <cell r="G122">
            <v>0</v>
          </cell>
          <cell r="H122">
            <v>0</v>
          </cell>
        </row>
        <row r="124">
          <cell r="A124" t="str">
            <v>BUDGET STANDARD VARIANCE</v>
          </cell>
        </row>
        <row r="125">
          <cell r="A125" t="str">
            <v>Material Price</v>
          </cell>
          <cell r="F125">
            <v>-0.57104505942490369</v>
          </cell>
          <cell r="G125">
            <v>0</v>
          </cell>
          <cell r="H125">
            <v>-0.43062061992143169</v>
          </cell>
        </row>
        <row r="126">
          <cell r="A126" t="str">
            <v>Material Efficiency</v>
          </cell>
          <cell r="F126">
            <v>-3.056079397624106E-2</v>
          </cell>
          <cell r="G126">
            <v>0</v>
          </cell>
          <cell r="H126">
            <v>-1.1237652427447695</v>
          </cell>
        </row>
        <row r="127">
          <cell r="A127" t="str">
            <v>Labor Rate</v>
          </cell>
          <cell r="F127">
            <v>0</v>
          </cell>
          <cell r="G127">
            <v>0</v>
          </cell>
          <cell r="H127">
            <v>0</v>
          </cell>
        </row>
        <row r="128">
          <cell r="A128" t="str">
            <v>Labor Efficiency</v>
          </cell>
          <cell r="F128">
            <v>0.17677589918497311</v>
          </cell>
          <cell r="G128">
            <v>0</v>
          </cell>
          <cell r="H128">
            <v>1.1631390821353893</v>
          </cell>
        </row>
        <row r="132">
          <cell r="A132" t="str">
            <v>OTHER RESULTS</v>
          </cell>
        </row>
        <row r="133">
          <cell r="A133" t="str">
            <v>Other (Inc)/Exp</v>
          </cell>
          <cell r="F133">
            <v>2.2560029731094989E-2</v>
          </cell>
          <cell r="G133">
            <v>0</v>
          </cell>
          <cell r="H133">
            <v>4.5896470583503372E-2</v>
          </cell>
        </row>
        <row r="134">
          <cell r="A134" t="str">
            <v>Export</v>
          </cell>
          <cell r="F134">
            <v>0</v>
          </cell>
          <cell r="G134">
            <v>0</v>
          </cell>
          <cell r="H134">
            <v>0</v>
          </cell>
        </row>
        <row r="136">
          <cell r="A136" t="str">
            <v>EBIDA</v>
          </cell>
          <cell r="F136">
            <v>27.724879821658902</v>
          </cell>
          <cell r="G136">
            <v>28.106365593670514</v>
          </cell>
          <cell r="H136">
            <v>27.693901783817935</v>
          </cell>
        </row>
        <row r="137">
          <cell r="A137" t="str">
            <v>Depreciation &amp; Amortization</v>
          </cell>
          <cell r="F137">
            <v>8.0860247612765068</v>
          </cell>
          <cell r="G137">
            <v>7.6987709674650988</v>
          </cell>
          <cell r="H137">
            <v>8.3789942485869435</v>
          </cell>
        </row>
        <row r="138">
          <cell r="A138" t="str">
            <v>EBIT</v>
          </cell>
          <cell r="F138">
            <v>19.638855060382397</v>
          </cell>
          <cell r="G138">
            <v>20.407594626205412</v>
          </cell>
          <cell r="H138">
            <v>19.314907535230994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rop-down"/>
      <sheetName val="Look-up"/>
      <sheetName val="Instructions"/>
      <sheetName val="Field list"/>
      <sheetName val="Details 1"/>
      <sheetName val="Details 2"/>
      <sheetName val="Details 3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Commercial agreement - on trade</v>
          </cell>
          <cell r="C3" t="str">
            <v>Commercial agreement - on trade : Draught installation &amp; Cooling</v>
          </cell>
          <cell r="D3" t="str">
            <v>Commercial agreement - off trade</v>
          </cell>
          <cell r="E3" t="str">
            <v>Commercial agreement - distributors</v>
          </cell>
          <cell r="F3" t="str">
            <v>Direct trade marketing - on trade</v>
          </cell>
          <cell r="G3" t="str">
            <v>Direct trade marketing - off trade</v>
          </cell>
          <cell r="H3" t="str">
            <v>Direct trade marketing - distributors</v>
          </cell>
          <cell r="I3" t="str">
            <v>Indirect trade marketing - on trade</v>
          </cell>
          <cell r="J3" t="str">
            <v>Indirect trade marketing - off trade</v>
          </cell>
          <cell r="K3" t="str">
            <v>Indirect trade marketing - distributors</v>
          </cell>
          <cell r="L3" t="str">
            <v>Sales events</v>
          </cell>
          <cell r="M3" t="str">
            <v>Sales Incentives - Own Personnel</v>
          </cell>
          <cell r="N3" t="str">
            <v>Commercial Relationship Management (On / Off Trade)</v>
          </cell>
          <cell r="O3" t="str">
            <v>Rent of pubs</v>
          </cell>
          <cell r="P3" t="str">
            <v>Allocation for rent of pubs</v>
          </cell>
          <cell r="Q3" t="str">
            <v>Rent of pubs income</v>
          </cell>
          <cell r="R3" t="str">
            <v>Commercial losses</v>
          </cell>
          <cell r="S3" t="str">
            <v>Non-beverage sales income</v>
          </cell>
          <cell r="T3" t="str">
            <v>Activation of draught installation</v>
          </cell>
          <cell r="U3" t="str">
            <v>Allocation for logistic services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EE267-9917-492C-9970-C026A540C3DA}">
  <sheetPr>
    <pageSetUpPr fitToPage="1"/>
  </sheetPr>
  <dimension ref="A1:B22"/>
  <sheetViews>
    <sheetView tabSelected="1" workbookViewId="0">
      <pane xSplit="1" ySplit="5" topLeftCell="B6" activePane="bottomRight" state="frozen"/>
      <selection pane="topRight" activeCell="B1" sqref="B1"/>
      <selection pane="bottomLeft" activeCell="A8" sqref="A8"/>
      <selection pane="bottomRight" activeCell="A3" sqref="A3"/>
    </sheetView>
  </sheetViews>
  <sheetFormatPr defaultColWidth="8.81640625" defaultRowHeight="12.5" x14ac:dyDescent="0.25"/>
  <cols>
    <col min="1" max="1" width="35.54296875" style="2" bestFit="1" customWidth="1"/>
    <col min="2" max="2" width="13.6328125" style="2" bestFit="1" customWidth="1"/>
    <col min="3" max="202" width="8.81640625" style="2"/>
    <col min="203" max="203" width="34" style="2" customWidth="1"/>
    <col min="204" max="205" width="8.81640625" style="2"/>
    <col min="206" max="209" width="9.1796875" style="2" customWidth="1"/>
    <col min="210" max="458" width="8.81640625" style="2"/>
    <col min="459" max="459" width="34" style="2" customWidth="1"/>
    <col min="460" max="461" width="8.81640625" style="2"/>
    <col min="462" max="465" width="9.1796875" style="2" customWidth="1"/>
    <col min="466" max="714" width="8.81640625" style="2"/>
    <col min="715" max="715" width="34" style="2" customWidth="1"/>
    <col min="716" max="717" width="8.81640625" style="2"/>
    <col min="718" max="721" width="9.1796875" style="2" customWidth="1"/>
    <col min="722" max="970" width="8.81640625" style="2"/>
    <col min="971" max="971" width="34" style="2" customWidth="1"/>
    <col min="972" max="973" width="8.81640625" style="2"/>
    <col min="974" max="977" width="9.1796875" style="2" customWidth="1"/>
    <col min="978" max="1226" width="8.81640625" style="2"/>
    <col min="1227" max="1227" width="34" style="2" customWidth="1"/>
    <col min="1228" max="1229" width="8.81640625" style="2"/>
    <col min="1230" max="1233" width="9.1796875" style="2" customWidth="1"/>
    <col min="1234" max="1482" width="8.81640625" style="2"/>
    <col min="1483" max="1483" width="34" style="2" customWidth="1"/>
    <col min="1484" max="1485" width="8.81640625" style="2"/>
    <col min="1486" max="1489" width="9.1796875" style="2" customWidth="1"/>
    <col min="1490" max="1738" width="8.81640625" style="2"/>
    <col min="1739" max="1739" width="34" style="2" customWidth="1"/>
    <col min="1740" max="1741" width="8.81640625" style="2"/>
    <col min="1742" max="1745" width="9.1796875" style="2" customWidth="1"/>
    <col min="1746" max="1994" width="8.81640625" style="2"/>
    <col min="1995" max="1995" width="34" style="2" customWidth="1"/>
    <col min="1996" max="1997" width="8.81640625" style="2"/>
    <col min="1998" max="2001" width="9.1796875" style="2" customWidth="1"/>
    <col min="2002" max="2250" width="8.81640625" style="2"/>
    <col min="2251" max="2251" width="34" style="2" customWidth="1"/>
    <col min="2252" max="2253" width="8.81640625" style="2"/>
    <col min="2254" max="2257" width="9.1796875" style="2" customWidth="1"/>
    <col min="2258" max="2506" width="8.81640625" style="2"/>
    <col min="2507" max="2507" width="34" style="2" customWidth="1"/>
    <col min="2508" max="2509" width="8.81640625" style="2"/>
    <col min="2510" max="2513" width="9.1796875" style="2" customWidth="1"/>
    <col min="2514" max="2762" width="8.81640625" style="2"/>
    <col min="2763" max="2763" width="34" style="2" customWidth="1"/>
    <col min="2764" max="2765" width="8.81640625" style="2"/>
    <col min="2766" max="2769" width="9.1796875" style="2" customWidth="1"/>
    <col min="2770" max="3018" width="8.81640625" style="2"/>
    <col min="3019" max="3019" width="34" style="2" customWidth="1"/>
    <col min="3020" max="3021" width="8.81640625" style="2"/>
    <col min="3022" max="3025" width="9.1796875" style="2" customWidth="1"/>
    <col min="3026" max="3274" width="8.81640625" style="2"/>
    <col min="3275" max="3275" width="34" style="2" customWidth="1"/>
    <col min="3276" max="3277" width="8.81640625" style="2"/>
    <col min="3278" max="3281" width="9.1796875" style="2" customWidth="1"/>
    <col min="3282" max="3530" width="8.81640625" style="2"/>
    <col min="3531" max="3531" width="34" style="2" customWidth="1"/>
    <col min="3532" max="3533" width="8.81640625" style="2"/>
    <col min="3534" max="3537" width="9.1796875" style="2" customWidth="1"/>
    <col min="3538" max="3786" width="8.81640625" style="2"/>
    <col min="3787" max="3787" width="34" style="2" customWidth="1"/>
    <col min="3788" max="3789" width="8.81640625" style="2"/>
    <col min="3790" max="3793" width="9.1796875" style="2" customWidth="1"/>
    <col min="3794" max="4042" width="8.81640625" style="2"/>
    <col min="4043" max="4043" width="34" style="2" customWidth="1"/>
    <col min="4044" max="4045" width="8.81640625" style="2"/>
    <col min="4046" max="4049" width="9.1796875" style="2" customWidth="1"/>
    <col min="4050" max="4298" width="8.81640625" style="2"/>
    <col min="4299" max="4299" width="34" style="2" customWidth="1"/>
    <col min="4300" max="4301" width="8.81640625" style="2"/>
    <col min="4302" max="4305" width="9.1796875" style="2" customWidth="1"/>
    <col min="4306" max="4554" width="8.81640625" style="2"/>
    <col min="4555" max="4555" width="34" style="2" customWidth="1"/>
    <col min="4556" max="4557" width="8.81640625" style="2"/>
    <col min="4558" max="4561" width="9.1796875" style="2" customWidth="1"/>
    <col min="4562" max="4810" width="8.81640625" style="2"/>
    <col min="4811" max="4811" width="34" style="2" customWidth="1"/>
    <col min="4812" max="4813" width="8.81640625" style="2"/>
    <col min="4814" max="4817" width="9.1796875" style="2" customWidth="1"/>
    <col min="4818" max="5066" width="8.81640625" style="2"/>
    <col min="5067" max="5067" width="34" style="2" customWidth="1"/>
    <col min="5068" max="5069" width="8.81640625" style="2"/>
    <col min="5070" max="5073" width="9.1796875" style="2" customWidth="1"/>
    <col min="5074" max="5322" width="8.81640625" style="2"/>
    <col min="5323" max="5323" width="34" style="2" customWidth="1"/>
    <col min="5324" max="5325" width="8.81640625" style="2"/>
    <col min="5326" max="5329" width="9.1796875" style="2" customWidth="1"/>
    <col min="5330" max="5578" width="8.81640625" style="2"/>
    <col min="5579" max="5579" width="34" style="2" customWidth="1"/>
    <col min="5580" max="5581" width="8.81640625" style="2"/>
    <col min="5582" max="5585" width="9.1796875" style="2" customWidth="1"/>
    <col min="5586" max="5834" width="8.81640625" style="2"/>
    <col min="5835" max="5835" width="34" style="2" customWidth="1"/>
    <col min="5836" max="5837" width="8.81640625" style="2"/>
    <col min="5838" max="5841" width="9.1796875" style="2" customWidth="1"/>
    <col min="5842" max="6090" width="8.81640625" style="2"/>
    <col min="6091" max="6091" width="34" style="2" customWidth="1"/>
    <col min="6092" max="6093" width="8.81640625" style="2"/>
    <col min="6094" max="6097" width="9.1796875" style="2" customWidth="1"/>
    <col min="6098" max="6346" width="8.81640625" style="2"/>
    <col min="6347" max="6347" width="34" style="2" customWidth="1"/>
    <col min="6348" max="6349" width="8.81640625" style="2"/>
    <col min="6350" max="6353" width="9.1796875" style="2" customWidth="1"/>
    <col min="6354" max="6602" width="8.81640625" style="2"/>
    <col min="6603" max="6603" width="34" style="2" customWidth="1"/>
    <col min="6604" max="6605" width="8.81640625" style="2"/>
    <col min="6606" max="6609" width="9.1796875" style="2" customWidth="1"/>
    <col min="6610" max="6858" width="8.81640625" style="2"/>
    <col min="6859" max="6859" width="34" style="2" customWidth="1"/>
    <col min="6860" max="6861" width="8.81640625" style="2"/>
    <col min="6862" max="6865" width="9.1796875" style="2" customWidth="1"/>
    <col min="6866" max="7114" width="8.81640625" style="2"/>
    <col min="7115" max="7115" width="34" style="2" customWidth="1"/>
    <col min="7116" max="7117" width="8.81640625" style="2"/>
    <col min="7118" max="7121" width="9.1796875" style="2" customWidth="1"/>
    <col min="7122" max="7370" width="8.81640625" style="2"/>
    <col min="7371" max="7371" width="34" style="2" customWidth="1"/>
    <col min="7372" max="7373" width="8.81640625" style="2"/>
    <col min="7374" max="7377" width="9.1796875" style="2" customWidth="1"/>
    <col min="7378" max="7626" width="8.81640625" style="2"/>
    <col min="7627" max="7627" width="34" style="2" customWidth="1"/>
    <col min="7628" max="7629" width="8.81640625" style="2"/>
    <col min="7630" max="7633" width="9.1796875" style="2" customWidth="1"/>
    <col min="7634" max="7882" width="8.81640625" style="2"/>
    <col min="7883" max="7883" width="34" style="2" customWidth="1"/>
    <col min="7884" max="7885" width="8.81640625" style="2"/>
    <col min="7886" max="7889" width="9.1796875" style="2" customWidth="1"/>
    <col min="7890" max="8138" width="8.81640625" style="2"/>
    <col min="8139" max="8139" width="34" style="2" customWidth="1"/>
    <col min="8140" max="8141" width="8.81640625" style="2"/>
    <col min="8142" max="8145" width="9.1796875" style="2" customWidth="1"/>
    <col min="8146" max="8394" width="8.81640625" style="2"/>
    <col min="8395" max="8395" width="34" style="2" customWidth="1"/>
    <col min="8396" max="8397" width="8.81640625" style="2"/>
    <col min="8398" max="8401" width="9.1796875" style="2" customWidth="1"/>
    <col min="8402" max="8650" width="8.81640625" style="2"/>
    <col min="8651" max="8651" width="34" style="2" customWidth="1"/>
    <col min="8652" max="8653" width="8.81640625" style="2"/>
    <col min="8654" max="8657" width="9.1796875" style="2" customWidth="1"/>
    <col min="8658" max="8906" width="8.81640625" style="2"/>
    <col min="8907" max="8907" width="34" style="2" customWidth="1"/>
    <col min="8908" max="8909" width="8.81640625" style="2"/>
    <col min="8910" max="8913" width="9.1796875" style="2" customWidth="1"/>
    <col min="8914" max="9162" width="8.81640625" style="2"/>
    <col min="9163" max="9163" width="34" style="2" customWidth="1"/>
    <col min="9164" max="9165" width="8.81640625" style="2"/>
    <col min="9166" max="9169" width="9.1796875" style="2" customWidth="1"/>
    <col min="9170" max="9418" width="8.81640625" style="2"/>
    <col min="9419" max="9419" width="34" style="2" customWidth="1"/>
    <col min="9420" max="9421" width="8.81640625" style="2"/>
    <col min="9422" max="9425" width="9.1796875" style="2" customWidth="1"/>
    <col min="9426" max="9674" width="8.81640625" style="2"/>
    <col min="9675" max="9675" width="34" style="2" customWidth="1"/>
    <col min="9676" max="9677" width="8.81640625" style="2"/>
    <col min="9678" max="9681" width="9.1796875" style="2" customWidth="1"/>
    <col min="9682" max="9930" width="8.81640625" style="2"/>
    <col min="9931" max="9931" width="34" style="2" customWidth="1"/>
    <col min="9932" max="9933" width="8.81640625" style="2"/>
    <col min="9934" max="9937" width="9.1796875" style="2" customWidth="1"/>
    <col min="9938" max="10186" width="8.81640625" style="2"/>
    <col min="10187" max="10187" width="34" style="2" customWidth="1"/>
    <col min="10188" max="10189" width="8.81640625" style="2"/>
    <col min="10190" max="10193" width="9.1796875" style="2" customWidth="1"/>
    <col min="10194" max="10442" width="8.81640625" style="2"/>
    <col min="10443" max="10443" width="34" style="2" customWidth="1"/>
    <col min="10444" max="10445" width="8.81640625" style="2"/>
    <col min="10446" max="10449" width="9.1796875" style="2" customWidth="1"/>
    <col min="10450" max="10698" width="8.81640625" style="2"/>
    <col min="10699" max="10699" width="34" style="2" customWidth="1"/>
    <col min="10700" max="10701" width="8.81640625" style="2"/>
    <col min="10702" max="10705" width="9.1796875" style="2" customWidth="1"/>
    <col min="10706" max="10954" width="8.81640625" style="2"/>
    <col min="10955" max="10955" width="34" style="2" customWidth="1"/>
    <col min="10956" max="10957" width="8.81640625" style="2"/>
    <col min="10958" max="10961" width="9.1796875" style="2" customWidth="1"/>
    <col min="10962" max="11210" width="8.81640625" style="2"/>
    <col min="11211" max="11211" width="34" style="2" customWidth="1"/>
    <col min="11212" max="11213" width="8.81640625" style="2"/>
    <col min="11214" max="11217" width="9.1796875" style="2" customWidth="1"/>
    <col min="11218" max="11466" width="8.81640625" style="2"/>
    <col min="11467" max="11467" width="34" style="2" customWidth="1"/>
    <col min="11468" max="11469" width="8.81640625" style="2"/>
    <col min="11470" max="11473" width="9.1796875" style="2" customWidth="1"/>
    <col min="11474" max="11722" width="8.81640625" style="2"/>
    <col min="11723" max="11723" width="34" style="2" customWidth="1"/>
    <col min="11724" max="11725" width="8.81640625" style="2"/>
    <col min="11726" max="11729" width="9.1796875" style="2" customWidth="1"/>
    <col min="11730" max="11978" width="8.81640625" style="2"/>
    <col min="11979" max="11979" width="34" style="2" customWidth="1"/>
    <col min="11980" max="11981" width="8.81640625" style="2"/>
    <col min="11982" max="11985" width="9.1796875" style="2" customWidth="1"/>
    <col min="11986" max="12234" width="8.81640625" style="2"/>
    <col min="12235" max="12235" width="34" style="2" customWidth="1"/>
    <col min="12236" max="12237" width="8.81640625" style="2"/>
    <col min="12238" max="12241" width="9.1796875" style="2" customWidth="1"/>
    <col min="12242" max="12490" width="8.81640625" style="2"/>
    <col min="12491" max="12491" width="34" style="2" customWidth="1"/>
    <col min="12492" max="12493" width="8.81640625" style="2"/>
    <col min="12494" max="12497" width="9.1796875" style="2" customWidth="1"/>
    <col min="12498" max="12746" width="8.81640625" style="2"/>
    <col min="12747" max="12747" width="34" style="2" customWidth="1"/>
    <col min="12748" max="12749" width="8.81640625" style="2"/>
    <col min="12750" max="12753" width="9.1796875" style="2" customWidth="1"/>
    <col min="12754" max="13002" width="8.81640625" style="2"/>
    <col min="13003" max="13003" width="34" style="2" customWidth="1"/>
    <col min="13004" max="13005" width="8.81640625" style="2"/>
    <col min="13006" max="13009" width="9.1796875" style="2" customWidth="1"/>
    <col min="13010" max="13258" width="8.81640625" style="2"/>
    <col min="13259" max="13259" width="34" style="2" customWidth="1"/>
    <col min="13260" max="13261" width="8.81640625" style="2"/>
    <col min="13262" max="13265" width="9.1796875" style="2" customWidth="1"/>
    <col min="13266" max="13514" width="8.81640625" style="2"/>
    <col min="13515" max="13515" width="34" style="2" customWidth="1"/>
    <col min="13516" max="13517" width="8.81640625" style="2"/>
    <col min="13518" max="13521" width="9.1796875" style="2" customWidth="1"/>
    <col min="13522" max="13770" width="8.81640625" style="2"/>
    <col min="13771" max="13771" width="34" style="2" customWidth="1"/>
    <col min="13772" max="13773" width="8.81640625" style="2"/>
    <col min="13774" max="13777" width="9.1796875" style="2" customWidth="1"/>
    <col min="13778" max="14026" width="8.81640625" style="2"/>
    <col min="14027" max="14027" width="34" style="2" customWidth="1"/>
    <col min="14028" max="14029" width="8.81640625" style="2"/>
    <col min="14030" max="14033" width="9.1796875" style="2" customWidth="1"/>
    <col min="14034" max="14282" width="8.81640625" style="2"/>
    <col min="14283" max="14283" width="34" style="2" customWidth="1"/>
    <col min="14284" max="14285" width="8.81640625" style="2"/>
    <col min="14286" max="14289" width="9.1796875" style="2" customWidth="1"/>
    <col min="14290" max="14538" width="8.81640625" style="2"/>
    <col min="14539" max="14539" width="34" style="2" customWidth="1"/>
    <col min="14540" max="14541" width="8.81640625" style="2"/>
    <col min="14542" max="14545" width="9.1796875" style="2" customWidth="1"/>
    <col min="14546" max="14794" width="8.81640625" style="2"/>
    <col min="14795" max="14795" width="34" style="2" customWidth="1"/>
    <col min="14796" max="14797" width="8.81640625" style="2"/>
    <col min="14798" max="14801" width="9.1796875" style="2" customWidth="1"/>
    <col min="14802" max="15050" width="8.81640625" style="2"/>
    <col min="15051" max="15051" width="34" style="2" customWidth="1"/>
    <col min="15052" max="15053" width="8.81640625" style="2"/>
    <col min="15054" max="15057" width="9.1796875" style="2" customWidth="1"/>
    <col min="15058" max="15306" width="8.81640625" style="2"/>
    <col min="15307" max="15307" width="34" style="2" customWidth="1"/>
    <col min="15308" max="15309" width="8.81640625" style="2"/>
    <col min="15310" max="15313" width="9.1796875" style="2" customWidth="1"/>
    <col min="15314" max="15562" width="8.81640625" style="2"/>
    <col min="15563" max="15563" width="34" style="2" customWidth="1"/>
    <col min="15564" max="15565" width="8.81640625" style="2"/>
    <col min="15566" max="15569" width="9.1796875" style="2" customWidth="1"/>
    <col min="15570" max="15818" width="8.81640625" style="2"/>
    <col min="15819" max="15819" width="34" style="2" customWidth="1"/>
    <col min="15820" max="15821" width="8.81640625" style="2"/>
    <col min="15822" max="15825" width="9.1796875" style="2" customWidth="1"/>
    <col min="15826" max="16074" width="8.81640625" style="2"/>
    <col min="16075" max="16075" width="34" style="2" customWidth="1"/>
    <col min="16076" max="16077" width="8.81640625" style="2"/>
    <col min="16078" max="16081" width="9.1796875" style="2" customWidth="1"/>
    <col min="16082" max="16384" width="8.81640625" style="2"/>
  </cols>
  <sheetData>
    <row r="1" spans="1:2" ht="13" x14ac:dyDescent="0.3">
      <c r="A1" s="1" t="s">
        <v>14</v>
      </c>
    </row>
    <row r="2" spans="1:2" x14ac:dyDescent="0.25">
      <c r="A2" s="2" t="s">
        <v>15</v>
      </c>
    </row>
    <row r="3" spans="1:2" ht="15" customHeight="1" thickBot="1" x14ac:dyDescent="0.35">
      <c r="A3" s="3"/>
    </row>
    <row r="4" spans="1:2" ht="13" x14ac:dyDescent="0.3">
      <c r="A4" s="2" t="s">
        <v>0</v>
      </c>
      <c r="B4" s="4" t="s">
        <v>13</v>
      </c>
    </row>
    <row r="5" spans="1:2" x14ac:dyDescent="0.25">
      <c r="B5" s="5"/>
    </row>
    <row r="6" spans="1:2" ht="13" x14ac:dyDescent="0.3">
      <c r="A6" s="2" t="s">
        <v>1</v>
      </c>
      <c r="B6" s="6">
        <v>45.5</v>
      </c>
    </row>
    <row r="7" spans="1:2" x14ac:dyDescent="0.25">
      <c r="B7" s="7"/>
    </row>
    <row r="8" spans="1:2" x14ac:dyDescent="0.25">
      <c r="A8" s="2" t="s">
        <v>2</v>
      </c>
      <c r="B8" s="7"/>
    </row>
    <row r="9" spans="1:2" x14ac:dyDescent="0.25">
      <c r="A9" s="2" t="s">
        <v>3</v>
      </c>
      <c r="B9" s="8"/>
    </row>
    <row r="10" spans="1:2" x14ac:dyDescent="0.25">
      <c r="A10" s="2" t="s">
        <v>4</v>
      </c>
      <c r="B10" s="8">
        <v>6.1</v>
      </c>
    </row>
    <row r="11" spans="1:2" x14ac:dyDescent="0.25">
      <c r="A11" s="2" t="s">
        <v>5</v>
      </c>
      <c r="B11" s="8">
        <v>1</v>
      </c>
    </row>
    <row r="12" spans="1:2" x14ac:dyDescent="0.25">
      <c r="B12" s="7"/>
    </row>
    <row r="13" spans="1:2" x14ac:dyDescent="0.25">
      <c r="A13" s="2" t="s">
        <v>6</v>
      </c>
      <c r="B13" s="9">
        <f>B6+B9+B10+B11</f>
        <v>52.6</v>
      </c>
    </row>
    <row r="14" spans="1:2" x14ac:dyDescent="0.25">
      <c r="A14" s="2" t="s">
        <v>7</v>
      </c>
      <c r="B14" s="10">
        <f>B15/B17</f>
        <v>0.23988439306358383</v>
      </c>
    </row>
    <row r="15" spans="1:2" x14ac:dyDescent="0.25">
      <c r="A15" s="2" t="s">
        <v>8</v>
      </c>
      <c r="B15" s="9">
        <f>B17-B13</f>
        <v>16.600000000000001</v>
      </c>
    </row>
    <row r="16" spans="1:2" x14ac:dyDescent="0.25">
      <c r="B16" s="11"/>
    </row>
    <row r="17" spans="1:2" x14ac:dyDescent="0.25">
      <c r="A17" s="2" t="s">
        <v>9</v>
      </c>
      <c r="B17" s="8">
        <v>69.2</v>
      </c>
    </row>
    <row r="18" spans="1:2" x14ac:dyDescent="0.25">
      <c r="A18" s="2" t="s">
        <v>10</v>
      </c>
      <c r="B18" s="10">
        <f>B19/B22</f>
        <v>0.23059817656215251</v>
      </c>
    </row>
    <row r="19" spans="1:2" x14ac:dyDescent="0.25">
      <c r="A19" s="2" t="s">
        <v>11</v>
      </c>
      <c r="B19" s="7">
        <f>B22-B17</f>
        <v>20.739999999999995</v>
      </c>
    </row>
    <row r="20" spans="1:2" x14ac:dyDescent="0.25">
      <c r="B20" s="7"/>
    </row>
    <row r="21" spans="1:2" x14ac:dyDescent="0.25">
      <c r="A21" s="2" t="s">
        <v>12</v>
      </c>
      <c r="B21" s="12">
        <v>14.99</v>
      </c>
    </row>
    <row r="22" spans="1:2" ht="13" thickBot="1" x14ac:dyDescent="0.3">
      <c r="B22" s="13">
        <f>B21*6</f>
        <v>89.94</v>
      </c>
    </row>
  </sheetData>
  <pageMargins left="0" right="0" top="0.25" bottom="0.25" header="0.5" footer="0.5"/>
  <pageSetup scale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pricing 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</dc:creator>
  <cp:lastModifiedBy>Anthony Giardina</cp:lastModifiedBy>
  <dcterms:created xsi:type="dcterms:W3CDTF">2023-03-24T14:08:47Z</dcterms:created>
  <dcterms:modified xsi:type="dcterms:W3CDTF">2024-04-03T17:04:28Z</dcterms:modified>
</cp:coreProperties>
</file>