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hrapri\AppData\Local\Microsoft\Windows\INetCache\Content.Outlook\OF67YO00\"/>
    </mc:Choice>
  </mc:AlternateContent>
  <xr:revisionPtr revIDLastSave="0" documentId="13_ncr:1_{E880D551-B9A5-49BC-878E-25416F8DDE3E}" xr6:coauthVersionLast="47" xr6:coauthVersionMax="47" xr10:uidLastSave="{00000000-0000-0000-0000-000000000000}"/>
  <bookViews>
    <workbookView xWindow="-110" yWindow="-110" windowWidth="19420" windowHeight="11500" xr2:uid="{35137AF6-A423-4D2D-BA42-A22261526E3F}"/>
  </bookViews>
  <sheets>
    <sheet name="C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5" i="1" l="1"/>
  <c r="E145" i="1" s="1"/>
  <c r="C144" i="1"/>
  <c r="E144" i="1" s="1"/>
  <c r="C143" i="1"/>
  <c r="E143" i="1" s="1"/>
  <c r="C142" i="1"/>
  <c r="E142" i="1" s="1"/>
  <c r="C141" i="1"/>
  <c r="E141" i="1" s="1"/>
  <c r="C140" i="1"/>
  <c r="E140" i="1" s="1"/>
  <c r="C139" i="1"/>
  <c r="E139" i="1" s="1"/>
  <c r="C138" i="1"/>
  <c r="E138" i="1" s="1"/>
  <c r="C137" i="1"/>
  <c r="E137" i="1" s="1"/>
  <c r="C136" i="1"/>
  <c r="E136" i="1" s="1"/>
  <c r="C135" i="1"/>
  <c r="E135" i="1" s="1"/>
  <c r="C134" i="1"/>
  <c r="E134" i="1" s="1"/>
  <c r="C133" i="1"/>
  <c r="E133" i="1" s="1"/>
  <c r="C132" i="1"/>
  <c r="E132" i="1" s="1"/>
  <c r="C131" i="1"/>
  <c r="E131" i="1" s="1"/>
  <c r="C130" i="1"/>
  <c r="E130" i="1" s="1"/>
  <c r="E129" i="1"/>
  <c r="C129" i="1"/>
  <c r="C128" i="1"/>
  <c r="E128" i="1" s="1"/>
  <c r="C127" i="1"/>
  <c r="E127" i="1" s="1"/>
  <c r="C126" i="1"/>
  <c r="E126" i="1" s="1"/>
  <c r="B125" i="1"/>
  <c r="C125" i="1" s="1"/>
  <c r="E125" i="1" s="1"/>
  <c r="B124" i="1"/>
  <c r="C124" i="1" s="1"/>
  <c r="E124" i="1" s="1"/>
  <c r="C123" i="1"/>
  <c r="E123" i="1" s="1"/>
  <c r="B123" i="1"/>
  <c r="B122" i="1"/>
  <c r="C122" i="1" s="1"/>
  <c r="E122" i="1" s="1"/>
  <c r="B121" i="1"/>
  <c r="C121" i="1" s="1"/>
  <c r="E121" i="1" s="1"/>
  <c r="B120" i="1"/>
  <c r="C120" i="1" s="1"/>
  <c r="E120" i="1" s="1"/>
  <c r="C119" i="1"/>
  <c r="E119" i="1" s="1"/>
  <c r="B119" i="1"/>
  <c r="B118" i="1"/>
  <c r="C118" i="1" s="1"/>
  <c r="E118" i="1" s="1"/>
  <c r="B117" i="1"/>
  <c r="C117" i="1" s="1"/>
  <c r="E117" i="1" s="1"/>
  <c r="B116" i="1"/>
  <c r="C116" i="1" s="1"/>
  <c r="E116" i="1" s="1"/>
  <c r="B115" i="1"/>
  <c r="C115" i="1" s="1"/>
  <c r="E115" i="1" s="1"/>
  <c r="B114" i="1"/>
  <c r="C114" i="1" s="1"/>
  <c r="E114" i="1" s="1"/>
  <c r="B113" i="1"/>
  <c r="C113" i="1" s="1"/>
  <c r="E113" i="1" s="1"/>
  <c r="B112" i="1"/>
  <c r="C112" i="1" s="1"/>
  <c r="E112" i="1" s="1"/>
  <c r="C111" i="1"/>
  <c r="E111" i="1" s="1"/>
  <c r="B111" i="1"/>
  <c r="B110" i="1"/>
  <c r="C110" i="1" s="1"/>
  <c r="E110" i="1" s="1"/>
  <c r="B109" i="1"/>
  <c r="C109" i="1" s="1"/>
  <c r="E109" i="1" s="1"/>
  <c r="B108" i="1"/>
  <c r="C108" i="1" s="1"/>
  <c r="E108" i="1" s="1"/>
  <c r="B107" i="1"/>
  <c r="C107" i="1" s="1"/>
  <c r="E107" i="1" s="1"/>
  <c r="B106" i="1"/>
  <c r="C106" i="1" s="1"/>
  <c r="E106" i="1" s="1"/>
  <c r="B105" i="1"/>
  <c r="C105" i="1" s="1"/>
  <c r="E105" i="1" s="1"/>
  <c r="B104" i="1"/>
  <c r="C104" i="1" s="1"/>
  <c r="E104" i="1" s="1"/>
  <c r="B103" i="1"/>
  <c r="C103" i="1" s="1"/>
  <c r="E103" i="1" s="1"/>
  <c r="B102" i="1"/>
  <c r="C102" i="1" s="1"/>
  <c r="E102" i="1" s="1"/>
  <c r="B101" i="1"/>
  <c r="C101" i="1" s="1"/>
  <c r="E101" i="1" s="1"/>
  <c r="B100" i="1"/>
  <c r="C100" i="1" s="1"/>
  <c r="E100" i="1" s="1"/>
  <c r="B99" i="1"/>
  <c r="C99" i="1" s="1"/>
  <c r="E99" i="1" s="1"/>
  <c r="B98" i="1"/>
  <c r="C98" i="1" s="1"/>
  <c r="E98" i="1" s="1"/>
  <c r="B97" i="1"/>
  <c r="C97" i="1" s="1"/>
  <c r="E97" i="1" s="1"/>
  <c r="B96" i="1"/>
  <c r="C96" i="1" s="1"/>
  <c r="E96" i="1" s="1"/>
  <c r="B95" i="1"/>
  <c r="C95" i="1" s="1"/>
  <c r="E95" i="1" s="1"/>
  <c r="B94" i="1"/>
  <c r="C94" i="1" s="1"/>
  <c r="E94" i="1" s="1"/>
  <c r="B93" i="1"/>
  <c r="C93" i="1" s="1"/>
  <c r="E93" i="1" s="1"/>
  <c r="B92" i="1"/>
  <c r="C92" i="1" s="1"/>
  <c r="E92" i="1" s="1"/>
  <c r="B91" i="1"/>
  <c r="C91" i="1" s="1"/>
  <c r="E91" i="1" s="1"/>
  <c r="B90" i="1"/>
  <c r="C90" i="1" s="1"/>
  <c r="E90" i="1" s="1"/>
  <c r="B89" i="1"/>
  <c r="C89" i="1" s="1"/>
  <c r="E89" i="1" s="1"/>
  <c r="B88" i="1"/>
  <c r="C88" i="1" s="1"/>
  <c r="E88" i="1" s="1"/>
  <c r="C87" i="1"/>
  <c r="E87" i="1" s="1"/>
  <c r="B87" i="1"/>
  <c r="B86" i="1"/>
  <c r="C86" i="1" s="1"/>
  <c r="E86" i="1" s="1"/>
  <c r="B85" i="1"/>
  <c r="C85" i="1" s="1"/>
  <c r="E85" i="1" s="1"/>
  <c r="B84" i="1"/>
  <c r="C84" i="1" s="1"/>
  <c r="E84" i="1" s="1"/>
  <c r="B83" i="1"/>
  <c r="C83" i="1" s="1"/>
  <c r="E83" i="1" s="1"/>
  <c r="B82" i="1"/>
  <c r="C82" i="1" s="1"/>
  <c r="E82" i="1" s="1"/>
  <c r="B81" i="1"/>
  <c r="C81" i="1" s="1"/>
  <c r="E81" i="1" s="1"/>
  <c r="B80" i="1"/>
  <c r="C80" i="1" s="1"/>
  <c r="E80" i="1" s="1"/>
  <c r="B79" i="1"/>
  <c r="C79" i="1" s="1"/>
  <c r="E79" i="1" s="1"/>
  <c r="B78" i="1"/>
  <c r="C78" i="1" s="1"/>
  <c r="E78" i="1" s="1"/>
  <c r="B77" i="1"/>
  <c r="C77" i="1" s="1"/>
  <c r="E77" i="1" s="1"/>
  <c r="B76" i="1"/>
  <c r="C76" i="1" s="1"/>
  <c r="E76" i="1" s="1"/>
  <c r="C75" i="1"/>
  <c r="E75" i="1" s="1"/>
  <c r="B75" i="1"/>
  <c r="B74" i="1"/>
  <c r="C74" i="1" s="1"/>
  <c r="E74" i="1" s="1"/>
  <c r="B73" i="1"/>
  <c r="C73" i="1" s="1"/>
  <c r="E73" i="1" s="1"/>
  <c r="B72" i="1"/>
  <c r="C72" i="1" s="1"/>
  <c r="E72" i="1" s="1"/>
  <c r="B71" i="1"/>
  <c r="C71" i="1" s="1"/>
  <c r="E71" i="1" s="1"/>
  <c r="B70" i="1"/>
  <c r="C70" i="1" s="1"/>
  <c r="E70" i="1" s="1"/>
  <c r="B69" i="1"/>
  <c r="C69" i="1" s="1"/>
  <c r="E69" i="1" s="1"/>
  <c r="B68" i="1"/>
  <c r="C68" i="1" s="1"/>
  <c r="E68" i="1" s="1"/>
  <c r="B67" i="1"/>
  <c r="C67" i="1" s="1"/>
  <c r="E67" i="1" s="1"/>
  <c r="B66" i="1"/>
  <c r="C66" i="1" s="1"/>
  <c r="E66" i="1" s="1"/>
  <c r="B65" i="1"/>
  <c r="C65" i="1" s="1"/>
  <c r="E65" i="1" s="1"/>
  <c r="B64" i="1"/>
  <c r="C64" i="1" s="1"/>
  <c r="E64" i="1" s="1"/>
  <c r="B63" i="1"/>
  <c r="C63" i="1" s="1"/>
  <c r="E63" i="1" s="1"/>
  <c r="B62" i="1"/>
  <c r="C62" i="1" s="1"/>
  <c r="E62" i="1" s="1"/>
  <c r="B61" i="1"/>
  <c r="C61" i="1" s="1"/>
  <c r="E61" i="1" s="1"/>
  <c r="B60" i="1"/>
  <c r="C60" i="1" s="1"/>
  <c r="E60" i="1" s="1"/>
  <c r="B59" i="1"/>
  <c r="C59" i="1" s="1"/>
  <c r="E59" i="1" s="1"/>
  <c r="B58" i="1"/>
  <c r="C58" i="1" s="1"/>
  <c r="E58" i="1" s="1"/>
  <c r="B57" i="1"/>
  <c r="C57" i="1" s="1"/>
  <c r="E57" i="1" s="1"/>
  <c r="B56" i="1"/>
  <c r="C56" i="1" s="1"/>
  <c r="E56" i="1" s="1"/>
  <c r="B55" i="1"/>
  <c r="C55" i="1" s="1"/>
  <c r="E55" i="1" s="1"/>
  <c r="B54" i="1"/>
  <c r="C54" i="1" s="1"/>
  <c r="E54" i="1" s="1"/>
  <c r="B53" i="1"/>
  <c r="C53" i="1" s="1"/>
  <c r="E53" i="1" s="1"/>
  <c r="B52" i="1"/>
  <c r="C52" i="1" s="1"/>
  <c r="E52" i="1" s="1"/>
  <c r="C51" i="1"/>
  <c r="E51" i="1" s="1"/>
  <c r="B51" i="1"/>
  <c r="B50" i="1"/>
  <c r="C50" i="1" s="1"/>
  <c r="E50" i="1" s="1"/>
  <c r="B49" i="1"/>
  <c r="C49" i="1" s="1"/>
  <c r="E49" i="1" s="1"/>
  <c r="B48" i="1"/>
  <c r="C48" i="1" s="1"/>
  <c r="E48" i="1" s="1"/>
  <c r="B47" i="1"/>
  <c r="C47" i="1" s="1"/>
  <c r="E47" i="1" s="1"/>
  <c r="B46" i="1"/>
  <c r="C46" i="1" s="1"/>
  <c r="E46" i="1" s="1"/>
  <c r="B45" i="1"/>
  <c r="C45" i="1" s="1"/>
  <c r="E45" i="1" s="1"/>
  <c r="B44" i="1"/>
  <c r="C44" i="1" s="1"/>
  <c r="E44" i="1" s="1"/>
  <c r="B43" i="1"/>
  <c r="C43" i="1" s="1"/>
  <c r="E43" i="1" s="1"/>
  <c r="B42" i="1"/>
  <c r="C42" i="1" s="1"/>
  <c r="E42" i="1" s="1"/>
  <c r="B41" i="1"/>
  <c r="C41" i="1" s="1"/>
  <c r="E41" i="1" s="1"/>
  <c r="B40" i="1"/>
  <c r="C40" i="1" s="1"/>
  <c r="E40" i="1" s="1"/>
  <c r="C39" i="1"/>
  <c r="E39" i="1" s="1"/>
  <c r="B39" i="1"/>
  <c r="B38" i="1"/>
  <c r="C38" i="1" s="1"/>
  <c r="E38" i="1" s="1"/>
  <c r="B37" i="1"/>
  <c r="C37" i="1" s="1"/>
  <c r="E37" i="1" s="1"/>
  <c r="B36" i="1"/>
  <c r="C36" i="1" s="1"/>
  <c r="E36" i="1" s="1"/>
  <c r="B35" i="1"/>
  <c r="C35" i="1" s="1"/>
  <c r="E35" i="1" s="1"/>
  <c r="B34" i="1"/>
  <c r="C34" i="1" s="1"/>
  <c r="E34" i="1" s="1"/>
  <c r="C33" i="1"/>
  <c r="E33" i="1" s="1"/>
  <c r="B32" i="1"/>
  <c r="C32" i="1" s="1"/>
  <c r="E32" i="1" s="1"/>
  <c r="B31" i="1"/>
  <c r="C31" i="1" s="1"/>
  <c r="E31" i="1" s="1"/>
  <c r="B30" i="1"/>
  <c r="C30" i="1" s="1"/>
  <c r="E30" i="1" s="1"/>
  <c r="B29" i="1"/>
  <c r="C29" i="1" s="1"/>
  <c r="E29" i="1" s="1"/>
  <c r="B28" i="1"/>
  <c r="C28" i="1" s="1"/>
  <c r="E28" i="1" s="1"/>
  <c r="B27" i="1"/>
  <c r="C27" i="1" s="1"/>
  <c r="E27" i="1" s="1"/>
  <c r="B26" i="1"/>
  <c r="C26" i="1" s="1"/>
  <c r="E26" i="1" s="1"/>
  <c r="B25" i="1"/>
  <c r="C25" i="1" s="1"/>
  <c r="E25" i="1" s="1"/>
  <c r="B24" i="1"/>
  <c r="C24" i="1" s="1"/>
  <c r="E24" i="1" s="1"/>
  <c r="B23" i="1"/>
  <c r="C23" i="1" s="1"/>
  <c r="E23" i="1" s="1"/>
  <c r="B22" i="1"/>
  <c r="C22" i="1" s="1"/>
  <c r="E22" i="1" s="1"/>
  <c r="B21" i="1"/>
  <c r="C21" i="1" s="1"/>
  <c r="E21" i="1" s="1"/>
  <c r="C20" i="1"/>
  <c r="E20" i="1" s="1"/>
  <c r="B20" i="1"/>
  <c r="B19" i="1"/>
  <c r="C19" i="1" s="1"/>
  <c r="E19" i="1" s="1"/>
  <c r="B18" i="1"/>
  <c r="C18" i="1" s="1"/>
  <c r="E18" i="1" s="1"/>
  <c r="B17" i="1"/>
  <c r="C17" i="1" s="1"/>
  <c r="E17" i="1" s="1"/>
  <c r="B16" i="1"/>
  <c r="C16" i="1" s="1"/>
  <c r="E16" i="1" s="1"/>
  <c r="B15" i="1"/>
  <c r="C15" i="1" s="1"/>
  <c r="E15" i="1" s="1"/>
  <c r="B14" i="1"/>
  <c r="C14" i="1" s="1"/>
  <c r="E14" i="1" s="1"/>
  <c r="B13" i="1"/>
  <c r="C13" i="1" s="1"/>
  <c r="E13" i="1" s="1"/>
  <c r="C12" i="1"/>
  <c r="E12" i="1" s="1"/>
  <c r="B11" i="1"/>
  <c r="C11" i="1" s="1"/>
  <c r="E11" i="1" s="1"/>
  <c r="C10" i="1"/>
  <c r="E10" i="1" s="1"/>
  <c r="B10" i="1"/>
</calcChain>
</file>

<file path=xl/sharedStrings.xml><?xml version="1.0" encoding="utf-8"?>
<sst xmlns="http://schemas.openxmlformats.org/spreadsheetml/2006/main" count="174" uniqueCount="153">
  <si>
    <t>DIAGEO Beer Company USA</t>
  </si>
  <si>
    <t xml:space="preserve">APPROVED BY: </t>
  </si>
  <si>
    <t>200 Elm Street</t>
  </si>
  <si>
    <t>Kayla Ritchie</t>
  </si>
  <si>
    <t>Stamford, CT 06902  </t>
  </si>
  <si>
    <t>203-229-2100</t>
  </si>
  <si>
    <t>Effective: July 2024</t>
  </si>
  <si>
    <t>Listed below are our F.O.B. prices for the State of Connecticut.</t>
  </si>
  <si>
    <t>OLD MAP</t>
  </si>
  <si>
    <t>DBC USA Product Reference Sheet</t>
  </si>
  <si>
    <t xml:space="preserve">NEW ANAPLAN </t>
  </si>
  <si>
    <t>ORIG. F.O.B.</t>
  </si>
  <si>
    <t>REDUCTION</t>
  </si>
  <si>
    <t>Guinness Barrel Aged Gingerbread Stout 4pk</t>
  </si>
  <si>
    <t>Guinness Barrel Aged Imperial Stout 4pk</t>
  </si>
  <si>
    <t>Guinness Barrel Aged Chocolate Mint Stout 4pk</t>
  </si>
  <si>
    <t>Guinness Blonde American 16oz cans MD</t>
  </si>
  <si>
    <t>Guinness Blonde American cans 12pk</t>
  </si>
  <si>
    <t>Guinness Blonde American 11.2oz 12pk</t>
  </si>
  <si>
    <t>Guinness Blonde American 11.2oz 6pk</t>
  </si>
  <si>
    <t>Guinness Blonde American Keg</t>
  </si>
  <si>
    <t>Guinness Blonde American Slim Keg</t>
  </si>
  <si>
    <t>GDIB 11.2oz 12pk</t>
  </si>
  <si>
    <t>GDIB 11.2oz 6pk</t>
  </si>
  <si>
    <t>GDIC 14.9oz 18pk</t>
  </si>
  <si>
    <t>GDIC 14.9oz 24pk</t>
  </si>
  <si>
    <t>GDIC 14.9oz 4pk</t>
  </si>
  <si>
    <t>GDIC 14.9oz 8pk</t>
  </si>
  <si>
    <t>GES 11.2oz 12pk</t>
  </si>
  <si>
    <t>GES 11.2oz 6pk</t>
  </si>
  <si>
    <t>GES 19.2oz Can</t>
  </si>
  <si>
    <t>GES 22oz Bopper</t>
  </si>
  <si>
    <t>FES 11.2oz 4pk</t>
  </si>
  <si>
    <t>Guinness 13.2gal Keg</t>
  </si>
  <si>
    <t>Guinness 5.3gal Keg</t>
  </si>
  <si>
    <t>Guinness Nitro Cold Brew Coffee 4pk</t>
  </si>
  <si>
    <t>Guinness OG Milk Stout 12oz 6pk cans</t>
  </si>
  <si>
    <t>Guinness OGB 12oz 6pk cans - Level 1</t>
  </si>
  <si>
    <t>Guinness Brewers Project 18pk</t>
  </si>
  <si>
    <t>Irish Sampler 18pk</t>
  </si>
  <si>
    <t>Harp 11.2oz 12pk</t>
  </si>
  <si>
    <t>Harp 11.2oz 6pk</t>
  </si>
  <si>
    <t>Harp 13.2gal Keg</t>
  </si>
  <si>
    <t>Kaliber 11.2oz 6pk</t>
  </si>
  <si>
    <t>KILKENNY 13.2gal Keg</t>
  </si>
  <si>
    <t>Smirnoff Ice Flavors Party 12pk</t>
  </si>
  <si>
    <t>Smirnoff Ice Original 12pk</t>
  </si>
  <si>
    <t>Smirnoff Ice Triple Black 12pk</t>
  </si>
  <si>
    <t>Smirnoff Ice Crisp Apple 11.2oz 6pk</t>
  </si>
  <si>
    <t>Smirnoff Ice Flavors Bl Cherry 6pk</t>
  </si>
  <si>
    <t>Smirnoff Ice Flavors Cherry Lime 6pk</t>
  </si>
  <si>
    <t>Smirnoff Ice Flavors Game Day Punch 6pk</t>
  </si>
  <si>
    <t>Smirnoff Ice Flavors Gr Apple 6pk</t>
  </si>
  <si>
    <t>Smirnoff Ice Flavors Hurricane Punch 6pk</t>
  </si>
  <si>
    <t>Smirnoff Ice Flavors Mango 6pk</t>
  </si>
  <si>
    <t>Smirnoff Ice Flavors Passion Fruit 6pk</t>
  </si>
  <si>
    <t>Smirnoff Ice Flavors Pineapple 6pk</t>
  </si>
  <si>
    <t>Smirnoff Ice Flavors Pink Lemonade 6pk</t>
  </si>
  <si>
    <t>Smirnoff Ice Flavors Pom Fusion 6pk</t>
  </si>
  <si>
    <t>Smirnoff Ice Flavors Raspberry 6pk</t>
  </si>
  <si>
    <t>Smirnoff Ice Flavors Strawb Acai 6pk</t>
  </si>
  <si>
    <t>Smirnoff Ice Flavors Strawberry 6pk</t>
  </si>
  <si>
    <t>Smirnoff Ice Flavors Tropical Fruit 6pk</t>
  </si>
  <si>
    <t>Smirnoff Ice Flavors Wild Grape 6pk</t>
  </si>
  <si>
    <t>Smirnoff Ice Margarita 6pk</t>
  </si>
  <si>
    <t>Smirnoff Ice Moscow Mule 6pk</t>
  </si>
  <si>
    <t>Smirnoff Ice Original 6pk</t>
  </si>
  <si>
    <t>Smirnoff Ice RWB 6pk</t>
  </si>
  <si>
    <t>Smirnoff Ice Sparkling Pink Grapefruit 6pk</t>
  </si>
  <si>
    <t>Smirnoff Ice Spicy Tamarind 11.2oz 6pk btl</t>
  </si>
  <si>
    <t>Smirnoff Ice Triple Black 6pk</t>
  </si>
  <si>
    <t>Smirnoff Ice Watermelon Mimosa 6pk</t>
  </si>
  <si>
    <t>Smirnoff Mixed Drinks Blueberry Lemonade 6pk</t>
  </si>
  <si>
    <t>Smirnoff Mixed Drinks Classic Lemonade 6pk</t>
  </si>
  <si>
    <t>Smirnoff Mixed Drinks Cranberry Lime 6pk</t>
  </si>
  <si>
    <t>Smirnoff Mixed Drinks Peach Bellini 6pk</t>
  </si>
  <si>
    <t>Smirnoff Mixed Drinks Screwdriver 6pk</t>
  </si>
  <si>
    <t>Smirnoff Mixed Drinks Strawberry Bellini 6pk</t>
  </si>
  <si>
    <t>Smirnoff Ice Flav Zero Sugar Variety 12pk can</t>
  </si>
  <si>
    <t>Smirnoff Ice Flavors Pink Lemonade 12pk</t>
  </si>
  <si>
    <t>Smirnoff Ice Original Slim can 12pk</t>
  </si>
  <si>
    <t>Smirnoff Ice RWB Slim can 12oz 12pk</t>
  </si>
  <si>
    <t>Smirnoff Ice Slim Can Variety 12oz 12pk</t>
  </si>
  <si>
    <t>Smirnoff Ice Flav Zero Sugar Bl Cherry 6pk can</t>
  </si>
  <si>
    <t>Smirnoff Ice Original Zero Sugar 6pk can</t>
  </si>
  <si>
    <t>Smirnoff Ice Flavors Bl Cherry 24oz Bopper</t>
  </si>
  <si>
    <t>Smirnoff Ice Flavors Gr Apple 24oz Bopper</t>
  </si>
  <si>
    <t>Smirnoff Ice Flavors Mango 24oz Bopper</t>
  </si>
  <si>
    <t>Smirnoff Ice Flavors Peach Bellini 24oz Bopper</t>
  </si>
  <si>
    <t>Smirnoff Ice Flavors Raspberry 24oz Bopper</t>
  </si>
  <si>
    <t>Smirnoff Ice Flavors Wild Grape 24oz Bopper</t>
  </si>
  <si>
    <t>Smirnoff Ice Original 24oz Bopper</t>
  </si>
  <si>
    <t>Smirnoff Ice RW&amp;B 24oz bopper</t>
  </si>
  <si>
    <t>Smirnoff Ice Triple Black 24oz Bopper</t>
  </si>
  <si>
    <t>Smirnoff Ice Watermelon Mimosa 24oz Bopper</t>
  </si>
  <si>
    <t>Smirnoff Mixed Drinks Screwdriver 24 oz Bopper</t>
  </si>
  <si>
    <t>Smirnoff Ice Smash Blue Rasp Blackberry 16oz can</t>
  </si>
  <si>
    <t>Smirnoff Ice Smash Lemon Lime 16oz can</t>
  </si>
  <si>
    <t>Smirnoff Ice Smash Peach Mango 16oz can</t>
  </si>
  <si>
    <t>Smirnoff Ice Smash Pineapple Coconut 16oz can</t>
  </si>
  <si>
    <t>Smirnoff Ice Smash RWB 16oz can</t>
  </si>
  <si>
    <t>Smirnoff Ice Smash Screwdriver 16oz can</t>
  </si>
  <si>
    <t>Smirnoff Ice Smash Strawberry Lemon 16oz can</t>
  </si>
  <si>
    <t>Smirnoff Ice Smash Blue Rasp Blackberry 23.5oz can</t>
  </si>
  <si>
    <t>Smirnoff Ice Smash Cherry Lime 23.5oz can</t>
  </si>
  <si>
    <t>Smirnoff Ice Smash Lemon Lime 23.5oz can</t>
  </si>
  <si>
    <t>Smirnoff Ice Smash Peach Mango 23.5oz can</t>
  </si>
  <si>
    <t>Smirnoff Ice Smash Pineapple Coconut 23.5oz can</t>
  </si>
  <si>
    <t>Smirnoff Ice Smash RWB 23.5oz can</t>
  </si>
  <si>
    <t>Smirnoff Ice Smash Screwdriver 23.5oz can</t>
  </si>
  <si>
    <t>Smirnoff Ice Smash Strawberry Lemon 23.5oz can</t>
  </si>
  <si>
    <t>Smirnoff Ice Spicy Tamarind 23.5oz can</t>
  </si>
  <si>
    <t>Smirnoff Spk Seltzer Mixed Rose 12pk</t>
  </si>
  <si>
    <t>Smirnoff Spk Seltzer Pink Lemonade 12oz 12pk can</t>
  </si>
  <si>
    <t>Smirnoff Spk Seltzer RWB 12oz 12pk can</t>
  </si>
  <si>
    <t>Smirnoff Spk Seltzer Seasonal 12pk</t>
  </si>
  <si>
    <t>Smirnoff Spk Seltzer Variety 12pk</t>
  </si>
  <si>
    <t>Smirnoff Spk Seltzer Berry Lemonade 6pk</t>
  </si>
  <si>
    <t>Smirnoff Spk Seltzer Cranberry Lime 6pk can</t>
  </si>
  <si>
    <t>Smirnoff Spk Seltzer Orange Mango 6pk can</t>
  </si>
  <si>
    <t>Smirnoff Spk Seltzer Pina Colada 6pk can</t>
  </si>
  <si>
    <t>Smirnoff Spk Seltzer Raspberry Rose 6pk</t>
  </si>
  <si>
    <t>Smirnoff Spk Seltzer Watermelon 6pk can</t>
  </si>
  <si>
    <t>Smirnoff Spk Seltzer Blackberry 8% 16oz can</t>
  </si>
  <si>
    <t>Smirnoff Spk Seltzer Blood Orange 8% 16oz can</t>
  </si>
  <si>
    <t>Smirnoff Spk Seltzer Blackberry 8% 23.5oz can</t>
  </si>
  <si>
    <t>Smirnoff Spk Seltzer Blood Orange 8% 23.5oz can</t>
  </si>
  <si>
    <t>Smithwicks 11.2oz 12pk</t>
  </si>
  <si>
    <t>Smithwicks 11.2oz 6pk</t>
  </si>
  <si>
    <t>Smithwicks 13.2gal Keg</t>
  </si>
  <si>
    <t>Lone River Ranch Water Orig 12oz 12pk</t>
  </si>
  <si>
    <t>Lone River Ranch Water Seltzer 12oz 12pk</t>
  </si>
  <si>
    <t>Lone River Ranch Water Variety Seltz 12oz 12pk</t>
  </si>
  <si>
    <t>Lone River Ranch Water Orig Seltz 12oz 6pk</t>
  </si>
  <si>
    <t>Lone River Ranch Water Seltzer 6pk</t>
  </si>
  <si>
    <t>Lone River Ranch Water Rio Red GF Seltz 12oz 6pk</t>
  </si>
  <si>
    <t>Lone River Ranch Water Spicy Seltz 12oz 6pk</t>
  </si>
  <si>
    <t>Guinness Draught in Can 0.0% 14.9oz. 4pk</t>
  </si>
  <si>
    <t>Lone River Ranch Rita CL Margarita 12oz 6pk</t>
  </si>
  <si>
    <t>Lone River Ranch Rita CL Margarita 23.5oz can</t>
  </si>
  <si>
    <t>Guinness Barrel Aged Old Fashi Style Ale 4pk</t>
  </si>
  <si>
    <t>Lone River Ranch Rita CL Margarita 12oz 12pk</t>
  </si>
  <si>
    <t>Guinness Draught in Can IHP 14.9oz. 15pk</t>
  </si>
  <si>
    <t>Lone River Ranch Water Seltzer 23.5oz can</t>
  </si>
  <si>
    <t>Smirnoff Ice Original 23.5oz can</t>
  </si>
  <si>
    <t>Smirnoff Ice Original 16oz can</t>
  </si>
  <si>
    <t>Harp Lager 14.9oz. 4pk</t>
  </si>
  <si>
    <t>Smithwick's 14.9oz. 4pk</t>
  </si>
  <si>
    <t>Smirnoff Ice Smash Variety Pack 16oz 8pk</t>
  </si>
  <si>
    <t>Captain Morgan Sliced 12PK</t>
  </si>
  <si>
    <t>Captain Morgan Sliced 23.5oz Singles</t>
  </si>
  <si>
    <t>Captain Morgan Sliced 16oz Singles</t>
  </si>
  <si>
    <t>Smirnoff Ice RWB 16oz 8pk 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</si>
</sst>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color indexed="12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2" applyFont="1"/>
    <xf numFmtId="40" fontId="5" fillId="2" borderId="0" xfId="0" applyNumberFormat="1" applyFont="1" applyFill="1"/>
    <xf numFmtId="40" fontId="5" fillId="0" borderId="0" xfId="0" applyNumberFormat="1" applyFont="1"/>
    <xf numFmtId="0" fontId="4" fillId="3" borderId="1" xfId="0" applyFont="1" applyFill="1" applyBorder="1"/>
    <xf numFmtId="17" fontId="4" fillId="3" borderId="1" xfId="0" quotePrefix="1" applyNumberFormat="1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1" xfId="0" applyFont="1" applyBorder="1"/>
    <xf numFmtId="44" fontId="3" fillId="0" borderId="1" xfId="1" applyFont="1" applyFill="1" applyBorder="1" applyAlignment="1">
      <alignment horizontal="center"/>
    </xf>
    <xf numFmtId="39" fontId="7" fillId="4" borderId="1" xfId="0" applyNumberFormat="1" applyFont="1" applyFill="1" applyBorder="1" applyAlignment="1">
      <alignment horizontal="center"/>
    </xf>
    <xf numFmtId="44" fontId="3" fillId="5" borderId="1" xfId="3" applyFont="1" applyFill="1" applyBorder="1" applyAlignment="1">
      <alignment horizontal="center"/>
    </xf>
    <xf numFmtId="0" fontId="8" fillId="0" borderId="1" xfId="0" applyFont="1" applyBorder="1"/>
    <xf numFmtId="39" fontId="9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4" applyFont="1" applyBorder="1" applyAlignment="1" applyProtection="1">
      <alignment vertical="center"/>
      <protection locked="0"/>
    </xf>
    <xf numFmtId="44" fontId="3" fillId="0" borderId="1" xfId="3" applyFont="1" applyFill="1" applyBorder="1" applyAlignment="1">
      <alignment horizontal="center"/>
    </xf>
    <xf numFmtId="0" fontId="4" fillId="4" borderId="0" xfId="0" applyFont="1" applyFill="1"/>
    <xf numFmtId="44" fontId="4" fillId="4" borderId="1" xfId="1" applyFont="1" applyFill="1" applyBorder="1" applyAlignment="1">
      <alignment horizontal="center"/>
    </xf>
    <xf numFmtId="0" fontId="3" fillId="4" borderId="0" xfId="0" applyFont="1" applyFill="1"/>
  </cellXfs>
  <cellStyles count="5">
    <cellStyle name="Currency" xfId="1" builtinId="4"/>
    <cellStyle name="Currency 2" xfId="3" xr:uid="{72033BD8-0CA6-4E1A-9EC9-049C600CEDF7}"/>
    <cellStyle name="Normal" xfId="0" builtinId="0"/>
    <cellStyle name="Normal 22" xfId="2" xr:uid="{36BE50A5-CCDB-4B52-A8B9-0927BA206BDE}"/>
    <cellStyle name="Normal 3" xfId="4" xr:uid="{CA7BB560-B60B-42D8-83F7-397E471EA3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ohrapri\AppData\Local\Microsoft\Windows\INetCache\Content.Outlook\OF67YO00\P1%20CT%20-%20MA%20-%20ME%20-%20VA%20DBC%20July%20Price%20Posting%202024_.xls" TargetMode="External"/><Relationship Id="rId1" Type="http://schemas.openxmlformats.org/officeDocument/2006/relationships/externalLinkPath" Target="P1%20CT%20-%20MA%20-%20ME%20-%20VA%20DBC%20July%20Price%20Posting%202024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T"/>
      <sheetName val="MA"/>
      <sheetName val="ME"/>
      <sheetName val="VA"/>
      <sheetName val="Mapping"/>
      <sheetName val="CT-Star"/>
      <sheetName val="MA-Burke Dist."/>
      <sheetName val="ME-Pine State"/>
      <sheetName val="VA-Premium Dist. of Virginia"/>
      <sheetName val="CT-Star-ZeShan"/>
      <sheetName val="MA-Burke-ZeShan"/>
      <sheetName val="ME-Pine-ZeShan"/>
      <sheetName val="VA-Premium-ZeShan"/>
      <sheetName val="Mapping-ZeShan"/>
    </sheetNames>
    <sheetDataSet>
      <sheetData sheetId="0"/>
      <sheetData sheetId="1"/>
      <sheetData sheetId="2"/>
      <sheetData sheetId="3"/>
      <sheetData sheetId="4">
        <row r="1">
          <cell r="A1" t="str">
            <v>DGUSA Product Reference Sheet</v>
          </cell>
          <cell r="B1" t="str">
            <v xml:space="preserve">NEW ANAPLAN </v>
          </cell>
        </row>
        <row r="2">
          <cell r="A2" t="str">
            <v>Guinness Barrel Aged Gingerbread Stout 4pk</v>
          </cell>
          <cell r="B2" t="str">
            <v>Guinness Barrel Aged Gingerbread Stout 4pk</v>
          </cell>
        </row>
        <row r="3">
          <cell r="A3" t="str">
            <v>Guinness Barrel Aged Imperial Stout 4pk</v>
          </cell>
          <cell r="B3" t="str">
            <v>Guinness Barrel Aged Imperial Stout 4pk</v>
          </cell>
        </row>
        <row r="4">
          <cell r="A4" t="str">
            <v>Guinness Blonde American 16oz cans MD</v>
          </cell>
          <cell r="B4" t="str">
            <v>Guinness Blonde American 16oz cans MD</v>
          </cell>
        </row>
        <row r="5">
          <cell r="A5" t="str">
            <v>Guinness Blonde American cans 12pk</v>
          </cell>
          <cell r="B5" t="str">
            <v>Guinness Blonde American cans 12pk</v>
          </cell>
        </row>
        <row r="6">
          <cell r="A6" t="str">
            <v>Guinness Blonde American 11.2oz 12pk</v>
          </cell>
          <cell r="B6" t="str">
            <v>Guinness Blonde American Lager 11.2oz 12pk</v>
          </cell>
        </row>
        <row r="7">
          <cell r="A7" t="str">
            <v>Guinness Blonde American 11.2oz 6pk</v>
          </cell>
          <cell r="B7" t="str">
            <v>Guinness Blonde American Lager 11.2oz 6pk</v>
          </cell>
        </row>
        <row r="8">
          <cell r="A8" t="str">
            <v>Guinness Blonde American Keg</v>
          </cell>
          <cell r="B8" t="str">
            <v>Guinness Blonde American Lager Keg 15.5 gal.</v>
          </cell>
        </row>
        <row r="9">
          <cell r="A9" t="str">
            <v>Guinness Blonde American Slim Keg</v>
          </cell>
          <cell r="B9" t="str">
            <v>Guinness Blonde American Lager Keg 5.15 gal.</v>
          </cell>
        </row>
        <row r="10">
          <cell r="A10" t="str">
            <v>GDIB 11.2oz 12k 3.9%</v>
          </cell>
          <cell r="B10" t="str">
            <v>Guinness Draught in Bottle 11.2oz. 12pk</v>
          </cell>
        </row>
        <row r="11">
          <cell r="A11" t="str">
            <v>GDIB 11.2oz 12pk</v>
          </cell>
          <cell r="B11" t="str">
            <v>Guinness Draught in Bottle 11.2oz. 12pk</v>
          </cell>
        </row>
        <row r="12">
          <cell r="A12" t="str">
            <v>GDIB 11.2oz 6pk</v>
          </cell>
          <cell r="B12" t="str">
            <v>Guinness Draught in Bottle 11.2oz. 6pk</v>
          </cell>
        </row>
        <row r="13">
          <cell r="A13" t="str">
            <v>GDIB 11.2oz 6pk 3.9%</v>
          </cell>
          <cell r="B13" t="str">
            <v>Guinness Draught in Bottle 11.2oz. 6pk</v>
          </cell>
        </row>
        <row r="14">
          <cell r="A14" t="str">
            <v>GDIC 14.9oz 18pk</v>
          </cell>
          <cell r="B14" t="str">
            <v>Guinness Draught in Can 14.9oz. 18pk</v>
          </cell>
        </row>
        <row r="15">
          <cell r="A15" t="str">
            <v>GDIC 14.9oz 24pk</v>
          </cell>
          <cell r="B15" t="str">
            <v>Guinness Draught in Can 14.9oz. 24pk</v>
          </cell>
        </row>
        <row r="16">
          <cell r="A16" t="str">
            <v>GDIC 14.9oz 4pk</v>
          </cell>
          <cell r="B16" t="str">
            <v>Guinness Draught in Can 14.9oz. 4pk</v>
          </cell>
        </row>
        <row r="17">
          <cell r="A17" t="str">
            <v>GDIC 14.9oz 4pk 3.9%</v>
          </cell>
          <cell r="B17" t="str">
            <v>Guinness Draught in Can 14.9oz. 4pk</v>
          </cell>
        </row>
        <row r="18">
          <cell r="A18" t="str">
            <v>GDIC 4pk Toucan</v>
          </cell>
          <cell r="B18" t="str">
            <v>Guinness Draught in Can 14.9oz. 4pk</v>
          </cell>
        </row>
        <row r="19">
          <cell r="A19" t="str">
            <v>GDIC 4pk Weather Vane</v>
          </cell>
          <cell r="B19" t="str">
            <v>Guinness Draught in Can 14.9oz. 4pk</v>
          </cell>
        </row>
        <row r="20">
          <cell r="A20" t="str">
            <v>GDIC 14.9oz 8pk</v>
          </cell>
          <cell r="B20" t="str">
            <v>Guinness Draught in Can 14.9oz. 8pk</v>
          </cell>
        </row>
        <row r="21">
          <cell r="A21" t="str">
            <v>GDIC 14.9oz 8pk 3.9%</v>
          </cell>
          <cell r="B21" t="str">
            <v>Guinness Draught in Can 14.9oz. 8pk</v>
          </cell>
        </row>
        <row r="22">
          <cell r="A22" t="str">
            <v>GDIC 14.9oz 8pk Soccer</v>
          </cell>
          <cell r="B22" t="str">
            <v>Guinness Draught in Can 14.9oz. 8pk</v>
          </cell>
        </row>
        <row r="23">
          <cell r="A23" t="str">
            <v>GES 11.2oz 12pk</v>
          </cell>
          <cell r="B23" t="str">
            <v>Guinness Extra Stout 11.2oz. 12pk</v>
          </cell>
        </row>
        <row r="24">
          <cell r="A24" t="str">
            <v>GES 11.2oz 6pk</v>
          </cell>
          <cell r="B24" t="str">
            <v>Guinness Extra Stout 11.2oz. 6pk</v>
          </cell>
        </row>
        <row r="25">
          <cell r="A25" t="str">
            <v>GES 19.2oz Can</v>
          </cell>
          <cell r="B25" t="str">
            <v>Guinness Extra Stout 19.2oz Cans</v>
          </cell>
        </row>
        <row r="26">
          <cell r="A26" t="str">
            <v>GES 22oz Bopper</v>
          </cell>
          <cell r="B26" t="str">
            <v>Guinness Extra Stout 22oz. 12pk</v>
          </cell>
        </row>
        <row r="27">
          <cell r="A27" t="str">
            <v>GES Loose 24pk</v>
          </cell>
          <cell r="B27" t="str">
            <v>Guinness Extra Stout 24pk Loose</v>
          </cell>
        </row>
        <row r="28">
          <cell r="A28" t="str">
            <v>FES 11.2oz 4pk</v>
          </cell>
          <cell r="B28" t="str">
            <v>Guinness Foreign Extra Stout 11.2oz. 4pk</v>
          </cell>
        </row>
        <row r="29">
          <cell r="A29" t="str">
            <v>Guinness 13.2gal Keg</v>
          </cell>
          <cell r="B29" t="str">
            <v>Guinness KEG 13.2 gal.</v>
          </cell>
        </row>
        <row r="30">
          <cell r="A30" t="str">
            <v>Guinness 13.2gal Keg 3.9%</v>
          </cell>
          <cell r="B30" t="str">
            <v>Guinness KEG 13.2 gal.</v>
          </cell>
        </row>
        <row r="31">
          <cell r="A31" t="str">
            <v>Guinness 5.3gal Keg</v>
          </cell>
          <cell r="B31" t="str">
            <v>Guinness KEG 5.28 gal.</v>
          </cell>
        </row>
        <row r="32">
          <cell r="A32" t="str">
            <v>Guinness Nitro Cold Brew Coffee 4pk</v>
          </cell>
          <cell r="B32" t="str">
            <v>Guinness Nitro Cold Brew Coffee 4pk</v>
          </cell>
        </row>
        <row r="33">
          <cell r="A33" t="str">
            <v>Guinness OG Milk Stout 12oz 6pk cans</v>
          </cell>
          <cell r="B33" t="str">
            <v>Guinness OG Milk Stout 12oz 6pk cans</v>
          </cell>
        </row>
        <row r="34">
          <cell r="A34" t="str">
            <v>Guinness Brewers Project 18pk</v>
          </cell>
          <cell r="B34" t="str">
            <v>Guinness Seasonal 11.2oz. 18pk (btl)</v>
          </cell>
        </row>
        <row r="35">
          <cell r="A35" t="str">
            <v>Irish Sampler 18pk</v>
          </cell>
          <cell r="B35" t="str">
            <v>Guinness Seasonal 11.2oz. 18pk (btl)</v>
          </cell>
        </row>
        <row r="36">
          <cell r="A36" t="str">
            <v>Harp 11.2oz 12pk</v>
          </cell>
          <cell r="B36" t="str">
            <v>Harp Lager 11.2oz. 12pk</v>
          </cell>
        </row>
        <row r="37">
          <cell r="A37" t="str">
            <v>Harp 11.2oz 6pk</v>
          </cell>
          <cell r="B37" t="str">
            <v>Harp Lager 11.2oz. 6pk</v>
          </cell>
        </row>
        <row r="38">
          <cell r="A38" t="str">
            <v>Harp 13.2gal Keg</v>
          </cell>
          <cell r="B38" t="str">
            <v>Harp Lager KEG 13.2 gal.</v>
          </cell>
        </row>
        <row r="39">
          <cell r="A39" t="str">
            <v>Kaliber 11.2oz 6pk</v>
          </cell>
          <cell r="B39" t="str">
            <v>Kaliber 11.2oz. 6pk</v>
          </cell>
        </row>
        <row r="40">
          <cell r="A40" t="str">
            <v>KILKENNY 13.2gal Keg</v>
          </cell>
          <cell r="B40" t="str">
            <v>Kilkenny KEG 13.2 gal.</v>
          </cell>
        </row>
        <row r="41">
          <cell r="A41" t="str">
            <v>Lone River Ranch Water Orig 12oz 12pk</v>
          </cell>
          <cell r="B41" t="str">
            <v>Lone River Ranch Water Seltzer 12pk</v>
          </cell>
        </row>
        <row r="42">
          <cell r="A42" t="str">
            <v>Lone River Ranch Water Variety Seltz 12oz 12pk</v>
          </cell>
          <cell r="B42" t="str">
            <v>Lone River Ranch Water Seltzer 12pk</v>
          </cell>
        </row>
        <row r="43">
          <cell r="A43" t="str">
            <v>Lone River Ranch Water Orig 19.2oz can</v>
          </cell>
          <cell r="B43" t="str">
            <v>Lone River Ranch Water Seltzer 19.2oz can</v>
          </cell>
        </row>
        <row r="44">
          <cell r="A44" t="str">
            <v>Lone River Ranch Water Orig Seltz 12oz 6pk</v>
          </cell>
          <cell r="B44" t="str">
            <v>Lone River Ranch Water Seltzer 6pk</v>
          </cell>
        </row>
        <row r="45">
          <cell r="A45" t="str">
            <v>Lone River Ranch Water Rio Red GF Seltz 12oz 6pk</v>
          </cell>
          <cell r="B45" t="str">
            <v>Lone River Ranch Water Seltzer 6pk</v>
          </cell>
        </row>
        <row r="46">
          <cell r="A46" t="str">
            <v>Lone River Ranch Water Spicy Seltz 12oz 6pk</v>
          </cell>
          <cell r="B46" t="str">
            <v>Lone River Ranch Water Seltzer 6pk</v>
          </cell>
        </row>
        <row r="47">
          <cell r="A47" t="str">
            <v>Smirnoff Ice Celebration 12 Pack</v>
          </cell>
          <cell r="B47" t="str">
            <v>Smirnoff Ice 11.2oz. 12pk</v>
          </cell>
        </row>
        <row r="48">
          <cell r="A48" t="str">
            <v>Smirnoff Ice Flavors Party 12pk</v>
          </cell>
          <cell r="B48" t="str">
            <v>Smirnoff Ice 11.2oz. 12pk</v>
          </cell>
        </row>
        <row r="49">
          <cell r="A49" t="str">
            <v>Smirnoff Ice Original 12pk</v>
          </cell>
          <cell r="B49" t="str">
            <v>Smirnoff Ice 11.2oz. 12pk</v>
          </cell>
        </row>
        <row r="50">
          <cell r="A50" t="str">
            <v>Smirnoff Ice Seasonal 12pk</v>
          </cell>
          <cell r="B50" t="str">
            <v>Smirnoff Ice 11.2oz. 12pk</v>
          </cell>
        </row>
        <row r="51">
          <cell r="A51" t="str">
            <v>Smirnoff Ice Triple Black 12pk</v>
          </cell>
          <cell r="B51" t="str">
            <v>Smirnoff Ice 11.2oz. 12pk</v>
          </cell>
        </row>
        <row r="52">
          <cell r="A52" t="str">
            <v>Smirnoff Ice Crisp Apple 11.2oz 6pk</v>
          </cell>
          <cell r="B52" t="str">
            <v>Smirnoff Ice 11.2oz. 6pk</v>
          </cell>
        </row>
        <row r="53">
          <cell r="A53" t="str">
            <v>Smirnoff Ice Flavors Bl Cherry 6pk</v>
          </cell>
          <cell r="B53" t="str">
            <v>Smirnoff Ice 11.2oz. 6pk</v>
          </cell>
        </row>
        <row r="54">
          <cell r="A54" t="str">
            <v>Smirnoff Ice Flavors Cherry Lime 6pk</v>
          </cell>
          <cell r="B54" t="str">
            <v>Smirnoff Ice 11.2oz. 6pk</v>
          </cell>
        </row>
        <row r="55">
          <cell r="A55" t="str">
            <v>Smirnoff Ice Flavors Game Day Punch 6pk</v>
          </cell>
          <cell r="B55" t="str">
            <v>Smirnoff Ice 11.2oz. 6pk</v>
          </cell>
        </row>
        <row r="56">
          <cell r="A56" t="str">
            <v>Smirnoff Ice Flavors Gr Apple 6pk</v>
          </cell>
          <cell r="B56" t="str">
            <v>Smirnoff Ice 11.2oz. 6pk</v>
          </cell>
        </row>
        <row r="57">
          <cell r="A57" t="str">
            <v>Smirnoff Ice Flavors Hurricane Punch 6pk</v>
          </cell>
          <cell r="B57" t="str">
            <v>Smirnoff Ice 11.2oz. 6pk</v>
          </cell>
        </row>
        <row r="58">
          <cell r="A58" t="str">
            <v>Smirnoff Ice Flavors Mango 6pk</v>
          </cell>
          <cell r="B58" t="str">
            <v>Smirnoff Ice 11.2oz. 6pk</v>
          </cell>
        </row>
        <row r="59">
          <cell r="A59" t="str">
            <v>Smirnoff Ice Flavors Passion Fruit 6pk</v>
          </cell>
          <cell r="B59" t="str">
            <v>Smirnoff Ice 11.2oz. 6pk</v>
          </cell>
        </row>
        <row r="60">
          <cell r="A60" t="str">
            <v>Smirnoff Ice Flavors Pineapple 6pk</v>
          </cell>
          <cell r="B60" t="str">
            <v>Smirnoff Ice 11.2oz. 6pk</v>
          </cell>
        </row>
        <row r="61">
          <cell r="A61" t="str">
            <v>Smirnoff Ice Flavors Pink Lemonade 6pk</v>
          </cell>
          <cell r="B61" t="str">
            <v>Smirnoff Ice 11.2oz. 6pk</v>
          </cell>
        </row>
        <row r="62">
          <cell r="A62" t="str">
            <v>Smirnoff Ice Flavors Pom Fusion 6pk</v>
          </cell>
          <cell r="B62" t="str">
            <v>Smirnoff Ice 11.2oz. 6pk</v>
          </cell>
        </row>
        <row r="63">
          <cell r="A63" t="str">
            <v>Smirnoff Ice Flavors Raspberry 6pk</v>
          </cell>
          <cell r="B63" t="str">
            <v>Smirnoff Ice 11.2oz. 6pk</v>
          </cell>
        </row>
        <row r="64">
          <cell r="A64" t="str">
            <v>Smirnoff Ice Flavors Strawb Acai 6pk</v>
          </cell>
          <cell r="B64" t="str">
            <v>Smirnoff Ice 11.2oz. 6pk</v>
          </cell>
        </row>
        <row r="65">
          <cell r="A65" t="str">
            <v>Smirnoff Ice Flavors Strawberry 6pk</v>
          </cell>
          <cell r="B65" t="str">
            <v>Smirnoff Ice 11.2oz. 6pk</v>
          </cell>
        </row>
        <row r="66">
          <cell r="A66" t="str">
            <v>Smirnoff Ice Flavors Tropical Fruit 6pk</v>
          </cell>
          <cell r="B66" t="str">
            <v>Smirnoff Ice 11.2oz. 6pk</v>
          </cell>
        </row>
        <row r="67">
          <cell r="A67" t="str">
            <v>Smirnoff Ice Flavors Wild Grape 6pk</v>
          </cell>
          <cell r="B67" t="str">
            <v>Smirnoff Ice 11.2oz. 6pk</v>
          </cell>
        </row>
        <row r="68">
          <cell r="A68" t="str">
            <v>Smirnoff Ice Margarita 6pk</v>
          </cell>
          <cell r="B68" t="str">
            <v>Smirnoff Ice 11.2oz. 6pk</v>
          </cell>
        </row>
        <row r="69">
          <cell r="A69" t="str">
            <v>Smirnoff Ice Moscow Mule 6pk</v>
          </cell>
          <cell r="B69" t="str">
            <v>Smirnoff Ice 11.2oz. 6pk</v>
          </cell>
        </row>
        <row r="70">
          <cell r="A70" t="str">
            <v>Smirnoff Ice Original 6pk</v>
          </cell>
          <cell r="B70" t="str">
            <v>Smirnoff Ice 11.2oz. 6pk</v>
          </cell>
        </row>
        <row r="71">
          <cell r="A71" t="str">
            <v>Smirnoff Ice RWB 6pk</v>
          </cell>
          <cell r="B71" t="str">
            <v>Smirnoff Ice 11.2oz. 6pk</v>
          </cell>
        </row>
        <row r="72">
          <cell r="A72" t="str">
            <v>Smirnoff Ice Sparkling Pink Grapefruit 6pk</v>
          </cell>
          <cell r="B72" t="str">
            <v>Smirnoff Ice 11.2oz. 6pk</v>
          </cell>
        </row>
        <row r="73">
          <cell r="A73" t="str">
            <v>Smirnoff Ice Spicy Tamarind 11.2oz 6pk btl</v>
          </cell>
          <cell r="B73" t="str">
            <v>Smirnoff Ice 11.2oz. 6pk</v>
          </cell>
        </row>
        <row r="74">
          <cell r="A74" t="str">
            <v>Smirnoff Ice Triple Black 6pk</v>
          </cell>
          <cell r="B74" t="str">
            <v>Smirnoff Ice 11.2oz. 6pk</v>
          </cell>
        </row>
        <row r="75">
          <cell r="A75" t="str">
            <v>Smirnoff Ice Watermelon Mimosa 6pk</v>
          </cell>
          <cell r="B75" t="str">
            <v>Smirnoff Ice 11.2oz. 6pk</v>
          </cell>
        </row>
        <row r="76">
          <cell r="A76" t="str">
            <v>Smirnoff Mixed Drinks Blueberry Lemonade 6pk</v>
          </cell>
          <cell r="B76" t="str">
            <v>Smirnoff Ice 11.2oz. 6pk</v>
          </cell>
        </row>
        <row r="77">
          <cell r="A77" t="str">
            <v>Smirnoff Mixed Drinks Classic Lemonade 6pk</v>
          </cell>
          <cell r="B77" t="str">
            <v>Smirnoff Ice 11.2oz. 6pk</v>
          </cell>
        </row>
        <row r="78">
          <cell r="A78" t="str">
            <v>Smirnoff Mixed Drinks Cranberry Lime 6pk</v>
          </cell>
          <cell r="B78" t="str">
            <v>Smirnoff Ice 11.2oz. 6pk</v>
          </cell>
        </row>
        <row r="79">
          <cell r="A79" t="str">
            <v>Smirnoff Mixed Drinks Peach Bellini 6pk</v>
          </cell>
          <cell r="B79" t="str">
            <v>Smirnoff Ice 11.2oz. 6pk</v>
          </cell>
        </row>
        <row r="80">
          <cell r="A80" t="str">
            <v>Smirnoff Mixed Drinks Screwdriver 6pk</v>
          </cell>
          <cell r="B80" t="str">
            <v>Smirnoff Ice 11.2oz. 6pk</v>
          </cell>
        </row>
        <row r="81">
          <cell r="A81" t="str">
            <v>Smirnoff Mixed Drinks Strawberry Bellini 6pk</v>
          </cell>
          <cell r="B81" t="str">
            <v>Smirnoff Ice 11.2oz. 6pk</v>
          </cell>
        </row>
        <row r="82">
          <cell r="A82" t="str">
            <v>Smirnoff Ice Flav Zero Sugar Variety 12pk can</v>
          </cell>
          <cell r="B82" t="str">
            <v>Smirnoff Ice 12oz 12pk can</v>
          </cell>
        </row>
        <row r="83">
          <cell r="A83" t="str">
            <v>Smirnoff Ice Flavors Pink Lemonade 12pk</v>
          </cell>
          <cell r="B83" t="str">
            <v>Smirnoff Ice 12oz 12pk can</v>
          </cell>
        </row>
        <row r="84">
          <cell r="A84" t="str">
            <v>Smirnoff Ice Original Slim can 12pk</v>
          </cell>
          <cell r="B84" t="str">
            <v>Smirnoff Ice 12oz 12pk can</v>
          </cell>
        </row>
        <row r="85">
          <cell r="A85" t="str">
            <v>Smirnoff Ice RWB Slim can 12oz 12pk</v>
          </cell>
          <cell r="B85" t="str">
            <v>Smirnoff Ice 12oz 12pk can</v>
          </cell>
        </row>
        <row r="86">
          <cell r="A86" t="str">
            <v>Smirnoff Ice Slim Can Variety 12oz 12pk</v>
          </cell>
          <cell r="B86" t="str">
            <v>Smirnoff Ice 12oz 12pk can</v>
          </cell>
        </row>
        <row r="87">
          <cell r="A87" t="str">
            <v>Smirnoff Ice Flav Zero Sugar Bl Cherry 6pk can</v>
          </cell>
          <cell r="B87" t="str">
            <v>Smirnoff Ice 12oz 6pk can</v>
          </cell>
        </row>
        <row r="88">
          <cell r="A88" t="str">
            <v>Smirnoff Ice Flav Zero Sugar Orange 6pk can</v>
          </cell>
          <cell r="B88" t="str">
            <v>Smirnoff Ice 12oz 6pk can</v>
          </cell>
        </row>
        <row r="89">
          <cell r="A89" t="str">
            <v>Smirnoff Ice Flav Zero Sugar Raspberry 6pk can</v>
          </cell>
          <cell r="B89" t="str">
            <v>Smirnoff Ice 12oz 6pk can</v>
          </cell>
        </row>
        <row r="90">
          <cell r="A90" t="str">
            <v>Smirnoff Ice Original Zero Sugar 6pk can</v>
          </cell>
          <cell r="B90" t="str">
            <v>Smirnoff Ice 12oz 6pk can</v>
          </cell>
        </row>
        <row r="91">
          <cell r="A91" t="str">
            <v>Smirnoff Ice Flavors Bl Cherry 24oz Bopper</v>
          </cell>
          <cell r="B91" t="str">
            <v>Smirnoff Ice 24oz. 12pk (Bopper)</v>
          </cell>
        </row>
        <row r="92">
          <cell r="A92" t="str">
            <v>Smirnoff Ice Flavors Gr Apple 24oz Bopper</v>
          </cell>
          <cell r="B92" t="str">
            <v>Smirnoff Ice 24oz. 12pk (Bopper)</v>
          </cell>
        </row>
        <row r="93">
          <cell r="A93" t="str">
            <v>Smirnoff Ice Flavors Mango 24oz Bopper</v>
          </cell>
          <cell r="B93" t="str">
            <v>Smirnoff Ice 24oz. 12pk (Bopper)</v>
          </cell>
        </row>
        <row r="94">
          <cell r="A94" t="str">
            <v>Smirnoff Ice Flavors Peach Bellini 24oz Bopper</v>
          </cell>
          <cell r="B94" t="str">
            <v>Smirnoff Ice 24oz. 12pk (Bopper)</v>
          </cell>
        </row>
        <row r="95">
          <cell r="A95" t="str">
            <v>Smirnoff Ice Flavors Raspberry 24oz Bopper</v>
          </cell>
          <cell r="B95" t="str">
            <v>Smirnoff Ice 24oz. 12pk (Bopper)</v>
          </cell>
        </row>
        <row r="96">
          <cell r="A96" t="str">
            <v>Smirnoff Ice Flavors Wild Grape 24oz Bopper</v>
          </cell>
          <cell r="B96" t="str">
            <v>Smirnoff Ice 24oz. 12pk (Bopper)</v>
          </cell>
        </row>
        <row r="97">
          <cell r="A97" t="str">
            <v>Smirnoff Ice Original 24oz Bopper</v>
          </cell>
          <cell r="B97" t="str">
            <v>Smirnoff Ice 24oz. 12pk (Bopper)</v>
          </cell>
        </row>
        <row r="98">
          <cell r="A98" t="str">
            <v>Smirnoff Ice RW&amp;B 24oz bopper</v>
          </cell>
          <cell r="B98" t="str">
            <v>Smirnoff Ice 24oz. 12pk (Bopper)</v>
          </cell>
        </row>
        <row r="99">
          <cell r="A99" t="str">
            <v>Smirnoff Ice Triple Black 24oz Bopper</v>
          </cell>
          <cell r="B99" t="str">
            <v>Smirnoff Ice 24oz. 12pk (Bopper)</v>
          </cell>
        </row>
        <row r="100">
          <cell r="A100" t="str">
            <v>Smirnoff Ice Watermelon Mimosa 24oz Bopper</v>
          </cell>
          <cell r="B100" t="str">
            <v>Smirnoff Ice 24oz. 12pk (Bopper)</v>
          </cell>
        </row>
        <row r="101">
          <cell r="A101" t="str">
            <v>Smirnoff Mixed Drinks Screwdriver 24 oz Bopper</v>
          </cell>
          <cell r="B101" t="str">
            <v>Smirnoff Ice 24oz. 12pk (Bopper)</v>
          </cell>
        </row>
        <row r="102">
          <cell r="A102" t="str">
            <v>Smirnoff Ice RWB 16oz 8pk Can</v>
          </cell>
          <cell r="B102" t="str">
            <v>Smirnoff Ice RWB 16oz 8pk Can</v>
          </cell>
        </row>
        <row r="103">
          <cell r="A103" t="str">
            <v>Smirnoff Ice Smash Blue Rasp Blackberry 16oz can</v>
          </cell>
          <cell r="B103" t="str">
            <v>Smirnoff Ice Smash 16oz Can</v>
          </cell>
        </row>
        <row r="104">
          <cell r="A104" t="str">
            <v>Smirnoff Ice Smash Lemon Lime 16oz can</v>
          </cell>
          <cell r="B104" t="str">
            <v>Smirnoff Ice Smash 16oz Can</v>
          </cell>
        </row>
        <row r="105">
          <cell r="A105" t="str">
            <v>Smirnoff Ice Smash Peach Mango 16oz can</v>
          </cell>
          <cell r="B105" t="str">
            <v>Smirnoff Ice Smash 16oz Can</v>
          </cell>
        </row>
        <row r="106">
          <cell r="A106" t="str">
            <v>Smirnoff Ice Smash Pineapple Coconut 16oz can</v>
          </cell>
          <cell r="B106" t="str">
            <v>Smirnoff Ice Smash 16oz Can</v>
          </cell>
        </row>
        <row r="107">
          <cell r="A107" t="str">
            <v>Smirnoff Ice Smash RWB 16oz can</v>
          </cell>
          <cell r="B107" t="str">
            <v>Smirnoff Ice Smash 16oz Can</v>
          </cell>
        </row>
        <row r="108">
          <cell r="A108" t="str">
            <v>Smirnoff Ice Smash Screwdriver 16oz can</v>
          </cell>
          <cell r="B108" t="str">
            <v>Smirnoff Ice Smash 16oz Can</v>
          </cell>
        </row>
        <row r="109">
          <cell r="A109" t="str">
            <v>Smirnoff Ice Smash Strawberry Lemon 16oz can</v>
          </cell>
          <cell r="B109" t="str">
            <v>Smirnoff Ice Smash 16oz Can</v>
          </cell>
        </row>
        <row r="110">
          <cell r="A110" t="str">
            <v>Smirnoff Ice Smash Blue Rasp Blackberry 23.5oz can</v>
          </cell>
          <cell r="B110" t="str">
            <v>Smirnoff Ice Smash 23.5oz Can</v>
          </cell>
        </row>
        <row r="111">
          <cell r="A111" t="str">
            <v>Smirnoff Ice Smash Cherry Lime 23.5oz can</v>
          </cell>
          <cell r="B111" t="str">
            <v>Smirnoff Ice Smash 23.5oz Can</v>
          </cell>
        </row>
        <row r="112">
          <cell r="A112" t="str">
            <v>Smirnoff Ice Smash Lemon Lime 23.5oz can</v>
          </cell>
          <cell r="B112" t="str">
            <v>Smirnoff Ice Smash 23.5oz Can</v>
          </cell>
        </row>
        <row r="113">
          <cell r="A113" t="str">
            <v>Smirnoff Ice Smash Peach Mango 23.5oz can</v>
          </cell>
          <cell r="B113" t="str">
            <v>Smirnoff Ice Smash 23.5oz Can</v>
          </cell>
        </row>
        <row r="114">
          <cell r="A114" t="str">
            <v>Smirnoff Ice Smash Pineapple Coconut 23.5oz can</v>
          </cell>
          <cell r="B114" t="str">
            <v>Smirnoff Ice Smash 23.5oz Can</v>
          </cell>
        </row>
        <row r="115">
          <cell r="A115" t="str">
            <v>Smirnoff Ice Smash RWB 23.5oz can</v>
          </cell>
          <cell r="B115" t="str">
            <v>Smirnoff Ice Smash 23.5oz Can</v>
          </cell>
        </row>
        <row r="116">
          <cell r="A116" t="str">
            <v>Smirnoff Ice Smash Screwdriver 23.5oz can</v>
          </cell>
          <cell r="B116" t="str">
            <v>Smirnoff Ice Smash 23.5oz Can</v>
          </cell>
        </row>
        <row r="117">
          <cell r="A117" t="str">
            <v>Smirnoff Ice Smash Strawberry Lemon 23.5oz can</v>
          </cell>
          <cell r="B117" t="str">
            <v>Smirnoff Ice Smash 23.5oz Can</v>
          </cell>
        </row>
        <row r="118">
          <cell r="A118" t="str">
            <v>Smirnoff Ice Spicy Tamarind 23.5oz can</v>
          </cell>
          <cell r="B118" t="str">
            <v>Smirnoff Ice Smash 23.5oz Can</v>
          </cell>
        </row>
        <row r="119">
          <cell r="A119" t="str">
            <v>Smirnoff Sourced Orange Mango 6pk</v>
          </cell>
          <cell r="B119" t="str">
            <v>Smirnoff Sourced 6pk</v>
          </cell>
        </row>
        <row r="120">
          <cell r="A120" t="str">
            <v>Smirnoff Sourced Pineapple Coconut 6pk</v>
          </cell>
          <cell r="B120" t="str">
            <v>Smirnoff Sourced 6pk</v>
          </cell>
        </row>
        <row r="121">
          <cell r="A121" t="str">
            <v>Smirnoff Sourced Strawberry Kiwi 6pk</v>
          </cell>
          <cell r="B121" t="str">
            <v>Smirnoff Sourced 6pk</v>
          </cell>
        </row>
        <row r="122">
          <cell r="A122" t="str">
            <v>Smirnoff Spiked Sparkling Seltzer Rose 12pk</v>
          </cell>
          <cell r="B122" t="str">
            <v>Smirnoff Sparkling Spiked Seltzer 12oz 12pk Can</v>
          </cell>
        </row>
        <row r="123">
          <cell r="A123" t="str">
            <v>Smirnoff Spk Seltzer Mixed Rose 12pk</v>
          </cell>
          <cell r="B123" t="str">
            <v>Smirnoff Sparkling Spiked Seltzer 12oz 12pk Can</v>
          </cell>
        </row>
        <row r="124">
          <cell r="A124" t="str">
            <v>Smirnoff Spk Seltzer Party 12pk</v>
          </cell>
          <cell r="B124" t="str">
            <v>Smirnoff Sparkling Spiked Seltzer 12oz 12pk Can</v>
          </cell>
        </row>
        <row r="125">
          <cell r="A125" t="str">
            <v>Smirnoff Spk Seltzer Pink Lemonade 12oz 12pk can</v>
          </cell>
          <cell r="B125" t="str">
            <v>Smirnoff Sparkling Spiked Seltzer 12oz 12pk Can</v>
          </cell>
        </row>
        <row r="126">
          <cell r="A126" t="str">
            <v>Smirnoff Spk Seltzer RWB 12oz 12pk can</v>
          </cell>
          <cell r="B126" t="str">
            <v>Smirnoff Sparkling Spiked Seltzer 12oz 12pk Can</v>
          </cell>
        </row>
        <row r="127">
          <cell r="A127" t="str">
            <v>Smirnoff Spk Seltzer Seasonal 12pk</v>
          </cell>
          <cell r="B127" t="str">
            <v>Smirnoff Sparkling Spiked Seltzer 12oz 12pk Can</v>
          </cell>
        </row>
        <row r="128">
          <cell r="A128" t="str">
            <v>Smirnoff Spk Seltzer Variety 12pk</v>
          </cell>
          <cell r="B128" t="str">
            <v>Smirnoff Sparkling Spiked Seltzer 12oz 12pk Can</v>
          </cell>
        </row>
        <row r="129">
          <cell r="A129" t="str">
            <v>Smirnoff Spk Seltzer Berry Lemonade 6pk</v>
          </cell>
          <cell r="B129" t="str">
            <v>Smirnoff Sparkling Spiked Seltzer 12oz 6pk Can</v>
          </cell>
        </row>
        <row r="130">
          <cell r="A130" t="str">
            <v>Smirnoff Spk Seltzer Cranberry Lime 6pk can</v>
          </cell>
          <cell r="B130" t="str">
            <v>Smirnoff Sparkling Spiked Seltzer 12oz 6pk Can</v>
          </cell>
        </row>
        <row r="131">
          <cell r="A131" t="str">
            <v>Smirnoff Spk Seltzer Orange Mango 6pk can</v>
          </cell>
          <cell r="B131" t="str">
            <v>Smirnoff Sparkling Spiked Seltzer 12oz 6pk Can</v>
          </cell>
        </row>
        <row r="132">
          <cell r="A132" t="str">
            <v>Smirnoff Spk Seltzer Pina Colada 6pk can</v>
          </cell>
          <cell r="B132" t="str">
            <v>Smirnoff Sparkling Spiked Seltzer 12oz 6pk Can</v>
          </cell>
        </row>
        <row r="133">
          <cell r="A133" t="str">
            <v>Smirnoff Spk Seltzer Raspberry Rose 6pk</v>
          </cell>
          <cell r="B133" t="str">
            <v>Smirnoff Sparkling Spiked Seltzer 12oz 6pk Can</v>
          </cell>
        </row>
        <row r="134">
          <cell r="A134" t="str">
            <v>Smirnoff Spk Seltzer Watermelon 6pk can</v>
          </cell>
          <cell r="B134" t="str">
            <v>Smirnoff Sparkling Spiked Seltzer 12oz 6pk Can</v>
          </cell>
        </row>
        <row r="135">
          <cell r="A135" t="str">
            <v>Smirnoff Spk Seltzer Blackberry 8% 16oz can</v>
          </cell>
          <cell r="B135" t="str">
            <v>Smirnoff Spk Seltzer 8% 16oz can</v>
          </cell>
        </row>
        <row r="136">
          <cell r="A136" t="str">
            <v>Smirnoff Spk Seltzer Blood Orange 8% 16oz can</v>
          </cell>
          <cell r="B136" t="str">
            <v>Smirnoff Spk Seltzer 8% 16oz can</v>
          </cell>
        </row>
        <row r="137">
          <cell r="A137" t="str">
            <v>Smirnoff Spk Seltzer Blackberry 8% 23.5oz can</v>
          </cell>
          <cell r="B137" t="str">
            <v>Smirnoff Spk Seltzer 8% 23.5oz can</v>
          </cell>
        </row>
        <row r="138">
          <cell r="A138" t="str">
            <v>Smirnoff Spk Seltzer Blood Orange 8% 23.5oz can</v>
          </cell>
          <cell r="B138" t="str">
            <v>Smirnoff Spk Seltzer 8% 23.5oz can</v>
          </cell>
        </row>
        <row r="139">
          <cell r="A139" t="str">
            <v>Smithwicks 11.2oz 12pk</v>
          </cell>
          <cell r="B139" t="str">
            <v>Smithwick's 11.2oz. 12pk</v>
          </cell>
        </row>
        <row r="140">
          <cell r="A140" t="str">
            <v>Smithwicks 11.2oz 6pk</v>
          </cell>
          <cell r="B140" t="str">
            <v>Smithwick's 11.2oz. 6pk</v>
          </cell>
        </row>
        <row r="141">
          <cell r="A141" t="str">
            <v>Smithwicks 13.2gal Keg</v>
          </cell>
          <cell r="B141" t="str">
            <v>Smithwick's KEG 13.2 gal.</v>
          </cell>
        </row>
        <row r="142">
          <cell r="A142" t="str">
            <v>Lone River Ranch Water Seltzer 19.2oz can</v>
          </cell>
          <cell r="B142" t="str">
            <v>Lone River Ranch Water Seltzer 19.2oz can</v>
          </cell>
        </row>
        <row r="143">
          <cell r="A143" t="str">
            <v>Smirnoff Ice Smash 16oz Can</v>
          </cell>
          <cell r="B143" t="str">
            <v>Smirnoff Ice Smash 16oz Can</v>
          </cell>
        </row>
        <row r="144">
          <cell r="A144" t="str">
            <v>Smirnoff Ice RWB 16oz 8pk Can</v>
          </cell>
          <cell r="B144" t="str">
            <v>Smirnoff Ice RWB 16oz 8pk Can</v>
          </cell>
        </row>
        <row r="145">
          <cell r="A145" t="str">
            <v>Guinness Blonde American 16oz cans MD</v>
          </cell>
          <cell r="B145" t="str">
            <v>Guinness Blonde American 16oz cans MD</v>
          </cell>
        </row>
        <row r="146">
          <cell r="A146" t="str">
            <v>Lone River Ranch Water Seltzer 19.2oz can</v>
          </cell>
          <cell r="B146" t="str">
            <v>Lone River Ranch Water Seltzer 19.2oz can</v>
          </cell>
        </row>
        <row r="147">
          <cell r="A147" t="str">
            <v>Guinness Barrel Aged Chocolate Mint Stout 4pk</v>
          </cell>
          <cell r="B147" t="str">
            <v>Guinness Barrel Aged Chocolate Mint Stout 4pk</v>
          </cell>
        </row>
        <row r="148">
          <cell r="A148" t="str">
            <v>Lone River Ranch Water Seltzer 19.2oz can</v>
          </cell>
          <cell r="B148" t="str">
            <v>Lone River Ranch Water Seltzer 19.2oz can</v>
          </cell>
        </row>
        <row r="149">
          <cell r="A149" t="str">
            <v>Guinness Draught in Can 14.9oz. 4pk</v>
          </cell>
          <cell r="B149" t="str">
            <v>Guinness Draught in Can 14.9oz. 4pk</v>
          </cell>
        </row>
        <row r="150">
          <cell r="A150" t="str">
            <v>Guinness Draught in Can 14.9oz. 4pk</v>
          </cell>
          <cell r="B150" t="str">
            <v>Guinness Draught in Can 14.9oz. 4pk</v>
          </cell>
        </row>
        <row r="151">
          <cell r="A151" t="str">
            <v>Guinness Draught in Can 14.9oz. 4pk</v>
          </cell>
          <cell r="B151" t="str">
            <v>Guinness Draught in Can 14.9oz. 4pk</v>
          </cell>
        </row>
        <row r="152">
          <cell r="A152" t="str">
            <v>Guinness Draught in Can 14.9oz. 4pk</v>
          </cell>
          <cell r="B152" t="str">
            <v>Guinness Draught in Can 14.9oz. 4pk</v>
          </cell>
        </row>
        <row r="153">
          <cell r="A153" t="str">
            <v>Guinness Draught in Can 14.9oz. 8pk</v>
          </cell>
          <cell r="B153" t="str">
            <v>Guinness Draught in Can 14.9oz. 8pk</v>
          </cell>
        </row>
        <row r="154">
          <cell r="A154" t="str">
            <v>Guinness Draught in Can 14.9oz. 8pk</v>
          </cell>
          <cell r="B154" t="str">
            <v>Guinness Draught in Can 14.9oz. 8pk</v>
          </cell>
        </row>
        <row r="155">
          <cell r="A155" t="str">
            <v>Guinness Draught in Can 14.9oz. 8pk</v>
          </cell>
          <cell r="B155" t="str">
            <v>Guinness Draught in Can 14.9oz. 8pk</v>
          </cell>
        </row>
        <row r="156">
          <cell r="A156" t="str">
            <v>Smirnoff Ice RWB 16oz 8pk Can</v>
          </cell>
          <cell r="B156" t="str">
            <v>Smirnoff Ice RWB 16oz 8pk Can</v>
          </cell>
        </row>
        <row r="157">
          <cell r="A157" t="str">
            <v>Ketel One 4pk 12oz can</v>
          </cell>
          <cell r="B157" t="str">
            <v>Ketel One 4pk 12oz can</v>
          </cell>
        </row>
        <row r="158">
          <cell r="A158" t="str">
            <v>Guinness Gingerbread Stout 6pk bottles</v>
          </cell>
          <cell r="B158" t="str">
            <v>Guinness Gingerbread Stout 6pk bottles</v>
          </cell>
        </row>
        <row r="159">
          <cell r="A159" t="str">
            <v>Crown Royal 4pk 12oz can</v>
          </cell>
          <cell r="B159" t="str">
            <v>Crown Royal 4pk 12oz can</v>
          </cell>
        </row>
        <row r="160">
          <cell r="A160" t="str">
            <v>Guinness Draught in Can 0.0% 14.9oz. 4pk</v>
          </cell>
          <cell r="B160" t="str">
            <v>Guinness Draught in Can 0.0% 14.9oz. 4pk</v>
          </cell>
        </row>
        <row r="161">
          <cell r="A161" t="str">
            <v>Guinness Draught in Can 0.0% 14.9oz. 4pk</v>
          </cell>
          <cell r="B161" t="str">
            <v>Guinness Draught in Can 0.0% 14.9oz. 4pk</v>
          </cell>
        </row>
        <row r="162">
          <cell r="A162" t="str">
            <v>Guinness OG Salt &amp; Lime 12oz 6pk cans</v>
          </cell>
          <cell r="B162" t="str">
            <v>Guinness OG Salt &amp; Lime 12oz 6pk cans</v>
          </cell>
        </row>
        <row r="163">
          <cell r="A163" t="str">
            <v>Crown Royal 4pk 12oz can</v>
          </cell>
          <cell r="B163" t="str">
            <v>Crown Royal 4pk 12oz can</v>
          </cell>
        </row>
        <row r="164">
          <cell r="A164" t="str">
            <v>Tanqueray 4pk 12oz can</v>
          </cell>
          <cell r="B164" t="str">
            <v>Tanqueray 4pk 12oz can</v>
          </cell>
        </row>
        <row r="165">
          <cell r="A165" t="str">
            <v>Guinness Draught in Can Micro 18.9oz 24pk</v>
          </cell>
          <cell r="B165" t="str">
            <v>Guinness Draught in Can Micro 18.9oz 24pk</v>
          </cell>
        </row>
        <row r="166">
          <cell r="A166" t="str">
            <v>Lone River Ranch Rita CL Margarita 23.5oz can</v>
          </cell>
          <cell r="B166" t="str">
            <v>Lone River Ranch Rita CL Margarita 23.5oz can</v>
          </cell>
        </row>
        <row r="167">
          <cell r="A167" t="str">
            <v>Guinness Draught in Can 0.0% 14.9oz. 4pk</v>
          </cell>
          <cell r="B167" t="str">
            <v>Guinness Draught in Can 0.0% 14.9oz. 4pk</v>
          </cell>
        </row>
        <row r="168">
          <cell r="A168" t="str">
            <v>Ciroc 4pk 12oz can</v>
          </cell>
          <cell r="B168" t="str">
            <v>Ciroc 4pk 12oz can</v>
          </cell>
        </row>
        <row r="169">
          <cell r="A169" t="str">
            <v>Guinness Barrel Aged Old Fashi Style Ale 4pk</v>
          </cell>
          <cell r="B169" t="str">
            <v>Guinness Barrel Aged Old Fashi Style Ale 4pk</v>
          </cell>
        </row>
        <row r="170">
          <cell r="A170" t="str">
            <v>Vita Coco Spiked 4pk 12oz can</v>
          </cell>
          <cell r="B170" t="str">
            <v>Vita Coco Spiked 4pk 12oz can</v>
          </cell>
        </row>
        <row r="171">
          <cell r="A171" t="str">
            <v>Ciroc 4pk 12oz can</v>
          </cell>
          <cell r="B171" t="str">
            <v>Ciroc 4pk 12oz can</v>
          </cell>
        </row>
        <row r="172">
          <cell r="A172" t="str">
            <v>Guinness Draught in Can IHP 14.9oz. 15pk</v>
          </cell>
          <cell r="B172" t="str">
            <v>Guinness Draught in Can IHP 14.9oz. 15pk</v>
          </cell>
        </row>
        <row r="173">
          <cell r="A173" t="str">
            <v>Smirnoff Ice Original 16oz can</v>
          </cell>
          <cell r="B173" t="str">
            <v>Smirnoff Ice Original 16oz can</v>
          </cell>
        </row>
        <row r="174">
          <cell r="A174" t="str">
            <v>Smirnoff Ice Original 23.5oz can</v>
          </cell>
          <cell r="B174" t="str">
            <v>Smirnoff Ice Original 23.5oz can</v>
          </cell>
        </row>
        <row r="175">
          <cell r="A175" t="str">
            <v>Harp Lager 14.9oz. 4pk</v>
          </cell>
          <cell r="B175" t="str">
            <v>Harp Lager 14.9oz. 4pk</v>
          </cell>
        </row>
        <row r="176">
          <cell r="A176" t="str">
            <v>Smithwick's 14.9oz. 4pk</v>
          </cell>
          <cell r="B176" t="str">
            <v>Smithwick's 14.9oz. 4pk</v>
          </cell>
        </row>
        <row r="177">
          <cell r="A177" t="str">
            <v>Crown Royal 8pk 12oz can</v>
          </cell>
          <cell r="B177" t="str">
            <v>Crown Royal 8pk 12oz can</v>
          </cell>
        </row>
        <row r="178">
          <cell r="A178" t="str">
            <v>Harp Lager 14.9oz. 4pk</v>
          </cell>
          <cell r="B178" t="str">
            <v>Harp Lager 14.9oz. 4pk</v>
          </cell>
        </row>
        <row r="179">
          <cell r="A179" t="str">
            <v>Smirnoff Ice Smash Variety Pack 16oz 8pk</v>
          </cell>
          <cell r="B179" t="str">
            <v>Smirnoff Ice Smash Variety Pack 16oz 8pk</v>
          </cell>
        </row>
        <row r="180">
          <cell r="A180" t="str">
            <v>Captain Morgan Sliced 12PK</v>
          </cell>
          <cell r="B180" t="str">
            <v>Captain Morgan Sliced 12PK</v>
          </cell>
        </row>
        <row r="181">
          <cell r="A181" t="str">
            <v>Captain Morgan Sliced 23.5oz Singles</v>
          </cell>
          <cell r="B181" t="str">
            <v>Captain Morgan Sliced 23.5oz Singles</v>
          </cell>
        </row>
        <row r="182">
          <cell r="A182" t="str">
            <v>Captain Morgan Sliced 12PK</v>
          </cell>
          <cell r="B182" t="str">
            <v>Captain Morgan Sliced 12PK</v>
          </cell>
        </row>
        <row r="183">
          <cell r="A183" t="str">
            <v>Smirnoff Smash Vodka 8pk 12oz (3 Cases)</v>
          </cell>
          <cell r="B183" t="str">
            <v>Smirnoff Smash Vodka 8pk 12oz (3 Cases)</v>
          </cell>
        </row>
        <row r="184">
          <cell r="A184" t="str">
            <v>Captain Morgan Sliced 12PK</v>
          </cell>
          <cell r="B184" t="str">
            <v>Captain Morgan Sliced 12PK</v>
          </cell>
        </row>
        <row r="185">
          <cell r="A185" t="str">
            <v>Captain Morgan Sliced 16oz Singles</v>
          </cell>
          <cell r="B185" t="str">
            <v>Captain Morgan Sliced 16oz Singles</v>
          </cell>
        </row>
      </sheetData>
      <sheetData sheetId="5">
        <row r="1">
          <cell r="A1" t="str">
            <v>ROGO DISTR (0007008377)</v>
          </cell>
        </row>
        <row r="2">
          <cell r="A2" t="str">
            <v/>
          </cell>
          <cell r="B2" t="str">
            <v>Current</v>
          </cell>
          <cell r="C2" t="str">
            <v>Current</v>
          </cell>
          <cell r="D2" t="str">
            <v>Pending</v>
          </cell>
          <cell r="E2" t="str">
            <v>Pending</v>
          </cell>
        </row>
        <row r="3">
          <cell r="A3" t="str">
            <v/>
          </cell>
          <cell r="B3" t="str">
            <v>FOB Effective Date</v>
          </cell>
          <cell r="C3" t="str">
            <v>Delivered Price</v>
          </cell>
          <cell r="D3" t="str">
            <v>FOB Effective Date</v>
          </cell>
          <cell r="E3" t="str">
            <v>Delivered Price</v>
          </cell>
        </row>
        <row r="4">
          <cell r="A4" t="str">
            <v>Guinness Draught in Bottle 11.2oz. 12pk</v>
          </cell>
          <cell r="B4">
            <v>45231</v>
          </cell>
          <cell r="C4">
            <v>19.11</v>
          </cell>
          <cell r="D4">
            <v>45231</v>
          </cell>
          <cell r="E4">
            <v>0</v>
          </cell>
        </row>
        <row r="5">
          <cell r="A5" t="str">
            <v>Guinness Draught in Bottle 11.2oz. 6pk</v>
          </cell>
          <cell r="B5">
            <v>44682</v>
          </cell>
          <cell r="C5">
            <v>22.43</v>
          </cell>
          <cell r="E5">
            <v>0</v>
          </cell>
        </row>
        <row r="6">
          <cell r="A6" t="str">
            <v>Guinness Draught in Can 14.9oz. 18pk</v>
          </cell>
          <cell r="B6">
            <v>45108</v>
          </cell>
          <cell r="C6">
            <v>16.420000000000002</v>
          </cell>
          <cell r="D6">
            <v>45108</v>
          </cell>
          <cell r="E6">
            <v>0</v>
          </cell>
        </row>
        <row r="7">
          <cell r="A7" t="str">
            <v>Guinness Draught in Can 14.9oz. 24pk</v>
          </cell>
          <cell r="B7">
            <v>43478</v>
          </cell>
          <cell r="C7">
            <v>18.75</v>
          </cell>
          <cell r="E7">
            <v>0</v>
          </cell>
        </row>
        <row r="8">
          <cell r="A8" t="str">
            <v>Guinness Draught in Can 14.9oz. 4pk</v>
          </cell>
          <cell r="B8">
            <v>45231</v>
          </cell>
          <cell r="C8">
            <v>30.48</v>
          </cell>
          <cell r="D8">
            <v>45231</v>
          </cell>
          <cell r="E8">
            <v>0</v>
          </cell>
        </row>
        <row r="9">
          <cell r="A9" t="str">
            <v>Guinness Draught in Can 14.9oz. 8pk</v>
          </cell>
          <cell r="B9">
            <v>45108</v>
          </cell>
          <cell r="C9">
            <v>25.21</v>
          </cell>
          <cell r="D9">
            <v>45108</v>
          </cell>
          <cell r="E9">
            <v>0</v>
          </cell>
        </row>
        <row r="10">
          <cell r="A10" t="str">
            <v>Guinness KEG 13.2 gal.</v>
          </cell>
          <cell r="B10">
            <v>45231</v>
          </cell>
          <cell r="C10">
            <v>110.91</v>
          </cell>
          <cell r="D10">
            <v>45231</v>
          </cell>
          <cell r="E10">
            <v>0</v>
          </cell>
        </row>
        <row r="11">
          <cell r="A11" t="str">
            <v>Guinness KEG 5.28 gal.</v>
          </cell>
          <cell r="B11">
            <v>44593</v>
          </cell>
          <cell r="C11">
            <v>50.48</v>
          </cell>
          <cell r="E11">
            <v>0</v>
          </cell>
        </row>
        <row r="12">
          <cell r="A12" t="str">
            <v>Guinness Extra Stout 11.2oz. 12pk</v>
          </cell>
          <cell r="B12">
            <v>45170</v>
          </cell>
          <cell r="C12">
            <v>18.899999999999999</v>
          </cell>
          <cell r="D12">
            <v>45170</v>
          </cell>
          <cell r="E12">
            <v>0</v>
          </cell>
        </row>
        <row r="13">
          <cell r="A13" t="str">
            <v>Guinness Extra Stout 11.2oz. 6pk</v>
          </cell>
          <cell r="B13">
            <v>44682</v>
          </cell>
          <cell r="C13">
            <v>23.08</v>
          </cell>
          <cell r="E13">
            <v>0</v>
          </cell>
        </row>
        <row r="14">
          <cell r="A14" t="str">
            <v>Guinness Extra Stout 22oz. 12pk</v>
          </cell>
          <cell r="B14">
            <v>44682</v>
          </cell>
          <cell r="C14">
            <v>21.47</v>
          </cell>
          <cell r="E14">
            <v>0</v>
          </cell>
        </row>
        <row r="15">
          <cell r="A15" t="str">
            <v>Guinness Foreign Extra Stout 11.2oz. 4pk</v>
          </cell>
          <cell r="B15">
            <v>45231</v>
          </cell>
          <cell r="C15">
            <v>28.32</v>
          </cell>
          <cell r="D15">
            <v>45231</v>
          </cell>
          <cell r="E15">
            <v>0</v>
          </cell>
        </row>
        <row r="16">
          <cell r="A16" t="str">
            <v>Guinness Seasonal 11.2oz. 18pk (btl)</v>
          </cell>
          <cell r="B16">
            <v>45108</v>
          </cell>
          <cell r="C16">
            <v>17.79</v>
          </cell>
          <cell r="D16">
            <v>45108</v>
          </cell>
          <cell r="E16">
            <v>0</v>
          </cell>
        </row>
        <row r="17">
          <cell r="A17" t="str">
            <v>Guinness Blonde American Lager 11.2oz 6pk</v>
          </cell>
          <cell r="B17">
            <v>45231</v>
          </cell>
          <cell r="C17">
            <v>22.7</v>
          </cell>
          <cell r="D17">
            <v>45231</v>
          </cell>
          <cell r="E17">
            <v>0</v>
          </cell>
        </row>
        <row r="18">
          <cell r="A18" t="str">
            <v>Guinness Blonde American Lager 11.2oz 12pk</v>
          </cell>
          <cell r="B18">
            <v>44682</v>
          </cell>
          <cell r="C18">
            <v>18.690000000000001</v>
          </cell>
          <cell r="E18">
            <v>0</v>
          </cell>
        </row>
        <row r="19">
          <cell r="A19" t="str">
            <v>Guinness Blonde American Lager Keg 5.15 gal.</v>
          </cell>
          <cell r="B19">
            <v>44682</v>
          </cell>
          <cell r="C19">
            <v>46</v>
          </cell>
          <cell r="E19">
            <v>0</v>
          </cell>
        </row>
        <row r="20">
          <cell r="A20" t="str">
            <v>Guinness Blonde American Lager Keg 15.5 gal.</v>
          </cell>
          <cell r="B20">
            <v>44682</v>
          </cell>
          <cell r="C20">
            <v>101.25</v>
          </cell>
          <cell r="E20">
            <v>0</v>
          </cell>
        </row>
        <row r="21">
          <cell r="A21" t="str">
            <v>Guinness Blonde American cans 12pk</v>
          </cell>
          <cell r="B21">
            <v>44682</v>
          </cell>
          <cell r="C21">
            <v>18.690000000000001</v>
          </cell>
          <cell r="E21">
            <v>0</v>
          </cell>
        </row>
        <row r="22">
          <cell r="A22" t="str">
            <v>Guinness Extra Stout 19.2oz Cans</v>
          </cell>
          <cell r="B22">
            <v>44682</v>
          </cell>
          <cell r="C22">
            <v>36.950000000000003</v>
          </cell>
          <cell r="E22">
            <v>0</v>
          </cell>
        </row>
        <row r="23">
          <cell r="A23" t="str">
            <v>Guinness OGB 12oz 6pk cans - Level 1</v>
          </cell>
          <cell r="B23">
            <v>43738</v>
          </cell>
          <cell r="C23">
            <v>22.2</v>
          </cell>
          <cell r="E23">
            <v>0</v>
          </cell>
        </row>
        <row r="24">
          <cell r="A24" t="str">
            <v>Guinness Barrel Aged Imperial Stout 4pk</v>
          </cell>
          <cell r="B24">
            <v>43739</v>
          </cell>
          <cell r="C24">
            <v>58.3</v>
          </cell>
          <cell r="E24">
            <v>0</v>
          </cell>
        </row>
        <row r="25">
          <cell r="A25" t="str">
            <v>Guinness Barrel Aged Gingerbread Stout 4pk</v>
          </cell>
          <cell r="B25">
            <v>43739</v>
          </cell>
          <cell r="C25">
            <v>58.3</v>
          </cell>
          <cell r="E25">
            <v>0</v>
          </cell>
        </row>
        <row r="26">
          <cell r="A26" t="str">
            <v>Guinness Draught in Can 0.0% 14.9oz. 4pk</v>
          </cell>
          <cell r="B26">
            <v>44682</v>
          </cell>
          <cell r="C26">
            <v>31.15</v>
          </cell>
          <cell r="E26">
            <v>0</v>
          </cell>
        </row>
        <row r="27">
          <cell r="A27" t="str">
            <v>Guinness Nitro Cold Brew Coffee 4pk</v>
          </cell>
          <cell r="B27">
            <v>44682</v>
          </cell>
          <cell r="C27">
            <v>29.88</v>
          </cell>
          <cell r="E27">
            <v>0</v>
          </cell>
        </row>
        <row r="28">
          <cell r="A28" t="str">
            <v>Guinness Blonde American 16oz cans MD</v>
          </cell>
          <cell r="B28">
            <v>43282</v>
          </cell>
          <cell r="C28">
            <v>16.5</v>
          </cell>
          <cell r="E28">
            <v>0</v>
          </cell>
        </row>
        <row r="29">
          <cell r="A29" t="str">
            <v>Guinness Barrel Aged Chocolate Mint Stout 4pk</v>
          </cell>
          <cell r="B29">
            <v>44484</v>
          </cell>
          <cell r="C29">
            <v>58.3</v>
          </cell>
          <cell r="E29">
            <v>0</v>
          </cell>
        </row>
        <row r="30">
          <cell r="A30" t="str">
            <v>Guinness Barrel Aged Old Fashi Style Ale 4pk</v>
          </cell>
          <cell r="B30">
            <v>45108</v>
          </cell>
          <cell r="C30">
            <v>58.3</v>
          </cell>
          <cell r="D30">
            <v>45108</v>
          </cell>
          <cell r="E30">
            <v>0</v>
          </cell>
        </row>
        <row r="31">
          <cell r="A31" t="str">
            <v>Guinness Draught in Can IHP 14.9oz. 15pk</v>
          </cell>
          <cell r="B31">
            <v>45170</v>
          </cell>
          <cell r="C31">
            <v>16.88</v>
          </cell>
          <cell r="D31">
            <v>45170</v>
          </cell>
          <cell r="E31">
            <v>0</v>
          </cell>
        </row>
        <row r="32">
          <cell r="A32" t="str">
            <v>Harp Lager 11.2oz. 12pk</v>
          </cell>
          <cell r="B32">
            <v>44682</v>
          </cell>
          <cell r="C32">
            <v>18.88</v>
          </cell>
          <cell r="E32">
            <v>0</v>
          </cell>
        </row>
        <row r="33">
          <cell r="A33" t="str">
            <v>Harp Lager 11.2oz. 6pk</v>
          </cell>
          <cell r="B33">
            <v>44682</v>
          </cell>
          <cell r="C33">
            <v>22.43</v>
          </cell>
          <cell r="E33">
            <v>0</v>
          </cell>
        </row>
        <row r="34">
          <cell r="A34" t="str">
            <v>Harp Lager KEG 13.2 gal.</v>
          </cell>
          <cell r="B34">
            <v>45231</v>
          </cell>
          <cell r="C34">
            <v>78.03</v>
          </cell>
          <cell r="D34">
            <v>45231</v>
          </cell>
          <cell r="E34">
            <v>0</v>
          </cell>
        </row>
        <row r="35">
          <cell r="A35" t="str">
            <v>Harp Lager 14.9oz. 4pk</v>
          </cell>
          <cell r="B35">
            <v>45231</v>
          </cell>
          <cell r="C35">
            <v>30.48</v>
          </cell>
          <cell r="D35">
            <v>45231</v>
          </cell>
          <cell r="E35">
            <v>0</v>
          </cell>
        </row>
        <row r="36">
          <cell r="A36" t="str">
            <v>Kaliber 11.2oz. 6pk</v>
          </cell>
          <cell r="B36">
            <v>45108</v>
          </cell>
          <cell r="C36">
            <v>22.43</v>
          </cell>
          <cell r="E36">
            <v>0</v>
          </cell>
        </row>
        <row r="37">
          <cell r="A37" t="str">
            <v>Kilkenny KEG 13.2 gal.</v>
          </cell>
          <cell r="B37">
            <v>43478</v>
          </cell>
          <cell r="C37">
            <v>86.48</v>
          </cell>
          <cell r="E37">
            <v>0</v>
          </cell>
        </row>
        <row r="38">
          <cell r="A38" t="str">
            <v>Smithwick's 11.2oz. 12pk</v>
          </cell>
          <cell r="B38">
            <v>44682</v>
          </cell>
          <cell r="C38">
            <v>18.88</v>
          </cell>
          <cell r="E38">
            <v>0</v>
          </cell>
        </row>
        <row r="39">
          <cell r="A39" t="str">
            <v>Smithwick's 11.2oz. 6pk</v>
          </cell>
          <cell r="B39">
            <v>44682</v>
          </cell>
          <cell r="C39">
            <v>22.43</v>
          </cell>
          <cell r="E39">
            <v>0</v>
          </cell>
        </row>
        <row r="40">
          <cell r="A40" t="str">
            <v>Smithwick's KEG 13.2 gal.</v>
          </cell>
          <cell r="B40">
            <v>45231</v>
          </cell>
          <cell r="C40">
            <v>93.31</v>
          </cell>
          <cell r="D40">
            <v>45231</v>
          </cell>
          <cell r="E40">
            <v>0</v>
          </cell>
        </row>
        <row r="41">
          <cell r="A41" t="str">
            <v>Smithwick's 14.9oz. 4pk</v>
          </cell>
          <cell r="B41">
            <v>45231</v>
          </cell>
          <cell r="C41">
            <v>30.48</v>
          </cell>
          <cell r="D41">
            <v>45231</v>
          </cell>
          <cell r="E41">
            <v>0</v>
          </cell>
        </row>
        <row r="42">
          <cell r="A42" t="str">
            <v>Smirnoff Ice 11.2oz. 6pk</v>
          </cell>
          <cell r="B42">
            <v>44682</v>
          </cell>
          <cell r="C42">
            <v>20.52</v>
          </cell>
          <cell r="E42">
            <v>0</v>
          </cell>
        </row>
        <row r="43">
          <cell r="A43" t="str">
            <v>Smirnoff Ice 11.2oz. 12pk</v>
          </cell>
          <cell r="B43">
            <v>44682</v>
          </cell>
          <cell r="C43">
            <v>17.989999999999998</v>
          </cell>
          <cell r="E43">
            <v>0</v>
          </cell>
        </row>
        <row r="44">
          <cell r="A44" t="str">
            <v>Smirnoff Ice 24oz. 12pk (Bopper)</v>
          </cell>
          <cell r="B44">
            <v>44317</v>
          </cell>
          <cell r="C44">
            <v>18.399999999999999</v>
          </cell>
          <cell r="E44">
            <v>0</v>
          </cell>
        </row>
        <row r="45">
          <cell r="A45" t="str">
            <v>Smirnoff Sparkling Spiked Seltzer 12oz 6pk Can</v>
          </cell>
          <cell r="B45">
            <v>44682</v>
          </cell>
          <cell r="C45">
            <v>22.43</v>
          </cell>
          <cell r="E45">
            <v>0</v>
          </cell>
        </row>
        <row r="46">
          <cell r="A46" t="str">
            <v>Smirnoff Sparkling Spiked Seltzer 12oz 12pk Can</v>
          </cell>
          <cell r="B46">
            <v>44682</v>
          </cell>
          <cell r="C46">
            <v>18.88</v>
          </cell>
          <cell r="E46">
            <v>0</v>
          </cell>
        </row>
        <row r="47">
          <cell r="A47" t="str">
            <v>Smirnoff Sourced 6pk</v>
          </cell>
          <cell r="B47">
            <v>44166</v>
          </cell>
          <cell r="C47">
            <v>19.48</v>
          </cell>
          <cell r="E47">
            <v>0</v>
          </cell>
        </row>
        <row r="48">
          <cell r="A48" t="str">
            <v>Smirnoff Ice Smash 23.5oz Can</v>
          </cell>
          <cell r="B48">
            <v>44682</v>
          </cell>
          <cell r="C48">
            <v>18.399999999999999</v>
          </cell>
          <cell r="E48">
            <v>0</v>
          </cell>
        </row>
        <row r="49">
          <cell r="A49" t="str">
            <v>Smirnoff Spk Seltzer 8% 16oz can</v>
          </cell>
          <cell r="B49">
            <v>43800</v>
          </cell>
          <cell r="C49">
            <v>18.5</v>
          </cell>
          <cell r="E49">
            <v>0</v>
          </cell>
        </row>
        <row r="50">
          <cell r="A50" t="str">
            <v>Smirnoff Spk Seltzer 8% 23.5oz can</v>
          </cell>
          <cell r="B50">
            <v>43800</v>
          </cell>
          <cell r="C50">
            <v>16.8</v>
          </cell>
          <cell r="E50">
            <v>0</v>
          </cell>
        </row>
        <row r="51">
          <cell r="A51" t="str">
            <v>Smirnoff Ice 12oz 6pk can</v>
          </cell>
          <cell r="B51">
            <v>44682</v>
          </cell>
          <cell r="C51">
            <v>20.52</v>
          </cell>
          <cell r="E51">
            <v>0</v>
          </cell>
        </row>
        <row r="52">
          <cell r="A52" t="str">
            <v>Smirnoff Ice 12oz 12pk can</v>
          </cell>
          <cell r="B52">
            <v>44682</v>
          </cell>
          <cell r="C52">
            <v>17.989999999999998</v>
          </cell>
          <cell r="E52">
            <v>0</v>
          </cell>
        </row>
        <row r="53">
          <cell r="A53" t="str">
            <v>Smirnoff Ice RWB 16oz 8pk Can</v>
          </cell>
          <cell r="B53">
            <v>45107</v>
          </cell>
          <cell r="C53">
            <v>25.33</v>
          </cell>
          <cell r="E53">
            <v>0</v>
          </cell>
        </row>
        <row r="54">
          <cell r="A54" t="str">
            <v>Smirnoff Ice Smash 16oz Can</v>
          </cell>
          <cell r="B54">
            <v>43282</v>
          </cell>
          <cell r="C54">
            <v>18.5</v>
          </cell>
          <cell r="E54">
            <v>0</v>
          </cell>
        </row>
        <row r="55">
          <cell r="A55" t="str">
            <v>Smirnoff Ice Original 16oz can</v>
          </cell>
          <cell r="B55">
            <v>45169</v>
          </cell>
          <cell r="C55">
            <v>18.5</v>
          </cell>
          <cell r="E55">
            <v>0</v>
          </cell>
        </row>
        <row r="56">
          <cell r="A56" t="str">
            <v>Smirnoff Ice Original 23.5oz can</v>
          </cell>
          <cell r="B56">
            <v>45169</v>
          </cell>
          <cell r="C56">
            <v>18.399999999999999</v>
          </cell>
          <cell r="E56">
            <v>0</v>
          </cell>
        </row>
        <row r="57">
          <cell r="A57" t="str">
            <v>Smirnoff Ice Smash Variety Pack 16oz 8pk</v>
          </cell>
          <cell r="B57">
            <v>45292</v>
          </cell>
          <cell r="C57">
            <v>26</v>
          </cell>
          <cell r="D57">
            <v>45292</v>
          </cell>
          <cell r="E57">
            <v>0</v>
          </cell>
        </row>
        <row r="58">
          <cell r="A58" t="str">
            <v>Lone River Ranch Water Seltzer 6pk</v>
          </cell>
          <cell r="B58">
            <v>44682</v>
          </cell>
          <cell r="C58">
            <v>22.43</v>
          </cell>
          <cell r="E58">
            <v>0</v>
          </cell>
        </row>
        <row r="59">
          <cell r="A59" t="str">
            <v>Lone River Ranch Water Seltzer 12oz 12pk</v>
          </cell>
          <cell r="B59">
            <v>44682</v>
          </cell>
          <cell r="C59">
            <v>18.88</v>
          </cell>
          <cell r="E59">
            <v>0</v>
          </cell>
        </row>
        <row r="60">
          <cell r="A60" t="str">
            <v>Lone River Ranch Rita CL Margarita 12oz 6pk</v>
          </cell>
          <cell r="B60">
            <v>45108</v>
          </cell>
          <cell r="C60">
            <v>22.48</v>
          </cell>
          <cell r="D60">
            <v>45108</v>
          </cell>
          <cell r="E60">
            <v>0</v>
          </cell>
        </row>
        <row r="61">
          <cell r="A61" t="str">
            <v>Lone River Ranch Rita CL Margarita 23.5oz can</v>
          </cell>
          <cell r="B61">
            <v>44593</v>
          </cell>
          <cell r="C61">
            <v>18.77</v>
          </cell>
          <cell r="E61">
            <v>0</v>
          </cell>
        </row>
        <row r="62">
          <cell r="A62" t="str">
            <v>Lone River Ranch Rita CL Margarita 12oz 12pk</v>
          </cell>
          <cell r="B62">
            <v>44682</v>
          </cell>
          <cell r="C62">
            <v>18.88</v>
          </cell>
          <cell r="E62">
            <v>0</v>
          </cell>
        </row>
        <row r="63">
          <cell r="A63" t="str">
            <v>Lone River Ranch Water Seltzer 23.5oz can</v>
          </cell>
          <cell r="B63">
            <v>44682</v>
          </cell>
          <cell r="C63">
            <v>18.399999999999999</v>
          </cell>
          <cell r="E63">
            <v>0</v>
          </cell>
        </row>
        <row r="64">
          <cell r="A64" t="str">
            <v>Captain Morgan Sliced 12PK</v>
          </cell>
          <cell r="B64">
            <v>45272</v>
          </cell>
          <cell r="C64">
            <v>18.75</v>
          </cell>
          <cell r="D64">
            <v>45272</v>
          </cell>
          <cell r="E64">
            <v>0</v>
          </cell>
        </row>
        <row r="65">
          <cell r="A65" t="str">
            <v>Captain Morgan Sliced 16oz Singles</v>
          </cell>
          <cell r="B65">
            <v>45261</v>
          </cell>
          <cell r="C65">
            <v>18.5</v>
          </cell>
          <cell r="E65">
            <v>0</v>
          </cell>
        </row>
        <row r="66">
          <cell r="A66" t="str">
            <v>Captain Morgan Sliced 23.5oz Singles</v>
          </cell>
          <cell r="B66">
            <v>45272</v>
          </cell>
          <cell r="C66">
            <v>18.399999999999999</v>
          </cell>
          <cell r="D66">
            <v>45272</v>
          </cell>
          <cell r="E6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498E1-608D-4785-9DED-0AEC133A57F8}">
  <dimension ref="A1:E146"/>
  <sheetViews>
    <sheetView tabSelected="1" workbookViewId="0">
      <selection activeCell="F28" sqref="F28"/>
    </sheetView>
  </sheetViews>
  <sheetFormatPr defaultColWidth="9.08984375" defaultRowHeight="10.5" x14ac:dyDescent="0.25"/>
  <cols>
    <col min="1" max="1" width="39.90625" style="2" bestFit="1" customWidth="1"/>
    <col min="2" max="2" width="30.81640625" style="2" hidden="1" customWidth="1"/>
    <col min="3" max="3" width="12.6328125" style="2" bestFit="1" customWidth="1"/>
    <col min="4" max="4" width="12.36328125" style="2" customWidth="1"/>
    <col min="5" max="5" width="12.08984375" style="2" customWidth="1"/>
    <col min="6" max="256" width="9.08984375" style="2"/>
    <col min="257" max="257" width="39.90625" style="2" bestFit="1" customWidth="1"/>
    <col min="258" max="258" width="0" style="2" hidden="1" customWidth="1"/>
    <col min="259" max="259" width="12.6328125" style="2" bestFit="1" customWidth="1"/>
    <col min="260" max="260" width="12.36328125" style="2" customWidth="1"/>
    <col min="261" max="261" width="12.08984375" style="2" customWidth="1"/>
    <col min="262" max="512" width="9.08984375" style="2"/>
    <col min="513" max="513" width="39.90625" style="2" bestFit="1" customWidth="1"/>
    <col min="514" max="514" width="0" style="2" hidden="1" customWidth="1"/>
    <col min="515" max="515" width="12.6328125" style="2" bestFit="1" customWidth="1"/>
    <col min="516" max="516" width="12.36328125" style="2" customWidth="1"/>
    <col min="517" max="517" width="12.08984375" style="2" customWidth="1"/>
    <col min="518" max="768" width="9.08984375" style="2"/>
    <col min="769" max="769" width="39.90625" style="2" bestFit="1" customWidth="1"/>
    <col min="770" max="770" width="0" style="2" hidden="1" customWidth="1"/>
    <col min="771" max="771" width="12.6328125" style="2" bestFit="1" customWidth="1"/>
    <col min="772" max="772" width="12.36328125" style="2" customWidth="1"/>
    <col min="773" max="773" width="12.08984375" style="2" customWidth="1"/>
    <col min="774" max="1024" width="9.08984375" style="2"/>
    <col min="1025" max="1025" width="39.90625" style="2" bestFit="1" customWidth="1"/>
    <col min="1026" max="1026" width="0" style="2" hidden="1" customWidth="1"/>
    <col min="1027" max="1027" width="12.6328125" style="2" bestFit="1" customWidth="1"/>
    <col min="1028" max="1028" width="12.36328125" style="2" customWidth="1"/>
    <col min="1029" max="1029" width="12.08984375" style="2" customWidth="1"/>
    <col min="1030" max="1280" width="9.08984375" style="2"/>
    <col min="1281" max="1281" width="39.90625" style="2" bestFit="1" customWidth="1"/>
    <col min="1282" max="1282" width="0" style="2" hidden="1" customWidth="1"/>
    <col min="1283" max="1283" width="12.6328125" style="2" bestFit="1" customWidth="1"/>
    <col min="1284" max="1284" width="12.36328125" style="2" customWidth="1"/>
    <col min="1285" max="1285" width="12.08984375" style="2" customWidth="1"/>
    <col min="1286" max="1536" width="9.08984375" style="2"/>
    <col min="1537" max="1537" width="39.90625" style="2" bestFit="1" customWidth="1"/>
    <col min="1538" max="1538" width="0" style="2" hidden="1" customWidth="1"/>
    <col min="1539" max="1539" width="12.6328125" style="2" bestFit="1" customWidth="1"/>
    <col min="1540" max="1540" width="12.36328125" style="2" customWidth="1"/>
    <col min="1541" max="1541" width="12.08984375" style="2" customWidth="1"/>
    <col min="1542" max="1792" width="9.08984375" style="2"/>
    <col min="1793" max="1793" width="39.90625" style="2" bestFit="1" customWidth="1"/>
    <col min="1794" max="1794" width="0" style="2" hidden="1" customWidth="1"/>
    <col min="1795" max="1795" width="12.6328125" style="2" bestFit="1" customWidth="1"/>
    <col min="1796" max="1796" width="12.36328125" style="2" customWidth="1"/>
    <col min="1797" max="1797" width="12.08984375" style="2" customWidth="1"/>
    <col min="1798" max="2048" width="9.08984375" style="2"/>
    <col min="2049" max="2049" width="39.90625" style="2" bestFit="1" customWidth="1"/>
    <col min="2050" max="2050" width="0" style="2" hidden="1" customWidth="1"/>
    <col min="2051" max="2051" width="12.6328125" style="2" bestFit="1" customWidth="1"/>
    <col min="2052" max="2052" width="12.36328125" style="2" customWidth="1"/>
    <col min="2053" max="2053" width="12.08984375" style="2" customWidth="1"/>
    <col min="2054" max="2304" width="9.08984375" style="2"/>
    <col min="2305" max="2305" width="39.90625" style="2" bestFit="1" customWidth="1"/>
    <col min="2306" max="2306" width="0" style="2" hidden="1" customWidth="1"/>
    <col min="2307" max="2307" width="12.6328125" style="2" bestFit="1" customWidth="1"/>
    <col min="2308" max="2308" width="12.36328125" style="2" customWidth="1"/>
    <col min="2309" max="2309" width="12.08984375" style="2" customWidth="1"/>
    <col min="2310" max="2560" width="9.08984375" style="2"/>
    <col min="2561" max="2561" width="39.90625" style="2" bestFit="1" customWidth="1"/>
    <col min="2562" max="2562" width="0" style="2" hidden="1" customWidth="1"/>
    <col min="2563" max="2563" width="12.6328125" style="2" bestFit="1" customWidth="1"/>
    <col min="2564" max="2564" width="12.36328125" style="2" customWidth="1"/>
    <col min="2565" max="2565" width="12.08984375" style="2" customWidth="1"/>
    <col min="2566" max="2816" width="9.08984375" style="2"/>
    <col min="2817" max="2817" width="39.90625" style="2" bestFit="1" customWidth="1"/>
    <col min="2818" max="2818" width="0" style="2" hidden="1" customWidth="1"/>
    <col min="2819" max="2819" width="12.6328125" style="2" bestFit="1" customWidth="1"/>
    <col min="2820" max="2820" width="12.36328125" style="2" customWidth="1"/>
    <col min="2821" max="2821" width="12.08984375" style="2" customWidth="1"/>
    <col min="2822" max="3072" width="9.08984375" style="2"/>
    <col min="3073" max="3073" width="39.90625" style="2" bestFit="1" customWidth="1"/>
    <col min="3074" max="3074" width="0" style="2" hidden="1" customWidth="1"/>
    <col min="3075" max="3075" width="12.6328125" style="2" bestFit="1" customWidth="1"/>
    <col min="3076" max="3076" width="12.36328125" style="2" customWidth="1"/>
    <col min="3077" max="3077" width="12.08984375" style="2" customWidth="1"/>
    <col min="3078" max="3328" width="9.08984375" style="2"/>
    <col min="3329" max="3329" width="39.90625" style="2" bestFit="1" customWidth="1"/>
    <col min="3330" max="3330" width="0" style="2" hidden="1" customWidth="1"/>
    <col min="3331" max="3331" width="12.6328125" style="2" bestFit="1" customWidth="1"/>
    <col min="3332" max="3332" width="12.36328125" style="2" customWidth="1"/>
    <col min="3333" max="3333" width="12.08984375" style="2" customWidth="1"/>
    <col min="3334" max="3584" width="9.08984375" style="2"/>
    <col min="3585" max="3585" width="39.90625" style="2" bestFit="1" customWidth="1"/>
    <col min="3586" max="3586" width="0" style="2" hidden="1" customWidth="1"/>
    <col min="3587" max="3587" width="12.6328125" style="2" bestFit="1" customWidth="1"/>
    <col min="3588" max="3588" width="12.36328125" style="2" customWidth="1"/>
    <col min="3589" max="3589" width="12.08984375" style="2" customWidth="1"/>
    <col min="3590" max="3840" width="9.08984375" style="2"/>
    <col min="3841" max="3841" width="39.90625" style="2" bestFit="1" customWidth="1"/>
    <col min="3842" max="3842" width="0" style="2" hidden="1" customWidth="1"/>
    <col min="3843" max="3843" width="12.6328125" style="2" bestFit="1" customWidth="1"/>
    <col min="3844" max="3844" width="12.36328125" style="2" customWidth="1"/>
    <col min="3845" max="3845" width="12.08984375" style="2" customWidth="1"/>
    <col min="3846" max="4096" width="9.08984375" style="2"/>
    <col min="4097" max="4097" width="39.90625" style="2" bestFit="1" customWidth="1"/>
    <col min="4098" max="4098" width="0" style="2" hidden="1" customWidth="1"/>
    <col min="4099" max="4099" width="12.6328125" style="2" bestFit="1" customWidth="1"/>
    <col min="4100" max="4100" width="12.36328125" style="2" customWidth="1"/>
    <col min="4101" max="4101" width="12.08984375" style="2" customWidth="1"/>
    <col min="4102" max="4352" width="9.08984375" style="2"/>
    <col min="4353" max="4353" width="39.90625" style="2" bestFit="1" customWidth="1"/>
    <col min="4354" max="4354" width="0" style="2" hidden="1" customWidth="1"/>
    <col min="4355" max="4355" width="12.6328125" style="2" bestFit="1" customWidth="1"/>
    <col min="4356" max="4356" width="12.36328125" style="2" customWidth="1"/>
    <col min="4357" max="4357" width="12.08984375" style="2" customWidth="1"/>
    <col min="4358" max="4608" width="9.08984375" style="2"/>
    <col min="4609" max="4609" width="39.90625" style="2" bestFit="1" customWidth="1"/>
    <col min="4610" max="4610" width="0" style="2" hidden="1" customWidth="1"/>
    <col min="4611" max="4611" width="12.6328125" style="2" bestFit="1" customWidth="1"/>
    <col min="4612" max="4612" width="12.36328125" style="2" customWidth="1"/>
    <col min="4613" max="4613" width="12.08984375" style="2" customWidth="1"/>
    <col min="4614" max="4864" width="9.08984375" style="2"/>
    <col min="4865" max="4865" width="39.90625" style="2" bestFit="1" customWidth="1"/>
    <col min="4866" max="4866" width="0" style="2" hidden="1" customWidth="1"/>
    <col min="4867" max="4867" width="12.6328125" style="2" bestFit="1" customWidth="1"/>
    <col min="4868" max="4868" width="12.36328125" style="2" customWidth="1"/>
    <col min="4869" max="4869" width="12.08984375" style="2" customWidth="1"/>
    <col min="4870" max="5120" width="9.08984375" style="2"/>
    <col min="5121" max="5121" width="39.90625" style="2" bestFit="1" customWidth="1"/>
    <col min="5122" max="5122" width="0" style="2" hidden="1" customWidth="1"/>
    <col min="5123" max="5123" width="12.6328125" style="2" bestFit="1" customWidth="1"/>
    <col min="5124" max="5124" width="12.36328125" style="2" customWidth="1"/>
    <col min="5125" max="5125" width="12.08984375" style="2" customWidth="1"/>
    <col min="5126" max="5376" width="9.08984375" style="2"/>
    <col min="5377" max="5377" width="39.90625" style="2" bestFit="1" customWidth="1"/>
    <col min="5378" max="5378" width="0" style="2" hidden="1" customWidth="1"/>
    <col min="5379" max="5379" width="12.6328125" style="2" bestFit="1" customWidth="1"/>
    <col min="5380" max="5380" width="12.36328125" style="2" customWidth="1"/>
    <col min="5381" max="5381" width="12.08984375" style="2" customWidth="1"/>
    <col min="5382" max="5632" width="9.08984375" style="2"/>
    <col min="5633" max="5633" width="39.90625" style="2" bestFit="1" customWidth="1"/>
    <col min="5634" max="5634" width="0" style="2" hidden="1" customWidth="1"/>
    <col min="5635" max="5635" width="12.6328125" style="2" bestFit="1" customWidth="1"/>
    <col min="5636" max="5636" width="12.36328125" style="2" customWidth="1"/>
    <col min="5637" max="5637" width="12.08984375" style="2" customWidth="1"/>
    <col min="5638" max="5888" width="9.08984375" style="2"/>
    <col min="5889" max="5889" width="39.90625" style="2" bestFit="1" customWidth="1"/>
    <col min="5890" max="5890" width="0" style="2" hidden="1" customWidth="1"/>
    <col min="5891" max="5891" width="12.6328125" style="2" bestFit="1" customWidth="1"/>
    <col min="5892" max="5892" width="12.36328125" style="2" customWidth="1"/>
    <col min="5893" max="5893" width="12.08984375" style="2" customWidth="1"/>
    <col min="5894" max="6144" width="9.08984375" style="2"/>
    <col min="6145" max="6145" width="39.90625" style="2" bestFit="1" customWidth="1"/>
    <col min="6146" max="6146" width="0" style="2" hidden="1" customWidth="1"/>
    <col min="6147" max="6147" width="12.6328125" style="2" bestFit="1" customWidth="1"/>
    <col min="6148" max="6148" width="12.36328125" style="2" customWidth="1"/>
    <col min="6149" max="6149" width="12.08984375" style="2" customWidth="1"/>
    <col min="6150" max="6400" width="9.08984375" style="2"/>
    <col min="6401" max="6401" width="39.90625" style="2" bestFit="1" customWidth="1"/>
    <col min="6402" max="6402" width="0" style="2" hidden="1" customWidth="1"/>
    <col min="6403" max="6403" width="12.6328125" style="2" bestFit="1" customWidth="1"/>
    <col min="6404" max="6404" width="12.36328125" style="2" customWidth="1"/>
    <col min="6405" max="6405" width="12.08984375" style="2" customWidth="1"/>
    <col min="6406" max="6656" width="9.08984375" style="2"/>
    <col min="6657" max="6657" width="39.90625" style="2" bestFit="1" customWidth="1"/>
    <col min="6658" max="6658" width="0" style="2" hidden="1" customWidth="1"/>
    <col min="6659" max="6659" width="12.6328125" style="2" bestFit="1" customWidth="1"/>
    <col min="6660" max="6660" width="12.36328125" style="2" customWidth="1"/>
    <col min="6661" max="6661" width="12.08984375" style="2" customWidth="1"/>
    <col min="6662" max="6912" width="9.08984375" style="2"/>
    <col min="6913" max="6913" width="39.90625" style="2" bestFit="1" customWidth="1"/>
    <col min="6914" max="6914" width="0" style="2" hidden="1" customWidth="1"/>
    <col min="6915" max="6915" width="12.6328125" style="2" bestFit="1" customWidth="1"/>
    <col min="6916" max="6916" width="12.36328125" style="2" customWidth="1"/>
    <col min="6917" max="6917" width="12.08984375" style="2" customWidth="1"/>
    <col min="6918" max="7168" width="9.08984375" style="2"/>
    <col min="7169" max="7169" width="39.90625" style="2" bestFit="1" customWidth="1"/>
    <col min="7170" max="7170" width="0" style="2" hidden="1" customWidth="1"/>
    <col min="7171" max="7171" width="12.6328125" style="2" bestFit="1" customWidth="1"/>
    <col min="7172" max="7172" width="12.36328125" style="2" customWidth="1"/>
    <col min="7173" max="7173" width="12.08984375" style="2" customWidth="1"/>
    <col min="7174" max="7424" width="9.08984375" style="2"/>
    <col min="7425" max="7425" width="39.90625" style="2" bestFit="1" customWidth="1"/>
    <col min="7426" max="7426" width="0" style="2" hidden="1" customWidth="1"/>
    <col min="7427" max="7427" width="12.6328125" style="2" bestFit="1" customWidth="1"/>
    <col min="7428" max="7428" width="12.36328125" style="2" customWidth="1"/>
    <col min="7429" max="7429" width="12.08984375" style="2" customWidth="1"/>
    <col min="7430" max="7680" width="9.08984375" style="2"/>
    <col min="7681" max="7681" width="39.90625" style="2" bestFit="1" customWidth="1"/>
    <col min="7682" max="7682" width="0" style="2" hidden="1" customWidth="1"/>
    <col min="7683" max="7683" width="12.6328125" style="2" bestFit="1" customWidth="1"/>
    <col min="7684" max="7684" width="12.36328125" style="2" customWidth="1"/>
    <col min="7685" max="7685" width="12.08984375" style="2" customWidth="1"/>
    <col min="7686" max="7936" width="9.08984375" style="2"/>
    <col min="7937" max="7937" width="39.90625" style="2" bestFit="1" customWidth="1"/>
    <col min="7938" max="7938" width="0" style="2" hidden="1" customWidth="1"/>
    <col min="7939" max="7939" width="12.6328125" style="2" bestFit="1" customWidth="1"/>
    <col min="7940" max="7940" width="12.36328125" style="2" customWidth="1"/>
    <col min="7941" max="7941" width="12.08984375" style="2" customWidth="1"/>
    <col min="7942" max="8192" width="9.08984375" style="2"/>
    <col min="8193" max="8193" width="39.90625" style="2" bestFit="1" customWidth="1"/>
    <col min="8194" max="8194" width="0" style="2" hidden="1" customWidth="1"/>
    <col min="8195" max="8195" width="12.6328125" style="2" bestFit="1" customWidth="1"/>
    <col min="8196" max="8196" width="12.36328125" style="2" customWidth="1"/>
    <col min="8197" max="8197" width="12.08984375" style="2" customWidth="1"/>
    <col min="8198" max="8448" width="9.08984375" style="2"/>
    <col min="8449" max="8449" width="39.90625" style="2" bestFit="1" customWidth="1"/>
    <col min="8450" max="8450" width="0" style="2" hidden="1" customWidth="1"/>
    <col min="8451" max="8451" width="12.6328125" style="2" bestFit="1" customWidth="1"/>
    <col min="8452" max="8452" width="12.36328125" style="2" customWidth="1"/>
    <col min="8453" max="8453" width="12.08984375" style="2" customWidth="1"/>
    <col min="8454" max="8704" width="9.08984375" style="2"/>
    <col min="8705" max="8705" width="39.90625" style="2" bestFit="1" customWidth="1"/>
    <col min="8706" max="8706" width="0" style="2" hidden="1" customWidth="1"/>
    <col min="8707" max="8707" width="12.6328125" style="2" bestFit="1" customWidth="1"/>
    <col min="8708" max="8708" width="12.36328125" style="2" customWidth="1"/>
    <col min="8709" max="8709" width="12.08984375" style="2" customWidth="1"/>
    <col min="8710" max="8960" width="9.08984375" style="2"/>
    <col min="8961" max="8961" width="39.90625" style="2" bestFit="1" customWidth="1"/>
    <col min="8962" max="8962" width="0" style="2" hidden="1" customWidth="1"/>
    <col min="8963" max="8963" width="12.6328125" style="2" bestFit="1" customWidth="1"/>
    <col min="8964" max="8964" width="12.36328125" style="2" customWidth="1"/>
    <col min="8965" max="8965" width="12.08984375" style="2" customWidth="1"/>
    <col min="8966" max="9216" width="9.08984375" style="2"/>
    <col min="9217" max="9217" width="39.90625" style="2" bestFit="1" customWidth="1"/>
    <col min="9218" max="9218" width="0" style="2" hidden="1" customWidth="1"/>
    <col min="9219" max="9219" width="12.6328125" style="2" bestFit="1" customWidth="1"/>
    <col min="9220" max="9220" width="12.36328125" style="2" customWidth="1"/>
    <col min="9221" max="9221" width="12.08984375" style="2" customWidth="1"/>
    <col min="9222" max="9472" width="9.08984375" style="2"/>
    <col min="9473" max="9473" width="39.90625" style="2" bestFit="1" customWidth="1"/>
    <col min="9474" max="9474" width="0" style="2" hidden="1" customWidth="1"/>
    <col min="9475" max="9475" width="12.6328125" style="2" bestFit="1" customWidth="1"/>
    <col min="9476" max="9476" width="12.36328125" style="2" customWidth="1"/>
    <col min="9477" max="9477" width="12.08984375" style="2" customWidth="1"/>
    <col min="9478" max="9728" width="9.08984375" style="2"/>
    <col min="9729" max="9729" width="39.90625" style="2" bestFit="1" customWidth="1"/>
    <col min="9730" max="9730" width="0" style="2" hidden="1" customWidth="1"/>
    <col min="9731" max="9731" width="12.6328125" style="2" bestFit="1" customWidth="1"/>
    <col min="9732" max="9732" width="12.36328125" style="2" customWidth="1"/>
    <col min="9733" max="9733" width="12.08984375" style="2" customWidth="1"/>
    <col min="9734" max="9984" width="9.08984375" style="2"/>
    <col min="9985" max="9985" width="39.90625" style="2" bestFit="1" customWidth="1"/>
    <col min="9986" max="9986" width="0" style="2" hidden="1" customWidth="1"/>
    <col min="9987" max="9987" width="12.6328125" style="2" bestFit="1" customWidth="1"/>
    <col min="9988" max="9988" width="12.36328125" style="2" customWidth="1"/>
    <col min="9989" max="9989" width="12.08984375" style="2" customWidth="1"/>
    <col min="9990" max="10240" width="9.08984375" style="2"/>
    <col min="10241" max="10241" width="39.90625" style="2" bestFit="1" customWidth="1"/>
    <col min="10242" max="10242" width="0" style="2" hidden="1" customWidth="1"/>
    <col min="10243" max="10243" width="12.6328125" style="2" bestFit="1" customWidth="1"/>
    <col min="10244" max="10244" width="12.36328125" style="2" customWidth="1"/>
    <col min="10245" max="10245" width="12.08984375" style="2" customWidth="1"/>
    <col min="10246" max="10496" width="9.08984375" style="2"/>
    <col min="10497" max="10497" width="39.90625" style="2" bestFit="1" customWidth="1"/>
    <col min="10498" max="10498" width="0" style="2" hidden="1" customWidth="1"/>
    <col min="10499" max="10499" width="12.6328125" style="2" bestFit="1" customWidth="1"/>
    <col min="10500" max="10500" width="12.36328125" style="2" customWidth="1"/>
    <col min="10501" max="10501" width="12.08984375" style="2" customWidth="1"/>
    <col min="10502" max="10752" width="9.08984375" style="2"/>
    <col min="10753" max="10753" width="39.90625" style="2" bestFit="1" customWidth="1"/>
    <col min="10754" max="10754" width="0" style="2" hidden="1" customWidth="1"/>
    <col min="10755" max="10755" width="12.6328125" style="2" bestFit="1" customWidth="1"/>
    <col min="10756" max="10756" width="12.36328125" style="2" customWidth="1"/>
    <col min="10757" max="10757" width="12.08984375" style="2" customWidth="1"/>
    <col min="10758" max="11008" width="9.08984375" style="2"/>
    <col min="11009" max="11009" width="39.90625" style="2" bestFit="1" customWidth="1"/>
    <col min="11010" max="11010" width="0" style="2" hidden="1" customWidth="1"/>
    <col min="11011" max="11011" width="12.6328125" style="2" bestFit="1" customWidth="1"/>
    <col min="11012" max="11012" width="12.36328125" style="2" customWidth="1"/>
    <col min="11013" max="11013" width="12.08984375" style="2" customWidth="1"/>
    <col min="11014" max="11264" width="9.08984375" style="2"/>
    <col min="11265" max="11265" width="39.90625" style="2" bestFit="1" customWidth="1"/>
    <col min="11266" max="11266" width="0" style="2" hidden="1" customWidth="1"/>
    <col min="11267" max="11267" width="12.6328125" style="2" bestFit="1" customWidth="1"/>
    <col min="11268" max="11268" width="12.36328125" style="2" customWidth="1"/>
    <col min="11269" max="11269" width="12.08984375" style="2" customWidth="1"/>
    <col min="11270" max="11520" width="9.08984375" style="2"/>
    <col min="11521" max="11521" width="39.90625" style="2" bestFit="1" customWidth="1"/>
    <col min="11522" max="11522" width="0" style="2" hidden="1" customWidth="1"/>
    <col min="11523" max="11523" width="12.6328125" style="2" bestFit="1" customWidth="1"/>
    <col min="11524" max="11524" width="12.36328125" style="2" customWidth="1"/>
    <col min="11525" max="11525" width="12.08984375" style="2" customWidth="1"/>
    <col min="11526" max="11776" width="9.08984375" style="2"/>
    <col min="11777" max="11777" width="39.90625" style="2" bestFit="1" customWidth="1"/>
    <col min="11778" max="11778" width="0" style="2" hidden="1" customWidth="1"/>
    <col min="11779" max="11779" width="12.6328125" style="2" bestFit="1" customWidth="1"/>
    <col min="11780" max="11780" width="12.36328125" style="2" customWidth="1"/>
    <col min="11781" max="11781" width="12.08984375" style="2" customWidth="1"/>
    <col min="11782" max="12032" width="9.08984375" style="2"/>
    <col min="12033" max="12033" width="39.90625" style="2" bestFit="1" customWidth="1"/>
    <col min="12034" max="12034" width="0" style="2" hidden="1" customWidth="1"/>
    <col min="12035" max="12035" width="12.6328125" style="2" bestFit="1" customWidth="1"/>
    <col min="12036" max="12036" width="12.36328125" style="2" customWidth="1"/>
    <col min="12037" max="12037" width="12.08984375" style="2" customWidth="1"/>
    <col min="12038" max="12288" width="9.08984375" style="2"/>
    <col min="12289" max="12289" width="39.90625" style="2" bestFit="1" customWidth="1"/>
    <col min="12290" max="12290" width="0" style="2" hidden="1" customWidth="1"/>
    <col min="12291" max="12291" width="12.6328125" style="2" bestFit="1" customWidth="1"/>
    <col min="12292" max="12292" width="12.36328125" style="2" customWidth="1"/>
    <col min="12293" max="12293" width="12.08984375" style="2" customWidth="1"/>
    <col min="12294" max="12544" width="9.08984375" style="2"/>
    <col min="12545" max="12545" width="39.90625" style="2" bestFit="1" customWidth="1"/>
    <col min="12546" max="12546" width="0" style="2" hidden="1" customWidth="1"/>
    <col min="12547" max="12547" width="12.6328125" style="2" bestFit="1" customWidth="1"/>
    <col min="12548" max="12548" width="12.36328125" style="2" customWidth="1"/>
    <col min="12549" max="12549" width="12.08984375" style="2" customWidth="1"/>
    <col min="12550" max="12800" width="9.08984375" style="2"/>
    <col min="12801" max="12801" width="39.90625" style="2" bestFit="1" customWidth="1"/>
    <col min="12802" max="12802" width="0" style="2" hidden="1" customWidth="1"/>
    <col min="12803" max="12803" width="12.6328125" style="2" bestFit="1" customWidth="1"/>
    <col min="12804" max="12804" width="12.36328125" style="2" customWidth="1"/>
    <col min="12805" max="12805" width="12.08984375" style="2" customWidth="1"/>
    <col min="12806" max="13056" width="9.08984375" style="2"/>
    <col min="13057" max="13057" width="39.90625" style="2" bestFit="1" customWidth="1"/>
    <col min="13058" max="13058" width="0" style="2" hidden="1" customWidth="1"/>
    <col min="13059" max="13059" width="12.6328125" style="2" bestFit="1" customWidth="1"/>
    <col min="13060" max="13060" width="12.36328125" style="2" customWidth="1"/>
    <col min="13061" max="13061" width="12.08984375" style="2" customWidth="1"/>
    <col min="13062" max="13312" width="9.08984375" style="2"/>
    <col min="13313" max="13313" width="39.90625" style="2" bestFit="1" customWidth="1"/>
    <col min="13314" max="13314" width="0" style="2" hidden="1" customWidth="1"/>
    <col min="13315" max="13315" width="12.6328125" style="2" bestFit="1" customWidth="1"/>
    <col min="13316" max="13316" width="12.36328125" style="2" customWidth="1"/>
    <col min="13317" max="13317" width="12.08984375" style="2" customWidth="1"/>
    <col min="13318" max="13568" width="9.08984375" style="2"/>
    <col min="13569" max="13569" width="39.90625" style="2" bestFit="1" customWidth="1"/>
    <col min="13570" max="13570" width="0" style="2" hidden="1" customWidth="1"/>
    <col min="13571" max="13571" width="12.6328125" style="2" bestFit="1" customWidth="1"/>
    <col min="13572" max="13572" width="12.36328125" style="2" customWidth="1"/>
    <col min="13573" max="13573" width="12.08984375" style="2" customWidth="1"/>
    <col min="13574" max="13824" width="9.08984375" style="2"/>
    <col min="13825" max="13825" width="39.90625" style="2" bestFit="1" customWidth="1"/>
    <col min="13826" max="13826" width="0" style="2" hidden="1" customWidth="1"/>
    <col min="13827" max="13827" width="12.6328125" style="2" bestFit="1" customWidth="1"/>
    <col min="13828" max="13828" width="12.36328125" style="2" customWidth="1"/>
    <col min="13829" max="13829" width="12.08984375" style="2" customWidth="1"/>
    <col min="13830" max="14080" width="9.08984375" style="2"/>
    <col min="14081" max="14081" width="39.90625" style="2" bestFit="1" customWidth="1"/>
    <col min="14082" max="14082" width="0" style="2" hidden="1" customWidth="1"/>
    <col min="14083" max="14083" width="12.6328125" style="2" bestFit="1" customWidth="1"/>
    <col min="14084" max="14084" width="12.36328125" style="2" customWidth="1"/>
    <col min="14085" max="14085" width="12.08984375" style="2" customWidth="1"/>
    <col min="14086" max="14336" width="9.08984375" style="2"/>
    <col min="14337" max="14337" width="39.90625" style="2" bestFit="1" customWidth="1"/>
    <col min="14338" max="14338" width="0" style="2" hidden="1" customWidth="1"/>
    <col min="14339" max="14339" width="12.6328125" style="2" bestFit="1" customWidth="1"/>
    <col min="14340" max="14340" width="12.36328125" style="2" customWidth="1"/>
    <col min="14341" max="14341" width="12.08984375" style="2" customWidth="1"/>
    <col min="14342" max="14592" width="9.08984375" style="2"/>
    <col min="14593" max="14593" width="39.90625" style="2" bestFit="1" customWidth="1"/>
    <col min="14594" max="14594" width="0" style="2" hidden="1" customWidth="1"/>
    <col min="14595" max="14595" width="12.6328125" style="2" bestFit="1" customWidth="1"/>
    <col min="14596" max="14596" width="12.36328125" style="2" customWidth="1"/>
    <col min="14597" max="14597" width="12.08984375" style="2" customWidth="1"/>
    <col min="14598" max="14848" width="9.08984375" style="2"/>
    <col min="14849" max="14849" width="39.90625" style="2" bestFit="1" customWidth="1"/>
    <col min="14850" max="14850" width="0" style="2" hidden="1" customWidth="1"/>
    <col min="14851" max="14851" width="12.6328125" style="2" bestFit="1" customWidth="1"/>
    <col min="14852" max="14852" width="12.36328125" style="2" customWidth="1"/>
    <col min="14853" max="14853" width="12.08984375" style="2" customWidth="1"/>
    <col min="14854" max="15104" width="9.08984375" style="2"/>
    <col min="15105" max="15105" width="39.90625" style="2" bestFit="1" customWidth="1"/>
    <col min="15106" max="15106" width="0" style="2" hidden="1" customWidth="1"/>
    <col min="15107" max="15107" width="12.6328125" style="2" bestFit="1" customWidth="1"/>
    <col min="15108" max="15108" width="12.36328125" style="2" customWidth="1"/>
    <col min="15109" max="15109" width="12.08984375" style="2" customWidth="1"/>
    <col min="15110" max="15360" width="9.08984375" style="2"/>
    <col min="15361" max="15361" width="39.90625" style="2" bestFit="1" customWidth="1"/>
    <col min="15362" max="15362" width="0" style="2" hidden="1" customWidth="1"/>
    <col min="15363" max="15363" width="12.6328125" style="2" bestFit="1" customWidth="1"/>
    <col min="15364" max="15364" width="12.36328125" style="2" customWidth="1"/>
    <col min="15365" max="15365" width="12.08984375" style="2" customWidth="1"/>
    <col min="15366" max="15616" width="9.08984375" style="2"/>
    <col min="15617" max="15617" width="39.90625" style="2" bestFit="1" customWidth="1"/>
    <col min="15618" max="15618" width="0" style="2" hidden="1" customWidth="1"/>
    <col min="15619" max="15619" width="12.6328125" style="2" bestFit="1" customWidth="1"/>
    <col min="15620" max="15620" width="12.36328125" style="2" customWidth="1"/>
    <col min="15621" max="15621" width="12.08984375" style="2" customWidth="1"/>
    <col min="15622" max="15872" width="9.08984375" style="2"/>
    <col min="15873" max="15873" width="39.90625" style="2" bestFit="1" customWidth="1"/>
    <col min="15874" max="15874" width="0" style="2" hidden="1" customWidth="1"/>
    <col min="15875" max="15875" width="12.6328125" style="2" bestFit="1" customWidth="1"/>
    <col min="15876" max="15876" width="12.36328125" style="2" customWidth="1"/>
    <col min="15877" max="15877" width="12.08984375" style="2" customWidth="1"/>
    <col min="15878" max="16128" width="9.08984375" style="2"/>
    <col min="16129" max="16129" width="39.90625" style="2" bestFit="1" customWidth="1"/>
    <col min="16130" max="16130" width="0" style="2" hidden="1" customWidth="1"/>
    <col min="16131" max="16131" width="12.6328125" style="2" bestFit="1" customWidth="1"/>
    <col min="16132" max="16132" width="12.36328125" style="2" customWidth="1"/>
    <col min="16133" max="16133" width="12.08984375" style="2" customWidth="1"/>
    <col min="16134" max="16384" width="9.08984375" style="2"/>
  </cols>
  <sheetData>
    <row r="1" spans="1:5" x14ac:dyDescent="0.25">
      <c r="A1" s="1" t="s">
        <v>0</v>
      </c>
      <c r="B1" s="1"/>
      <c r="E1" s="3" t="s">
        <v>1</v>
      </c>
    </row>
    <row r="2" spans="1:5" x14ac:dyDescent="0.25">
      <c r="A2" s="2" t="s">
        <v>2</v>
      </c>
      <c r="B2" s="3"/>
      <c r="E2" s="4" t="s">
        <v>3</v>
      </c>
    </row>
    <row r="3" spans="1:5" x14ac:dyDescent="0.25">
      <c r="A3" s="2" t="s">
        <v>4</v>
      </c>
      <c r="B3" s="3"/>
    </row>
    <row r="4" spans="1:5" x14ac:dyDescent="0.25">
      <c r="A4" s="2" t="s">
        <v>5</v>
      </c>
      <c r="B4" s="3"/>
    </row>
    <row r="5" spans="1:5" x14ac:dyDescent="0.25">
      <c r="A5" s="5" t="s">
        <v>6</v>
      </c>
      <c r="B5" s="6"/>
    </row>
    <row r="6" spans="1:5" x14ac:dyDescent="0.25">
      <c r="A6" s="3" t="s">
        <v>7</v>
      </c>
      <c r="B6" s="3"/>
    </row>
    <row r="7" spans="1:5" x14ac:dyDescent="0.25">
      <c r="A7" s="3"/>
      <c r="B7" s="3" t="s">
        <v>8</v>
      </c>
    </row>
    <row r="8" spans="1:5" s="3" customFormat="1" x14ac:dyDescent="0.25">
      <c r="A8" s="7"/>
      <c r="B8" s="7"/>
      <c r="C8" s="8">
        <v>45474</v>
      </c>
      <c r="D8" s="8">
        <v>45474</v>
      </c>
      <c r="E8" s="9">
        <v>45474</v>
      </c>
    </row>
    <row r="9" spans="1:5" s="3" customFormat="1" x14ac:dyDescent="0.25">
      <c r="A9" s="7" t="s">
        <v>9</v>
      </c>
      <c r="B9" s="7" t="s">
        <v>10</v>
      </c>
      <c r="C9" s="10" t="s">
        <v>11</v>
      </c>
      <c r="D9" s="10" t="s">
        <v>12</v>
      </c>
      <c r="E9" s="10" t="s">
        <v>11</v>
      </c>
    </row>
    <row r="10" spans="1:5" x14ac:dyDescent="0.25">
      <c r="A10" s="11" t="s">
        <v>13</v>
      </c>
      <c r="B10" s="11" t="str">
        <f>VLOOKUP(A10,[1]Mapping!A$1:B$65536,2,FALSE)</f>
        <v>Guinness Barrel Aged Gingerbread Stout 4pk</v>
      </c>
      <c r="C10" s="12">
        <f>VLOOKUP(B10,'[1]CT-Star'!A$1:E$65536,3,FALSE)</f>
        <v>58.3</v>
      </c>
      <c r="D10" s="13"/>
      <c r="E10" s="14">
        <f t="shared" ref="E10:E73" si="0">C10+D10</f>
        <v>58.3</v>
      </c>
    </row>
    <row r="11" spans="1:5" x14ac:dyDescent="0.25">
      <c r="A11" s="11" t="s">
        <v>14</v>
      </c>
      <c r="B11" s="11" t="str">
        <f>VLOOKUP(A11,[1]Mapping!A$1:B$65536,2,FALSE)</f>
        <v>Guinness Barrel Aged Imperial Stout 4pk</v>
      </c>
      <c r="C11" s="12">
        <f>VLOOKUP(B11,'[1]CT-Star'!A$1:E$65536,3,FALSE)</f>
        <v>58.3</v>
      </c>
      <c r="D11" s="13"/>
      <c r="E11" s="14">
        <f t="shared" si="0"/>
        <v>58.3</v>
      </c>
    </row>
    <row r="12" spans="1:5" x14ac:dyDescent="0.25">
      <c r="A12" s="11" t="s">
        <v>15</v>
      </c>
      <c r="B12" s="11" t="s">
        <v>15</v>
      </c>
      <c r="C12" s="12">
        <f>VLOOKUP(B12,'[1]CT-Star'!A$1:E$65536,3,FALSE)</f>
        <v>58.3</v>
      </c>
      <c r="D12" s="13"/>
      <c r="E12" s="14">
        <f t="shared" si="0"/>
        <v>58.3</v>
      </c>
    </row>
    <row r="13" spans="1:5" x14ac:dyDescent="0.25">
      <c r="A13" s="15" t="s">
        <v>16</v>
      </c>
      <c r="B13" s="11" t="str">
        <f>VLOOKUP(A13,[1]Mapping!A$1:B$65536,2,FALSE)</f>
        <v>Guinness Blonde American 16oz cans MD</v>
      </c>
      <c r="C13" s="12">
        <f>VLOOKUP(B13,'[1]CT-Star'!A$1:E$65536,3,FALSE)</f>
        <v>16.5</v>
      </c>
      <c r="D13" s="13"/>
      <c r="E13" s="14">
        <f t="shared" si="0"/>
        <v>16.5</v>
      </c>
    </row>
    <row r="14" spans="1:5" x14ac:dyDescent="0.25">
      <c r="A14" s="11" t="s">
        <v>17</v>
      </c>
      <c r="B14" s="11" t="str">
        <f>VLOOKUP(A14,[1]Mapping!A$1:B$65536,2,FALSE)</f>
        <v>Guinness Blonde American cans 12pk</v>
      </c>
      <c r="C14" s="12">
        <f>VLOOKUP(B14,'[1]CT-Star'!A$1:E$65536,3,FALSE)</f>
        <v>18.690000000000001</v>
      </c>
      <c r="D14" s="13"/>
      <c r="E14" s="14">
        <f t="shared" si="0"/>
        <v>18.690000000000001</v>
      </c>
    </row>
    <row r="15" spans="1:5" x14ac:dyDescent="0.25">
      <c r="A15" s="11" t="s">
        <v>18</v>
      </c>
      <c r="B15" s="11" t="str">
        <f>VLOOKUP(A15,[1]Mapping!A$1:B$65536,2,FALSE)</f>
        <v>Guinness Blonde American Lager 11.2oz 12pk</v>
      </c>
      <c r="C15" s="12">
        <f>VLOOKUP(B15,'[1]CT-Star'!A$1:E$65536,3,FALSE)</f>
        <v>18.690000000000001</v>
      </c>
      <c r="D15" s="13"/>
      <c r="E15" s="14">
        <f t="shared" si="0"/>
        <v>18.690000000000001</v>
      </c>
    </row>
    <row r="16" spans="1:5" x14ac:dyDescent="0.25">
      <c r="A16" s="11" t="s">
        <v>19</v>
      </c>
      <c r="B16" s="11" t="str">
        <f>VLOOKUP(A16,[1]Mapping!A$1:B$65536,2,FALSE)</f>
        <v>Guinness Blonde American Lager 11.2oz 6pk</v>
      </c>
      <c r="C16" s="12">
        <f>VLOOKUP(B16,'[1]CT-Star'!A$1:E$65536,3,FALSE)</f>
        <v>22.7</v>
      </c>
      <c r="D16" s="16"/>
      <c r="E16" s="14">
        <f t="shared" si="0"/>
        <v>22.7</v>
      </c>
    </row>
    <row r="17" spans="1:5" x14ac:dyDescent="0.25">
      <c r="A17" s="11" t="s">
        <v>20</v>
      </c>
      <c r="B17" s="11" t="str">
        <f>VLOOKUP(A17,[1]Mapping!A$1:B$65536,2,FALSE)</f>
        <v>Guinness Blonde American Lager Keg 15.5 gal.</v>
      </c>
      <c r="C17" s="12">
        <f>VLOOKUP(B17,'[1]CT-Star'!A$1:E$65536,3,FALSE)</f>
        <v>101.25</v>
      </c>
      <c r="D17" s="13"/>
      <c r="E17" s="14">
        <f t="shared" si="0"/>
        <v>101.25</v>
      </c>
    </row>
    <row r="18" spans="1:5" x14ac:dyDescent="0.25">
      <c r="A18" s="11" t="s">
        <v>21</v>
      </c>
      <c r="B18" s="11" t="str">
        <f>VLOOKUP(A18,[1]Mapping!A$1:B$65536,2,FALSE)</f>
        <v>Guinness Blonde American Lager Keg 5.15 gal.</v>
      </c>
      <c r="C18" s="12">
        <f>VLOOKUP(B18,'[1]CT-Star'!A$1:E$65536,3,FALSE)</f>
        <v>46</v>
      </c>
      <c r="D18" s="13"/>
      <c r="E18" s="14">
        <f t="shared" si="0"/>
        <v>46</v>
      </c>
    </row>
    <row r="19" spans="1:5" x14ac:dyDescent="0.25">
      <c r="A19" s="11" t="s">
        <v>22</v>
      </c>
      <c r="B19" s="11" t="str">
        <f>VLOOKUP(A19,[1]Mapping!A$1:B$65536,2,FALSE)</f>
        <v>Guinness Draught in Bottle 11.2oz. 12pk</v>
      </c>
      <c r="C19" s="12">
        <f>VLOOKUP(B19,'[1]CT-Star'!A$1:E$65536,3,FALSE)</f>
        <v>19.11</v>
      </c>
      <c r="D19" s="16"/>
      <c r="E19" s="14">
        <f t="shared" si="0"/>
        <v>19.11</v>
      </c>
    </row>
    <row r="20" spans="1:5" x14ac:dyDescent="0.25">
      <c r="A20" s="11" t="s">
        <v>23</v>
      </c>
      <c r="B20" s="11" t="str">
        <f>VLOOKUP(A20,[1]Mapping!A$1:B$65536,2,FALSE)</f>
        <v>Guinness Draught in Bottle 11.2oz. 6pk</v>
      </c>
      <c r="C20" s="12">
        <f>VLOOKUP(B20,'[1]CT-Star'!A$1:E$65536,3,FALSE)</f>
        <v>22.43</v>
      </c>
      <c r="D20" s="13"/>
      <c r="E20" s="14">
        <f t="shared" si="0"/>
        <v>22.43</v>
      </c>
    </row>
    <row r="21" spans="1:5" x14ac:dyDescent="0.25">
      <c r="A21" s="11" t="s">
        <v>24</v>
      </c>
      <c r="B21" s="11" t="str">
        <f>VLOOKUP(A21,[1]Mapping!A$1:B$65536,2,FALSE)</f>
        <v>Guinness Draught in Can 14.9oz. 18pk</v>
      </c>
      <c r="C21" s="12">
        <f>VLOOKUP(B21,'[1]CT-Star'!A$1:E$65536,3,FALSE)</f>
        <v>16.420000000000002</v>
      </c>
      <c r="D21" s="13"/>
      <c r="E21" s="14">
        <f t="shared" si="0"/>
        <v>16.420000000000002</v>
      </c>
    </row>
    <row r="22" spans="1:5" x14ac:dyDescent="0.25">
      <c r="A22" s="11" t="s">
        <v>25</v>
      </c>
      <c r="B22" s="11" t="str">
        <f>VLOOKUP(A22,[1]Mapping!A$1:B$65536,2,FALSE)</f>
        <v>Guinness Draught in Can 14.9oz. 24pk</v>
      </c>
      <c r="C22" s="12">
        <f>VLOOKUP(B22,'[1]CT-Star'!A$1:E$65536,3,FALSE)</f>
        <v>18.75</v>
      </c>
      <c r="D22" s="13"/>
      <c r="E22" s="14">
        <f t="shared" si="0"/>
        <v>18.75</v>
      </c>
    </row>
    <row r="23" spans="1:5" x14ac:dyDescent="0.25">
      <c r="A23" s="11" t="s">
        <v>26</v>
      </c>
      <c r="B23" s="11" t="str">
        <f>VLOOKUP(A23,[1]Mapping!A$1:B$65536,2,FALSE)</f>
        <v>Guinness Draught in Can 14.9oz. 4pk</v>
      </c>
      <c r="C23" s="12">
        <f>VLOOKUP(B23,'[1]CT-Star'!A$1:E$65536,3,FALSE)</f>
        <v>30.48</v>
      </c>
      <c r="D23" s="16"/>
      <c r="E23" s="14">
        <f t="shared" si="0"/>
        <v>30.48</v>
      </c>
    </row>
    <row r="24" spans="1:5" x14ac:dyDescent="0.25">
      <c r="A24" s="11" t="s">
        <v>27</v>
      </c>
      <c r="B24" s="11" t="str">
        <f>VLOOKUP(A24,[1]Mapping!A$1:B$65536,2,FALSE)</f>
        <v>Guinness Draught in Can 14.9oz. 8pk</v>
      </c>
      <c r="C24" s="12">
        <f>VLOOKUP(B24,'[1]CT-Star'!A$1:E$65536,3,FALSE)</f>
        <v>25.21</v>
      </c>
      <c r="D24" s="13"/>
      <c r="E24" s="14">
        <f t="shared" si="0"/>
        <v>25.21</v>
      </c>
    </row>
    <row r="25" spans="1:5" x14ac:dyDescent="0.25">
      <c r="A25" s="11" t="s">
        <v>28</v>
      </c>
      <c r="B25" s="11" t="str">
        <f>VLOOKUP(A25,[1]Mapping!A$1:B$65536,2,FALSE)</f>
        <v>Guinness Extra Stout 11.2oz. 12pk</v>
      </c>
      <c r="C25" s="12">
        <f>VLOOKUP(B25,'[1]CT-Star'!A$1:E$65536,3,FALSE)</f>
        <v>18.899999999999999</v>
      </c>
      <c r="D25" s="13"/>
      <c r="E25" s="14">
        <f t="shared" si="0"/>
        <v>18.899999999999999</v>
      </c>
    </row>
    <row r="26" spans="1:5" x14ac:dyDescent="0.25">
      <c r="A26" s="11" t="s">
        <v>29</v>
      </c>
      <c r="B26" s="11" t="str">
        <f>VLOOKUP(A26,[1]Mapping!A$1:B$65536,2,FALSE)</f>
        <v>Guinness Extra Stout 11.2oz. 6pk</v>
      </c>
      <c r="C26" s="12">
        <f>VLOOKUP(B26,'[1]CT-Star'!A$1:E$65536,3,FALSE)</f>
        <v>23.08</v>
      </c>
      <c r="D26" s="13"/>
      <c r="E26" s="14">
        <f t="shared" si="0"/>
        <v>23.08</v>
      </c>
    </row>
    <row r="27" spans="1:5" x14ac:dyDescent="0.25">
      <c r="A27" s="11" t="s">
        <v>30</v>
      </c>
      <c r="B27" s="11" t="str">
        <f>VLOOKUP(A27,[1]Mapping!A$1:B$65536,2,FALSE)</f>
        <v>Guinness Extra Stout 19.2oz Cans</v>
      </c>
      <c r="C27" s="12">
        <f>VLOOKUP(B27,'[1]CT-Star'!A$1:E$65536,3,FALSE)</f>
        <v>36.950000000000003</v>
      </c>
      <c r="D27" s="13"/>
      <c r="E27" s="14">
        <f t="shared" si="0"/>
        <v>36.950000000000003</v>
      </c>
    </row>
    <row r="28" spans="1:5" x14ac:dyDescent="0.25">
      <c r="A28" s="11" t="s">
        <v>31</v>
      </c>
      <c r="B28" s="11" t="str">
        <f>VLOOKUP(A28,[1]Mapping!A$1:B$65536,2,FALSE)</f>
        <v>Guinness Extra Stout 22oz. 12pk</v>
      </c>
      <c r="C28" s="12">
        <f>VLOOKUP(B28,'[1]CT-Star'!A$1:E$65536,3,FALSE)</f>
        <v>21.47</v>
      </c>
      <c r="D28" s="13"/>
      <c r="E28" s="14">
        <f t="shared" si="0"/>
        <v>21.47</v>
      </c>
    </row>
    <row r="29" spans="1:5" x14ac:dyDescent="0.25">
      <c r="A29" s="11" t="s">
        <v>32</v>
      </c>
      <c r="B29" s="11" t="str">
        <f>VLOOKUP(A29,[1]Mapping!A$1:B$65536,2,FALSE)</f>
        <v>Guinness Foreign Extra Stout 11.2oz. 4pk</v>
      </c>
      <c r="C29" s="12">
        <f>VLOOKUP(B29,'[1]CT-Star'!A$1:E$65536,3,FALSE)</f>
        <v>28.32</v>
      </c>
      <c r="D29" s="16"/>
      <c r="E29" s="14">
        <f t="shared" si="0"/>
        <v>28.32</v>
      </c>
    </row>
    <row r="30" spans="1:5" x14ac:dyDescent="0.25">
      <c r="A30" s="11" t="s">
        <v>33</v>
      </c>
      <c r="B30" s="11" t="str">
        <f>VLOOKUP(A30,[1]Mapping!A$1:B$65536,2,FALSE)</f>
        <v>Guinness KEG 13.2 gal.</v>
      </c>
      <c r="C30" s="12">
        <f>VLOOKUP(B30,'[1]CT-Star'!A$1:E$65536,3,FALSE)</f>
        <v>110.91</v>
      </c>
      <c r="D30" s="16"/>
      <c r="E30" s="14">
        <f t="shared" si="0"/>
        <v>110.91</v>
      </c>
    </row>
    <row r="31" spans="1:5" x14ac:dyDescent="0.25">
      <c r="A31" s="11" t="s">
        <v>34</v>
      </c>
      <c r="B31" s="11" t="str">
        <f>VLOOKUP(A31,[1]Mapping!A$1:B$65536,2,FALSE)</f>
        <v>Guinness KEG 5.28 gal.</v>
      </c>
      <c r="C31" s="12">
        <f>VLOOKUP(B31,'[1]CT-Star'!A$1:E$65536,3,FALSE)</f>
        <v>50.48</v>
      </c>
      <c r="D31" s="13"/>
      <c r="E31" s="14">
        <f t="shared" si="0"/>
        <v>50.48</v>
      </c>
    </row>
    <row r="32" spans="1:5" x14ac:dyDescent="0.25">
      <c r="A32" s="11" t="s">
        <v>35</v>
      </c>
      <c r="B32" s="11" t="str">
        <f>VLOOKUP(A32,[1]Mapping!A$1:B$65536,2,FALSE)</f>
        <v>Guinness Nitro Cold Brew Coffee 4pk</v>
      </c>
      <c r="C32" s="12">
        <f>VLOOKUP(B32,'[1]CT-Star'!A$1:E$65536,3,FALSE)</f>
        <v>29.88</v>
      </c>
      <c r="D32" s="13"/>
      <c r="E32" s="14">
        <f t="shared" si="0"/>
        <v>29.88</v>
      </c>
    </row>
    <row r="33" spans="1:5" x14ac:dyDescent="0.25">
      <c r="A33" s="11" t="s">
        <v>36</v>
      </c>
      <c r="B33" s="11" t="s">
        <v>37</v>
      </c>
      <c r="C33" s="12">
        <f>VLOOKUP(B33,'[1]CT-Star'!A$1:E$65536,3,FALSE)</f>
        <v>22.2</v>
      </c>
      <c r="D33" s="13"/>
      <c r="E33" s="14">
        <f t="shared" si="0"/>
        <v>22.2</v>
      </c>
    </row>
    <row r="34" spans="1:5" x14ac:dyDescent="0.25">
      <c r="A34" s="11" t="s">
        <v>38</v>
      </c>
      <c r="B34" s="11" t="str">
        <f>VLOOKUP(A34,[1]Mapping!A$1:B$65536,2,FALSE)</f>
        <v>Guinness Seasonal 11.2oz. 18pk (btl)</v>
      </c>
      <c r="C34" s="12">
        <f>VLOOKUP(B34,'[1]CT-Star'!A$1:E$65536,3,FALSE)</f>
        <v>17.79</v>
      </c>
      <c r="D34" s="13"/>
      <c r="E34" s="14">
        <f t="shared" si="0"/>
        <v>17.79</v>
      </c>
    </row>
    <row r="35" spans="1:5" x14ac:dyDescent="0.25">
      <c r="A35" s="11" t="s">
        <v>39</v>
      </c>
      <c r="B35" s="11" t="str">
        <f>VLOOKUP(A35,[1]Mapping!A$1:B$65536,2,FALSE)</f>
        <v>Guinness Seasonal 11.2oz. 18pk (btl)</v>
      </c>
      <c r="C35" s="12">
        <f>VLOOKUP(B35,'[1]CT-Star'!A$1:E$65536,3,FALSE)</f>
        <v>17.79</v>
      </c>
      <c r="D35" s="13"/>
      <c r="E35" s="14">
        <f t="shared" si="0"/>
        <v>17.79</v>
      </c>
    </row>
    <row r="36" spans="1:5" x14ac:dyDescent="0.25">
      <c r="A36" s="11" t="s">
        <v>40</v>
      </c>
      <c r="B36" s="11" t="str">
        <f>VLOOKUP(A36,[1]Mapping!A$1:B$65536,2,FALSE)</f>
        <v>Harp Lager 11.2oz. 12pk</v>
      </c>
      <c r="C36" s="12">
        <f>VLOOKUP(B36,'[1]CT-Star'!A$1:E$65536,3,FALSE)</f>
        <v>18.88</v>
      </c>
      <c r="D36" s="13"/>
      <c r="E36" s="14">
        <f t="shared" si="0"/>
        <v>18.88</v>
      </c>
    </row>
    <row r="37" spans="1:5" x14ac:dyDescent="0.25">
      <c r="A37" s="11" t="s">
        <v>41</v>
      </c>
      <c r="B37" s="11" t="str">
        <f>VLOOKUP(A37,[1]Mapping!A$1:B$65536,2,FALSE)</f>
        <v>Harp Lager 11.2oz. 6pk</v>
      </c>
      <c r="C37" s="12">
        <f>VLOOKUP(B37,'[1]CT-Star'!A$1:E$65536,3,FALSE)</f>
        <v>22.43</v>
      </c>
      <c r="D37" s="13"/>
      <c r="E37" s="14">
        <f t="shared" si="0"/>
        <v>22.43</v>
      </c>
    </row>
    <row r="38" spans="1:5" x14ac:dyDescent="0.25">
      <c r="A38" s="11" t="s">
        <v>42</v>
      </c>
      <c r="B38" s="11" t="str">
        <f>VLOOKUP(A38,[1]Mapping!A$1:B$65536,2,FALSE)</f>
        <v>Harp Lager KEG 13.2 gal.</v>
      </c>
      <c r="C38" s="12">
        <f>VLOOKUP(B38,'[1]CT-Star'!A$1:E$65536,3,FALSE)</f>
        <v>78.03</v>
      </c>
      <c r="D38" s="16"/>
      <c r="E38" s="14">
        <f t="shared" si="0"/>
        <v>78.03</v>
      </c>
    </row>
    <row r="39" spans="1:5" x14ac:dyDescent="0.25">
      <c r="A39" s="11" t="s">
        <v>43</v>
      </c>
      <c r="B39" s="11" t="str">
        <f>VLOOKUP(A39,[1]Mapping!A$1:B$65536,2,FALSE)</f>
        <v>Kaliber 11.2oz. 6pk</v>
      </c>
      <c r="C39" s="12">
        <f>VLOOKUP(B39,'[1]CT-Star'!A$1:E$65536,3,FALSE)</f>
        <v>22.43</v>
      </c>
      <c r="D39" s="16"/>
      <c r="E39" s="14">
        <f t="shared" si="0"/>
        <v>22.43</v>
      </c>
    </row>
    <row r="40" spans="1:5" x14ac:dyDescent="0.25">
      <c r="A40" s="11" t="s">
        <v>44</v>
      </c>
      <c r="B40" s="11" t="str">
        <f>VLOOKUP(A40,[1]Mapping!A$1:B$65536,2,FALSE)</f>
        <v>Kilkenny KEG 13.2 gal.</v>
      </c>
      <c r="C40" s="12">
        <f>VLOOKUP(B40,'[1]CT-Star'!A$1:E$65536,3,FALSE)</f>
        <v>86.48</v>
      </c>
      <c r="D40" s="13"/>
      <c r="E40" s="14">
        <f t="shared" si="0"/>
        <v>86.48</v>
      </c>
    </row>
    <row r="41" spans="1:5" x14ac:dyDescent="0.25">
      <c r="A41" s="11" t="s">
        <v>45</v>
      </c>
      <c r="B41" s="11" t="str">
        <f>VLOOKUP(A41,[1]Mapping!A$1:B$65536,2,FALSE)</f>
        <v>Smirnoff Ice 11.2oz. 12pk</v>
      </c>
      <c r="C41" s="12">
        <f>VLOOKUP(B41,'[1]CT-Star'!A$1:E$65536,3,FALSE)</f>
        <v>17.989999999999998</v>
      </c>
      <c r="D41" s="13">
        <v>-0.5</v>
      </c>
      <c r="E41" s="14">
        <f t="shared" si="0"/>
        <v>17.489999999999998</v>
      </c>
    </row>
    <row r="42" spans="1:5" x14ac:dyDescent="0.25">
      <c r="A42" s="11" t="s">
        <v>46</v>
      </c>
      <c r="B42" s="11" t="str">
        <f>VLOOKUP(A42,[1]Mapping!A$1:B$65536,2,FALSE)</f>
        <v>Smirnoff Ice 11.2oz. 12pk</v>
      </c>
      <c r="C42" s="12">
        <f>VLOOKUP(B42,'[1]CT-Star'!A$1:E$65536,3,FALSE)</f>
        <v>17.989999999999998</v>
      </c>
      <c r="D42" s="13">
        <v>-0.5</v>
      </c>
      <c r="E42" s="14">
        <f t="shared" si="0"/>
        <v>17.489999999999998</v>
      </c>
    </row>
    <row r="43" spans="1:5" x14ac:dyDescent="0.25">
      <c r="A43" s="11" t="s">
        <v>47</v>
      </c>
      <c r="B43" s="11" t="str">
        <f>VLOOKUP(A43,[1]Mapping!A$1:B$65536,2,FALSE)</f>
        <v>Smirnoff Ice 11.2oz. 12pk</v>
      </c>
      <c r="C43" s="12">
        <f>VLOOKUP(B43,'[1]CT-Star'!A$1:E$65536,3,FALSE)</f>
        <v>17.989999999999998</v>
      </c>
      <c r="D43" s="13">
        <v>-0.5</v>
      </c>
      <c r="E43" s="14">
        <f t="shared" si="0"/>
        <v>17.489999999999998</v>
      </c>
    </row>
    <row r="44" spans="1:5" x14ac:dyDescent="0.25">
      <c r="A44" s="11" t="s">
        <v>48</v>
      </c>
      <c r="B44" s="11" t="str">
        <f>VLOOKUP(A44,[1]Mapping!A$1:B$65536,2,FALSE)</f>
        <v>Smirnoff Ice 11.2oz. 6pk</v>
      </c>
      <c r="C44" s="12">
        <f>VLOOKUP(B44,'[1]CT-Star'!A$1:E$65536,3,FALSE)</f>
        <v>20.52</v>
      </c>
      <c r="D44" s="13"/>
      <c r="E44" s="14">
        <f t="shared" si="0"/>
        <v>20.52</v>
      </c>
    </row>
    <row r="45" spans="1:5" x14ac:dyDescent="0.25">
      <c r="A45" s="11" t="s">
        <v>49</v>
      </c>
      <c r="B45" s="11" t="str">
        <f>VLOOKUP(A45,[1]Mapping!A$1:B$65536,2,FALSE)</f>
        <v>Smirnoff Ice 11.2oz. 6pk</v>
      </c>
      <c r="C45" s="12">
        <f>VLOOKUP(B45,'[1]CT-Star'!A$1:E$65536,3,FALSE)</f>
        <v>20.52</v>
      </c>
      <c r="D45" s="13"/>
      <c r="E45" s="14">
        <f t="shared" si="0"/>
        <v>20.52</v>
      </c>
    </row>
    <row r="46" spans="1:5" x14ac:dyDescent="0.25">
      <c r="A46" s="11" t="s">
        <v>50</v>
      </c>
      <c r="B46" s="11" t="str">
        <f>VLOOKUP(A46,[1]Mapping!A$1:B$65536,2,FALSE)</f>
        <v>Smirnoff Ice 11.2oz. 6pk</v>
      </c>
      <c r="C46" s="12">
        <f>VLOOKUP(B46,'[1]CT-Star'!A$1:E$65536,3,FALSE)</f>
        <v>20.52</v>
      </c>
      <c r="D46" s="13"/>
      <c r="E46" s="14">
        <f t="shared" si="0"/>
        <v>20.52</v>
      </c>
    </row>
    <row r="47" spans="1:5" x14ac:dyDescent="0.25">
      <c r="A47" s="11" t="s">
        <v>51</v>
      </c>
      <c r="B47" s="11" t="str">
        <f>VLOOKUP(A47,[1]Mapping!A$1:B$65536,2,FALSE)</f>
        <v>Smirnoff Ice 11.2oz. 6pk</v>
      </c>
      <c r="C47" s="12">
        <f>VLOOKUP(B47,'[1]CT-Star'!A$1:E$65536,3,FALSE)</f>
        <v>20.52</v>
      </c>
      <c r="D47" s="13"/>
      <c r="E47" s="14">
        <f t="shared" si="0"/>
        <v>20.52</v>
      </c>
    </row>
    <row r="48" spans="1:5" x14ac:dyDescent="0.25">
      <c r="A48" s="11" t="s">
        <v>52</v>
      </c>
      <c r="B48" s="11" t="str">
        <f>VLOOKUP(A48,[1]Mapping!A$1:B$65536,2,FALSE)</f>
        <v>Smirnoff Ice 11.2oz. 6pk</v>
      </c>
      <c r="C48" s="12">
        <f>VLOOKUP(B48,'[1]CT-Star'!A$1:E$65536,3,FALSE)</f>
        <v>20.52</v>
      </c>
      <c r="D48" s="13"/>
      <c r="E48" s="14">
        <f t="shared" si="0"/>
        <v>20.52</v>
      </c>
    </row>
    <row r="49" spans="1:5" x14ac:dyDescent="0.25">
      <c r="A49" s="11" t="s">
        <v>53</v>
      </c>
      <c r="B49" s="11" t="str">
        <f>VLOOKUP(A49,[1]Mapping!A$1:B$65536,2,FALSE)</f>
        <v>Smirnoff Ice 11.2oz. 6pk</v>
      </c>
      <c r="C49" s="12">
        <f>VLOOKUP(B49,'[1]CT-Star'!A$1:E$65536,3,FALSE)</f>
        <v>20.52</v>
      </c>
      <c r="D49" s="13"/>
      <c r="E49" s="14">
        <f t="shared" si="0"/>
        <v>20.52</v>
      </c>
    </row>
    <row r="50" spans="1:5" x14ac:dyDescent="0.25">
      <c r="A50" s="11" t="s">
        <v>54</v>
      </c>
      <c r="B50" s="11" t="str">
        <f>VLOOKUP(A50,[1]Mapping!A$1:B$65536,2,FALSE)</f>
        <v>Smirnoff Ice 11.2oz. 6pk</v>
      </c>
      <c r="C50" s="12">
        <f>VLOOKUP(B50,'[1]CT-Star'!A$1:E$65536,3,FALSE)</f>
        <v>20.52</v>
      </c>
      <c r="D50" s="13"/>
      <c r="E50" s="14">
        <f t="shared" si="0"/>
        <v>20.52</v>
      </c>
    </row>
    <row r="51" spans="1:5" x14ac:dyDescent="0.25">
      <c r="A51" s="11" t="s">
        <v>55</v>
      </c>
      <c r="B51" s="11" t="str">
        <f>VLOOKUP(A51,[1]Mapping!A$1:B$65536,2,FALSE)</f>
        <v>Smirnoff Ice 11.2oz. 6pk</v>
      </c>
      <c r="C51" s="12">
        <f>VLOOKUP(B51,'[1]CT-Star'!A$1:E$65536,3,FALSE)</f>
        <v>20.52</v>
      </c>
      <c r="D51" s="13"/>
      <c r="E51" s="14">
        <f t="shared" si="0"/>
        <v>20.52</v>
      </c>
    </row>
    <row r="52" spans="1:5" x14ac:dyDescent="0.25">
      <c r="A52" s="11" t="s">
        <v>56</v>
      </c>
      <c r="B52" s="11" t="str">
        <f>VLOOKUP(A52,[1]Mapping!A$1:B$65536,2,FALSE)</f>
        <v>Smirnoff Ice 11.2oz. 6pk</v>
      </c>
      <c r="C52" s="12">
        <f>VLOOKUP(B52,'[1]CT-Star'!A$1:E$65536,3,FALSE)</f>
        <v>20.52</v>
      </c>
      <c r="D52" s="13"/>
      <c r="E52" s="14">
        <f t="shared" si="0"/>
        <v>20.52</v>
      </c>
    </row>
    <row r="53" spans="1:5" x14ac:dyDescent="0.25">
      <c r="A53" s="11" t="s">
        <v>57</v>
      </c>
      <c r="B53" s="11" t="str">
        <f>VLOOKUP(A53,[1]Mapping!A$1:B$65536,2,FALSE)</f>
        <v>Smirnoff Ice 11.2oz. 6pk</v>
      </c>
      <c r="C53" s="12">
        <f>VLOOKUP(B53,'[1]CT-Star'!A$1:E$65536,3,FALSE)</f>
        <v>20.52</v>
      </c>
      <c r="D53" s="13"/>
      <c r="E53" s="14">
        <f t="shared" si="0"/>
        <v>20.52</v>
      </c>
    </row>
    <row r="54" spans="1:5" x14ac:dyDescent="0.25">
      <c r="A54" s="11" t="s">
        <v>58</v>
      </c>
      <c r="B54" s="11" t="str">
        <f>VLOOKUP(A54,[1]Mapping!A$1:B$65536,2,FALSE)</f>
        <v>Smirnoff Ice 11.2oz. 6pk</v>
      </c>
      <c r="C54" s="12">
        <f>VLOOKUP(B54,'[1]CT-Star'!A$1:E$65536,3,FALSE)</f>
        <v>20.52</v>
      </c>
      <c r="D54" s="13"/>
      <c r="E54" s="14">
        <f t="shared" si="0"/>
        <v>20.52</v>
      </c>
    </row>
    <row r="55" spans="1:5" x14ac:dyDescent="0.25">
      <c r="A55" s="11" t="s">
        <v>59</v>
      </c>
      <c r="B55" s="11" t="str">
        <f>VLOOKUP(A55,[1]Mapping!A$1:B$65536,2,FALSE)</f>
        <v>Smirnoff Ice 11.2oz. 6pk</v>
      </c>
      <c r="C55" s="12">
        <f>VLOOKUP(B55,'[1]CT-Star'!A$1:E$65536,3,FALSE)</f>
        <v>20.52</v>
      </c>
      <c r="D55" s="13"/>
      <c r="E55" s="14">
        <f t="shared" si="0"/>
        <v>20.52</v>
      </c>
    </row>
    <row r="56" spans="1:5" x14ac:dyDescent="0.25">
      <c r="A56" s="11" t="s">
        <v>60</v>
      </c>
      <c r="B56" s="11" t="str">
        <f>VLOOKUP(A56,[1]Mapping!A$1:B$65536,2,FALSE)</f>
        <v>Smirnoff Ice 11.2oz. 6pk</v>
      </c>
      <c r="C56" s="12">
        <f>VLOOKUP(B56,'[1]CT-Star'!A$1:E$65536,3,FALSE)</f>
        <v>20.52</v>
      </c>
      <c r="D56" s="13"/>
      <c r="E56" s="14">
        <f t="shared" si="0"/>
        <v>20.52</v>
      </c>
    </row>
    <row r="57" spans="1:5" x14ac:dyDescent="0.25">
      <c r="A57" s="11" t="s">
        <v>61</v>
      </c>
      <c r="B57" s="11" t="str">
        <f>VLOOKUP(A57,[1]Mapping!A$1:B$65536,2,FALSE)</f>
        <v>Smirnoff Ice 11.2oz. 6pk</v>
      </c>
      <c r="C57" s="12">
        <f>VLOOKUP(B57,'[1]CT-Star'!A$1:E$65536,3,FALSE)</f>
        <v>20.52</v>
      </c>
      <c r="D57" s="13"/>
      <c r="E57" s="14">
        <f t="shared" si="0"/>
        <v>20.52</v>
      </c>
    </row>
    <row r="58" spans="1:5" x14ac:dyDescent="0.25">
      <c r="A58" s="11" t="s">
        <v>62</v>
      </c>
      <c r="B58" s="11" t="str">
        <f>VLOOKUP(A58,[1]Mapping!A$1:B$65536,2,FALSE)</f>
        <v>Smirnoff Ice 11.2oz. 6pk</v>
      </c>
      <c r="C58" s="12">
        <f>VLOOKUP(B58,'[1]CT-Star'!A$1:E$65536,3,FALSE)</f>
        <v>20.52</v>
      </c>
      <c r="D58" s="13"/>
      <c r="E58" s="14">
        <f t="shared" si="0"/>
        <v>20.52</v>
      </c>
    </row>
    <row r="59" spans="1:5" x14ac:dyDescent="0.25">
      <c r="A59" s="11" t="s">
        <v>63</v>
      </c>
      <c r="B59" s="11" t="str">
        <f>VLOOKUP(A59,[1]Mapping!A$1:B$65536,2,FALSE)</f>
        <v>Smirnoff Ice 11.2oz. 6pk</v>
      </c>
      <c r="C59" s="12">
        <f>VLOOKUP(B59,'[1]CT-Star'!A$1:E$65536,3,FALSE)</f>
        <v>20.52</v>
      </c>
      <c r="D59" s="13"/>
      <c r="E59" s="14">
        <f t="shared" si="0"/>
        <v>20.52</v>
      </c>
    </row>
    <row r="60" spans="1:5" x14ac:dyDescent="0.25">
      <c r="A60" s="11" t="s">
        <v>64</v>
      </c>
      <c r="B60" s="11" t="str">
        <f>VLOOKUP(A60,[1]Mapping!A$1:B$65536,2,FALSE)</f>
        <v>Smirnoff Ice 11.2oz. 6pk</v>
      </c>
      <c r="C60" s="12">
        <f>VLOOKUP(B60,'[1]CT-Star'!A$1:E$65536,3,FALSE)</f>
        <v>20.52</v>
      </c>
      <c r="D60" s="13"/>
      <c r="E60" s="14">
        <f t="shared" si="0"/>
        <v>20.52</v>
      </c>
    </row>
    <row r="61" spans="1:5" x14ac:dyDescent="0.25">
      <c r="A61" s="11" t="s">
        <v>65</v>
      </c>
      <c r="B61" s="11" t="str">
        <f>VLOOKUP(A61,[1]Mapping!A$1:B$65536,2,FALSE)</f>
        <v>Smirnoff Ice 11.2oz. 6pk</v>
      </c>
      <c r="C61" s="12">
        <f>VLOOKUP(B61,'[1]CT-Star'!A$1:E$65536,3,FALSE)</f>
        <v>20.52</v>
      </c>
      <c r="D61" s="13"/>
      <c r="E61" s="14">
        <f t="shared" si="0"/>
        <v>20.52</v>
      </c>
    </row>
    <row r="62" spans="1:5" x14ac:dyDescent="0.25">
      <c r="A62" s="11" t="s">
        <v>66</v>
      </c>
      <c r="B62" s="11" t="str">
        <f>VLOOKUP(A62,[1]Mapping!A$1:B$65536,2,FALSE)</f>
        <v>Smirnoff Ice 11.2oz. 6pk</v>
      </c>
      <c r="C62" s="12">
        <f>VLOOKUP(B62,'[1]CT-Star'!A$1:E$65536,3,FALSE)</f>
        <v>20.52</v>
      </c>
      <c r="D62" s="13"/>
      <c r="E62" s="14">
        <f t="shared" si="0"/>
        <v>20.52</v>
      </c>
    </row>
    <row r="63" spans="1:5" x14ac:dyDescent="0.25">
      <c r="A63" s="11" t="s">
        <v>67</v>
      </c>
      <c r="B63" s="11" t="str">
        <f>VLOOKUP(A63,[1]Mapping!A$1:B$65536,2,FALSE)</f>
        <v>Smirnoff Ice 11.2oz. 6pk</v>
      </c>
      <c r="C63" s="12">
        <f>VLOOKUP(B63,'[1]CT-Star'!A$1:E$65536,3,FALSE)</f>
        <v>20.52</v>
      </c>
      <c r="D63" s="13"/>
      <c r="E63" s="14">
        <f t="shared" si="0"/>
        <v>20.52</v>
      </c>
    </row>
    <row r="64" spans="1:5" x14ac:dyDescent="0.25">
      <c r="A64" s="11" t="s">
        <v>68</v>
      </c>
      <c r="B64" s="11" t="str">
        <f>VLOOKUP(A64,[1]Mapping!A$1:B$65536,2,FALSE)</f>
        <v>Smirnoff Ice 11.2oz. 6pk</v>
      </c>
      <c r="C64" s="12">
        <f>VLOOKUP(B64,'[1]CT-Star'!A$1:E$65536,3,FALSE)</f>
        <v>20.52</v>
      </c>
      <c r="D64" s="13"/>
      <c r="E64" s="14">
        <f t="shared" si="0"/>
        <v>20.52</v>
      </c>
    </row>
    <row r="65" spans="1:5" x14ac:dyDescent="0.25">
      <c r="A65" s="11" t="s">
        <v>69</v>
      </c>
      <c r="B65" s="11" t="str">
        <f>VLOOKUP(A65,[1]Mapping!A$1:B$65536,2,FALSE)</f>
        <v>Smirnoff Ice 11.2oz. 6pk</v>
      </c>
      <c r="C65" s="12">
        <f>VLOOKUP(B65,'[1]CT-Star'!A$1:E$65536,3,FALSE)</f>
        <v>20.52</v>
      </c>
      <c r="D65" s="13"/>
      <c r="E65" s="14">
        <f t="shared" si="0"/>
        <v>20.52</v>
      </c>
    </row>
    <row r="66" spans="1:5" x14ac:dyDescent="0.25">
      <c r="A66" s="11" t="s">
        <v>70</v>
      </c>
      <c r="B66" s="11" t="str">
        <f>VLOOKUP(A66,[1]Mapping!A$1:B$65536,2,FALSE)</f>
        <v>Smirnoff Ice 11.2oz. 6pk</v>
      </c>
      <c r="C66" s="12">
        <f>VLOOKUP(B66,'[1]CT-Star'!A$1:E$65536,3,FALSE)</f>
        <v>20.52</v>
      </c>
      <c r="D66" s="13"/>
      <c r="E66" s="14">
        <f t="shared" si="0"/>
        <v>20.52</v>
      </c>
    </row>
    <row r="67" spans="1:5" x14ac:dyDescent="0.25">
      <c r="A67" s="11" t="s">
        <v>71</v>
      </c>
      <c r="B67" s="11" t="str">
        <f>VLOOKUP(A67,[1]Mapping!A$1:B$65536,2,FALSE)</f>
        <v>Smirnoff Ice 11.2oz. 6pk</v>
      </c>
      <c r="C67" s="12">
        <f>VLOOKUP(B67,'[1]CT-Star'!A$1:E$65536,3,FALSE)</f>
        <v>20.52</v>
      </c>
      <c r="D67" s="13"/>
      <c r="E67" s="14">
        <f t="shared" si="0"/>
        <v>20.52</v>
      </c>
    </row>
    <row r="68" spans="1:5" x14ac:dyDescent="0.25">
      <c r="A68" s="11" t="s">
        <v>72</v>
      </c>
      <c r="B68" s="11" t="str">
        <f>VLOOKUP(A68,[1]Mapping!A$1:B$65536,2,FALSE)</f>
        <v>Smirnoff Ice 11.2oz. 6pk</v>
      </c>
      <c r="C68" s="12">
        <f>VLOOKUP(B68,'[1]CT-Star'!A$1:E$65536,3,FALSE)</f>
        <v>20.52</v>
      </c>
      <c r="D68" s="13"/>
      <c r="E68" s="14">
        <f t="shared" si="0"/>
        <v>20.52</v>
      </c>
    </row>
    <row r="69" spans="1:5" x14ac:dyDescent="0.25">
      <c r="A69" s="11" t="s">
        <v>73</v>
      </c>
      <c r="B69" s="11" t="str">
        <f>VLOOKUP(A69,[1]Mapping!A$1:B$65536,2,FALSE)</f>
        <v>Smirnoff Ice 11.2oz. 6pk</v>
      </c>
      <c r="C69" s="12">
        <f>VLOOKUP(B69,'[1]CT-Star'!A$1:E$65536,3,FALSE)</f>
        <v>20.52</v>
      </c>
      <c r="D69" s="13"/>
      <c r="E69" s="14">
        <f t="shared" si="0"/>
        <v>20.52</v>
      </c>
    </row>
    <row r="70" spans="1:5" x14ac:dyDescent="0.25">
      <c r="A70" s="11" t="s">
        <v>74</v>
      </c>
      <c r="B70" s="11" t="str">
        <f>VLOOKUP(A70,[1]Mapping!A$1:B$65536,2,FALSE)</f>
        <v>Smirnoff Ice 11.2oz. 6pk</v>
      </c>
      <c r="C70" s="12">
        <f>VLOOKUP(B70,'[1]CT-Star'!A$1:E$65536,3,FALSE)</f>
        <v>20.52</v>
      </c>
      <c r="D70" s="13"/>
      <c r="E70" s="14">
        <f t="shared" si="0"/>
        <v>20.52</v>
      </c>
    </row>
    <row r="71" spans="1:5" x14ac:dyDescent="0.25">
      <c r="A71" s="11" t="s">
        <v>75</v>
      </c>
      <c r="B71" s="11" t="str">
        <f>VLOOKUP(A71,[1]Mapping!A$1:B$65536,2,FALSE)</f>
        <v>Smirnoff Ice 11.2oz. 6pk</v>
      </c>
      <c r="C71" s="12">
        <f>VLOOKUP(B71,'[1]CT-Star'!A$1:E$65536,3,FALSE)</f>
        <v>20.52</v>
      </c>
      <c r="D71" s="13"/>
      <c r="E71" s="14">
        <f t="shared" si="0"/>
        <v>20.52</v>
      </c>
    </row>
    <row r="72" spans="1:5" x14ac:dyDescent="0.25">
      <c r="A72" s="11" t="s">
        <v>76</v>
      </c>
      <c r="B72" s="11" t="str">
        <f>VLOOKUP(A72,[1]Mapping!A$1:B$65536,2,FALSE)</f>
        <v>Smirnoff Ice 11.2oz. 6pk</v>
      </c>
      <c r="C72" s="12">
        <f>VLOOKUP(B72,'[1]CT-Star'!A$1:E$65536,3,FALSE)</f>
        <v>20.52</v>
      </c>
      <c r="D72" s="13"/>
      <c r="E72" s="14">
        <f t="shared" si="0"/>
        <v>20.52</v>
      </c>
    </row>
    <row r="73" spans="1:5" x14ac:dyDescent="0.25">
      <c r="A73" s="11" t="s">
        <v>77</v>
      </c>
      <c r="B73" s="11" t="str">
        <f>VLOOKUP(A73,[1]Mapping!A$1:B$65536,2,FALSE)</f>
        <v>Smirnoff Ice 11.2oz. 6pk</v>
      </c>
      <c r="C73" s="12">
        <f>VLOOKUP(B73,'[1]CT-Star'!A$1:E$65536,3,FALSE)</f>
        <v>20.52</v>
      </c>
      <c r="D73" s="13"/>
      <c r="E73" s="14">
        <f t="shared" si="0"/>
        <v>20.52</v>
      </c>
    </row>
    <row r="74" spans="1:5" x14ac:dyDescent="0.25">
      <c r="A74" s="11" t="s">
        <v>78</v>
      </c>
      <c r="B74" s="11" t="str">
        <f>VLOOKUP(A74,[1]Mapping!A$1:B$65536,2,FALSE)</f>
        <v>Smirnoff Ice 12oz 12pk can</v>
      </c>
      <c r="C74" s="12">
        <f>VLOOKUP(B74,'[1]CT-Star'!A$1:E$65536,3,FALSE)</f>
        <v>17.989999999999998</v>
      </c>
      <c r="D74" s="13">
        <v>-0.5</v>
      </c>
      <c r="E74" s="14">
        <f t="shared" ref="E74:E92" si="1">C74+D74</f>
        <v>17.489999999999998</v>
      </c>
    </row>
    <row r="75" spans="1:5" x14ac:dyDescent="0.25">
      <c r="A75" s="11" t="s">
        <v>79</v>
      </c>
      <c r="B75" s="11" t="str">
        <f>VLOOKUP(A75,[1]Mapping!A$1:B$65536,2,FALSE)</f>
        <v>Smirnoff Ice 12oz 12pk can</v>
      </c>
      <c r="C75" s="12">
        <f>VLOOKUP(B75,'[1]CT-Star'!A$1:E$65536,3,FALSE)</f>
        <v>17.989999999999998</v>
      </c>
      <c r="D75" s="13">
        <v>-0.5</v>
      </c>
      <c r="E75" s="14">
        <f t="shared" si="1"/>
        <v>17.489999999999998</v>
      </c>
    </row>
    <row r="76" spans="1:5" x14ac:dyDescent="0.25">
      <c r="A76" s="11" t="s">
        <v>80</v>
      </c>
      <c r="B76" s="11" t="str">
        <f>VLOOKUP(A76,[1]Mapping!A$1:B$65536,2,FALSE)</f>
        <v>Smirnoff Ice 12oz 12pk can</v>
      </c>
      <c r="C76" s="12">
        <f>VLOOKUP(B76,'[1]CT-Star'!A$1:E$65536,3,FALSE)</f>
        <v>17.989999999999998</v>
      </c>
      <c r="D76" s="13">
        <v>-0.5</v>
      </c>
      <c r="E76" s="14">
        <f t="shared" si="1"/>
        <v>17.489999999999998</v>
      </c>
    </row>
    <row r="77" spans="1:5" x14ac:dyDescent="0.25">
      <c r="A77" s="11" t="s">
        <v>81</v>
      </c>
      <c r="B77" s="11" t="str">
        <f>VLOOKUP(A77,[1]Mapping!A$1:B$65536,2,FALSE)</f>
        <v>Smirnoff Ice 12oz 12pk can</v>
      </c>
      <c r="C77" s="12">
        <f>VLOOKUP(B77,'[1]CT-Star'!A$1:E$65536,3,FALSE)</f>
        <v>17.989999999999998</v>
      </c>
      <c r="D77" s="13">
        <v>-0.5</v>
      </c>
      <c r="E77" s="14">
        <f t="shared" si="1"/>
        <v>17.489999999999998</v>
      </c>
    </row>
    <row r="78" spans="1:5" x14ac:dyDescent="0.25">
      <c r="A78" s="11" t="s">
        <v>82</v>
      </c>
      <c r="B78" s="11" t="str">
        <f>VLOOKUP(A78,[1]Mapping!A$1:B$65536,2,FALSE)</f>
        <v>Smirnoff Ice 12oz 12pk can</v>
      </c>
      <c r="C78" s="12">
        <f>VLOOKUP(B78,'[1]CT-Star'!A$1:E$65536,3,FALSE)</f>
        <v>17.989999999999998</v>
      </c>
      <c r="D78" s="13">
        <v>-0.5</v>
      </c>
      <c r="E78" s="14">
        <f t="shared" si="1"/>
        <v>17.489999999999998</v>
      </c>
    </row>
    <row r="79" spans="1:5" x14ac:dyDescent="0.25">
      <c r="A79" s="15" t="s">
        <v>83</v>
      </c>
      <c r="B79" s="11" t="str">
        <f>VLOOKUP(A79,[1]Mapping!A$1:B$65536,2,FALSE)</f>
        <v>Smirnoff Ice 12oz 6pk can</v>
      </c>
      <c r="C79" s="12">
        <f>VLOOKUP(B79,'[1]CT-Star'!A$1:E$65536,3,FALSE)</f>
        <v>20.52</v>
      </c>
      <c r="D79" s="13"/>
      <c r="E79" s="14">
        <f t="shared" si="1"/>
        <v>20.52</v>
      </c>
    </row>
    <row r="80" spans="1:5" x14ac:dyDescent="0.25">
      <c r="A80" s="11" t="s">
        <v>84</v>
      </c>
      <c r="B80" s="11" t="str">
        <f>VLOOKUP(A80,[1]Mapping!A$1:B$65536,2,FALSE)</f>
        <v>Smirnoff Ice 12oz 6pk can</v>
      </c>
      <c r="C80" s="12">
        <f>VLOOKUP(B80,'[1]CT-Star'!A$1:E$65536,3,FALSE)</f>
        <v>20.52</v>
      </c>
      <c r="D80" s="13"/>
      <c r="E80" s="14">
        <f t="shared" si="1"/>
        <v>20.52</v>
      </c>
    </row>
    <row r="81" spans="1:5" x14ac:dyDescent="0.25">
      <c r="A81" s="17" t="s">
        <v>85</v>
      </c>
      <c r="B81" s="11" t="str">
        <f>VLOOKUP(A81,[1]Mapping!A$1:B$65536,2,FALSE)</f>
        <v>Smirnoff Ice 24oz. 12pk (Bopper)</v>
      </c>
      <c r="C81" s="12">
        <f>VLOOKUP(B81,'[1]CT-Star'!A$1:E$65536,3,FALSE)</f>
        <v>18.399999999999999</v>
      </c>
      <c r="D81" s="13"/>
      <c r="E81" s="14">
        <f t="shared" si="1"/>
        <v>18.399999999999999</v>
      </c>
    </row>
    <row r="82" spans="1:5" x14ac:dyDescent="0.25">
      <c r="A82" s="15" t="s">
        <v>86</v>
      </c>
      <c r="B82" s="11" t="str">
        <f>VLOOKUP(A82,[1]Mapping!A$1:B$65536,2,FALSE)</f>
        <v>Smirnoff Ice 24oz. 12pk (Bopper)</v>
      </c>
      <c r="C82" s="12">
        <f>VLOOKUP(B82,'[1]CT-Star'!A$1:E$65536,3,FALSE)</f>
        <v>18.399999999999999</v>
      </c>
      <c r="D82" s="13"/>
      <c r="E82" s="14">
        <f t="shared" si="1"/>
        <v>18.399999999999999</v>
      </c>
    </row>
    <row r="83" spans="1:5" x14ac:dyDescent="0.25">
      <c r="A83" s="17" t="s">
        <v>87</v>
      </c>
      <c r="B83" s="11" t="str">
        <f>VLOOKUP(A83,[1]Mapping!A$1:B$65536,2,FALSE)</f>
        <v>Smirnoff Ice 24oz. 12pk (Bopper)</v>
      </c>
      <c r="C83" s="12">
        <f>VLOOKUP(B83,'[1]CT-Star'!A$1:E$65536,3,FALSE)</f>
        <v>18.399999999999999</v>
      </c>
      <c r="D83" s="13"/>
      <c r="E83" s="14">
        <f t="shared" si="1"/>
        <v>18.399999999999999</v>
      </c>
    </row>
    <row r="84" spans="1:5" x14ac:dyDescent="0.25">
      <c r="A84" s="18" t="s">
        <v>88</v>
      </c>
      <c r="B84" s="11" t="str">
        <f>VLOOKUP(A84,[1]Mapping!A$1:B$65536,2,FALSE)</f>
        <v>Smirnoff Ice 24oz. 12pk (Bopper)</v>
      </c>
      <c r="C84" s="12">
        <f>VLOOKUP(B84,'[1]CT-Star'!A$1:E$65536,3,FALSE)</f>
        <v>18.399999999999999</v>
      </c>
      <c r="D84" s="13"/>
      <c r="E84" s="14">
        <f t="shared" si="1"/>
        <v>18.399999999999999</v>
      </c>
    </row>
    <row r="85" spans="1:5" x14ac:dyDescent="0.25">
      <c r="A85" s="11" t="s">
        <v>89</v>
      </c>
      <c r="B85" s="11" t="str">
        <f>VLOOKUP(A85,[1]Mapping!A$1:B$65536,2,FALSE)</f>
        <v>Smirnoff Ice 24oz. 12pk (Bopper)</v>
      </c>
      <c r="C85" s="12">
        <f>VLOOKUP(B85,'[1]CT-Star'!A$1:E$65536,3,FALSE)</f>
        <v>18.399999999999999</v>
      </c>
      <c r="D85" s="13"/>
      <c r="E85" s="14">
        <f t="shared" si="1"/>
        <v>18.399999999999999</v>
      </c>
    </row>
    <row r="86" spans="1:5" x14ac:dyDescent="0.25">
      <c r="A86" s="11" t="s">
        <v>90</v>
      </c>
      <c r="B86" s="11" t="str">
        <f>VLOOKUP(A86,[1]Mapping!A$1:B$65536,2,FALSE)</f>
        <v>Smirnoff Ice 24oz. 12pk (Bopper)</v>
      </c>
      <c r="C86" s="12">
        <f>VLOOKUP(B86,'[1]CT-Star'!A$1:E$65536,3,FALSE)</f>
        <v>18.399999999999999</v>
      </c>
      <c r="D86" s="13"/>
      <c r="E86" s="14">
        <f t="shared" si="1"/>
        <v>18.399999999999999</v>
      </c>
    </row>
    <row r="87" spans="1:5" x14ac:dyDescent="0.25">
      <c r="A87" s="17" t="s">
        <v>91</v>
      </c>
      <c r="B87" s="11" t="str">
        <f>VLOOKUP(A87,[1]Mapping!A$1:B$65536,2,FALSE)</f>
        <v>Smirnoff Ice 24oz. 12pk (Bopper)</v>
      </c>
      <c r="C87" s="12">
        <f>VLOOKUP(B87,'[1]CT-Star'!A$1:E$65536,3,FALSE)</f>
        <v>18.399999999999999</v>
      </c>
      <c r="D87" s="13"/>
      <c r="E87" s="14">
        <f t="shared" si="1"/>
        <v>18.399999999999999</v>
      </c>
    </row>
    <row r="88" spans="1:5" x14ac:dyDescent="0.25">
      <c r="A88" s="17" t="s">
        <v>92</v>
      </c>
      <c r="B88" s="11" t="str">
        <f>VLOOKUP(A88,[1]Mapping!A$1:B$65536,2,FALSE)</f>
        <v>Smirnoff Ice 24oz. 12pk (Bopper)</v>
      </c>
      <c r="C88" s="12">
        <f>VLOOKUP(B88,'[1]CT-Star'!A$1:E$65536,3,FALSE)</f>
        <v>18.399999999999999</v>
      </c>
      <c r="D88" s="13"/>
      <c r="E88" s="14">
        <f t="shared" si="1"/>
        <v>18.399999999999999</v>
      </c>
    </row>
    <row r="89" spans="1:5" x14ac:dyDescent="0.25">
      <c r="A89" s="11" t="s">
        <v>93</v>
      </c>
      <c r="B89" s="11" t="str">
        <f>VLOOKUP(A89,[1]Mapping!A$1:B$65536,2,FALSE)</f>
        <v>Smirnoff Ice 24oz. 12pk (Bopper)</v>
      </c>
      <c r="C89" s="12">
        <f>VLOOKUP(B89,'[1]CT-Star'!A$1:E$65536,3,FALSE)</f>
        <v>18.399999999999999</v>
      </c>
      <c r="D89" s="13"/>
      <c r="E89" s="14">
        <f t="shared" si="1"/>
        <v>18.399999999999999</v>
      </c>
    </row>
    <row r="90" spans="1:5" x14ac:dyDescent="0.25">
      <c r="A90" s="11" t="s">
        <v>94</v>
      </c>
      <c r="B90" s="11" t="str">
        <f>VLOOKUP(A90,[1]Mapping!A$1:B$65536,2,FALSE)</f>
        <v>Smirnoff Ice 24oz. 12pk (Bopper)</v>
      </c>
      <c r="C90" s="12">
        <f>VLOOKUP(B90,'[1]CT-Star'!A$1:E$65536,3,FALSE)</f>
        <v>18.399999999999999</v>
      </c>
      <c r="D90" s="13"/>
      <c r="E90" s="14">
        <f t="shared" si="1"/>
        <v>18.399999999999999</v>
      </c>
    </row>
    <row r="91" spans="1:5" x14ac:dyDescent="0.25">
      <c r="A91" s="11" t="s">
        <v>95</v>
      </c>
      <c r="B91" s="11" t="str">
        <f>VLOOKUP(A91,[1]Mapping!A$1:B$65536,2,FALSE)</f>
        <v>Smirnoff Ice 24oz. 12pk (Bopper)</v>
      </c>
      <c r="C91" s="12">
        <f>VLOOKUP(B91,'[1]CT-Star'!A$1:E$65536,3,FALSE)</f>
        <v>18.399999999999999</v>
      </c>
      <c r="D91" s="13"/>
      <c r="E91" s="14">
        <f t="shared" si="1"/>
        <v>18.399999999999999</v>
      </c>
    </row>
    <row r="92" spans="1:5" x14ac:dyDescent="0.25">
      <c r="A92" s="11" t="s">
        <v>96</v>
      </c>
      <c r="B92" s="11" t="str">
        <f>VLOOKUP(A92,[1]Mapping!A$1:B$65536,2,FALSE)</f>
        <v>Smirnoff Ice Smash 16oz Can</v>
      </c>
      <c r="C92" s="12">
        <f>VLOOKUP(B92,'[1]CT-Star'!A$1:E$65536,3,FALSE)</f>
        <v>18.5</v>
      </c>
      <c r="D92" s="13"/>
      <c r="E92" s="14">
        <f t="shared" si="1"/>
        <v>18.5</v>
      </c>
    </row>
    <row r="93" spans="1:5" x14ac:dyDescent="0.25">
      <c r="A93" s="11" t="s">
        <v>97</v>
      </c>
      <c r="B93" s="11" t="str">
        <f>VLOOKUP(A93,[1]Mapping!A$1:B$65536,2,FALSE)</f>
        <v>Smirnoff Ice Smash 16oz Can</v>
      </c>
      <c r="C93" s="12">
        <f>VLOOKUP(B93,'[1]CT-Star'!A$1:E$65536,3,FALSE)</f>
        <v>18.5</v>
      </c>
      <c r="D93" s="13"/>
      <c r="E93" s="14">
        <f>C93+D93</f>
        <v>18.5</v>
      </c>
    </row>
    <row r="94" spans="1:5" x14ac:dyDescent="0.25">
      <c r="A94" s="11" t="s">
        <v>98</v>
      </c>
      <c r="B94" s="11" t="str">
        <f>VLOOKUP(A94,[1]Mapping!A$1:B$65536,2,FALSE)</f>
        <v>Smirnoff Ice Smash 16oz Can</v>
      </c>
      <c r="C94" s="12">
        <f>VLOOKUP(B94,'[1]CT-Star'!A$1:E$65536,3,FALSE)</f>
        <v>18.5</v>
      </c>
      <c r="D94" s="13"/>
      <c r="E94" s="14">
        <f>C94+D94</f>
        <v>18.5</v>
      </c>
    </row>
    <row r="95" spans="1:5" x14ac:dyDescent="0.25">
      <c r="A95" s="11" t="s">
        <v>99</v>
      </c>
      <c r="B95" s="11" t="str">
        <f>VLOOKUP(A95,[1]Mapping!A$1:B$65536,2,FALSE)</f>
        <v>Smirnoff Ice Smash 16oz Can</v>
      </c>
      <c r="C95" s="12">
        <f>VLOOKUP(B95,'[1]CT-Star'!A$1:E$65536,3,FALSE)</f>
        <v>18.5</v>
      </c>
      <c r="D95" s="13"/>
      <c r="E95" s="14">
        <f>C95+D95</f>
        <v>18.5</v>
      </c>
    </row>
    <row r="96" spans="1:5" x14ac:dyDescent="0.25">
      <c r="A96" s="11" t="s">
        <v>100</v>
      </c>
      <c r="B96" s="11" t="str">
        <f>VLOOKUP(A96,[1]Mapping!A$1:B$65536,2,FALSE)</f>
        <v>Smirnoff Ice Smash 16oz Can</v>
      </c>
      <c r="C96" s="12">
        <f>VLOOKUP(B96,'[1]CT-Star'!A$1:E$65536,3,FALSE)</f>
        <v>18.5</v>
      </c>
      <c r="D96" s="13"/>
      <c r="E96" s="14">
        <f>C96+D96</f>
        <v>18.5</v>
      </c>
    </row>
    <row r="97" spans="1:5" x14ac:dyDescent="0.25">
      <c r="A97" s="11" t="s">
        <v>101</v>
      </c>
      <c r="B97" s="11" t="str">
        <f>VLOOKUP(A97,[1]Mapping!A$1:B$65536,2,FALSE)</f>
        <v>Smirnoff Ice Smash 16oz Can</v>
      </c>
      <c r="C97" s="12">
        <f>VLOOKUP(B97,'[1]CT-Star'!A$1:E$65536,3,FALSE)</f>
        <v>18.5</v>
      </c>
      <c r="D97" s="13"/>
      <c r="E97" s="14">
        <f>C97+D97</f>
        <v>18.5</v>
      </c>
    </row>
    <row r="98" spans="1:5" x14ac:dyDescent="0.25">
      <c r="A98" s="11" t="s">
        <v>102</v>
      </c>
      <c r="B98" s="11" t="str">
        <f>VLOOKUP(A98,[1]Mapping!A$1:B$65536,2,FALSE)</f>
        <v>Smirnoff Ice Smash 16oz Can</v>
      </c>
      <c r="C98" s="12">
        <f>VLOOKUP(B98,'[1]CT-Star'!A$1:E$65536,3,FALSE)</f>
        <v>18.5</v>
      </c>
      <c r="D98" s="13"/>
      <c r="E98" s="14">
        <f t="shared" ref="E98:E145" si="2">C98+D98</f>
        <v>18.5</v>
      </c>
    </row>
    <row r="99" spans="1:5" x14ac:dyDescent="0.25">
      <c r="A99" s="11" t="s">
        <v>103</v>
      </c>
      <c r="B99" s="11" t="str">
        <f>VLOOKUP(A99,[1]Mapping!A$1:B$65536,2,FALSE)</f>
        <v>Smirnoff Ice Smash 23.5oz Can</v>
      </c>
      <c r="C99" s="12">
        <f>VLOOKUP(B99,'[1]CT-Star'!A$1:E$65536,3,FALSE)</f>
        <v>18.399999999999999</v>
      </c>
      <c r="D99" s="13"/>
      <c r="E99" s="14">
        <f t="shared" si="2"/>
        <v>18.399999999999999</v>
      </c>
    </row>
    <row r="100" spans="1:5" x14ac:dyDescent="0.25">
      <c r="A100" s="11" t="s">
        <v>104</v>
      </c>
      <c r="B100" s="11" t="str">
        <f>VLOOKUP(A100,[1]Mapping!A$1:B$65536,2,FALSE)</f>
        <v>Smirnoff Ice Smash 23.5oz Can</v>
      </c>
      <c r="C100" s="12">
        <f>VLOOKUP(B100,'[1]CT-Star'!A$1:E$65536,3,FALSE)</f>
        <v>18.399999999999999</v>
      </c>
      <c r="D100" s="13"/>
      <c r="E100" s="14">
        <f t="shared" si="2"/>
        <v>18.399999999999999</v>
      </c>
    </row>
    <row r="101" spans="1:5" x14ac:dyDescent="0.25">
      <c r="A101" s="11" t="s">
        <v>105</v>
      </c>
      <c r="B101" s="11" t="str">
        <f>VLOOKUP(A101,[1]Mapping!A$1:B$65536,2,FALSE)</f>
        <v>Smirnoff Ice Smash 23.5oz Can</v>
      </c>
      <c r="C101" s="12">
        <f>VLOOKUP(B101,'[1]CT-Star'!A$1:E$65536,3,FALSE)</f>
        <v>18.399999999999999</v>
      </c>
      <c r="D101" s="13"/>
      <c r="E101" s="14">
        <f t="shared" si="2"/>
        <v>18.399999999999999</v>
      </c>
    </row>
    <row r="102" spans="1:5" x14ac:dyDescent="0.25">
      <c r="A102" s="11" t="s">
        <v>106</v>
      </c>
      <c r="B102" s="11" t="str">
        <f>VLOOKUP(A102,[1]Mapping!A$1:B$65536,2,FALSE)</f>
        <v>Smirnoff Ice Smash 23.5oz Can</v>
      </c>
      <c r="C102" s="12">
        <f>VLOOKUP(B102,'[1]CT-Star'!A$1:E$65536,3,FALSE)</f>
        <v>18.399999999999999</v>
      </c>
      <c r="D102" s="13"/>
      <c r="E102" s="14">
        <f t="shared" si="2"/>
        <v>18.399999999999999</v>
      </c>
    </row>
    <row r="103" spans="1:5" x14ac:dyDescent="0.25">
      <c r="A103" s="11" t="s">
        <v>107</v>
      </c>
      <c r="B103" s="11" t="str">
        <f>VLOOKUP(A103,[1]Mapping!A$1:B$65536,2,FALSE)</f>
        <v>Smirnoff Ice Smash 23.5oz Can</v>
      </c>
      <c r="C103" s="12">
        <f>VLOOKUP(B103,'[1]CT-Star'!A$1:E$65536,3,FALSE)</f>
        <v>18.399999999999999</v>
      </c>
      <c r="D103" s="13"/>
      <c r="E103" s="14">
        <f t="shared" si="2"/>
        <v>18.399999999999999</v>
      </c>
    </row>
    <row r="104" spans="1:5" x14ac:dyDescent="0.25">
      <c r="A104" s="11" t="s">
        <v>108</v>
      </c>
      <c r="B104" s="11" t="str">
        <f>VLOOKUP(A104,[1]Mapping!A$1:B$65536,2,FALSE)</f>
        <v>Smirnoff Ice Smash 23.5oz Can</v>
      </c>
      <c r="C104" s="12">
        <f>VLOOKUP(B104,'[1]CT-Star'!A$1:E$65536,3,FALSE)</f>
        <v>18.399999999999999</v>
      </c>
      <c r="D104" s="13"/>
      <c r="E104" s="14">
        <f t="shared" si="2"/>
        <v>18.399999999999999</v>
      </c>
    </row>
    <row r="105" spans="1:5" x14ac:dyDescent="0.25">
      <c r="A105" s="11" t="s">
        <v>109</v>
      </c>
      <c r="B105" s="11" t="str">
        <f>VLOOKUP(A105,[1]Mapping!A$1:B$65536,2,FALSE)</f>
        <v>Smirnoff Ice Smash 23.5oz Can</v>
      </c>
      <c r="C105" s="12">
        <f>VLOOKUP(B105,'[1]CT-Star'!A$1:E$65536,3,FALSE)</f>
        <v>18.399999999999999</v>
      </c>
      <c r="D105" s="13"/>
      <c r="E105" s="14">
        <f t="shared" si="2"/>
        <v>18.399999999999999</v>
      </c>
    </row>
    <row r="106" spans="1:5" x14ac:dyDescent="0.25">
      <c r="A106" s="11" t="s">
        <v>110</v>
      </c>
      <c r="B106" s="11" t="str">
        <f>VLOOKUP(A106,[1]Mapping!A$1:B$65536,2,FALSE)</f>
        <v>Smirnoff Ice Smash 23.5oz Can</v>
      </c>
      <c r="C106" s="12">
        <f>VLOOKUP(B106,'[1]CT-Star'!A$1:E$65536,3,FALSE)</f>
        <v>18.399999999999999</v>
      </c>
      <c r="D106" s="13"/>
      <c r="E106" s="14">
        <f t="shared" si="2"/>
        <v>18.399999999999999</v>
      </c>
    </row>
    <row r="107" spans="1:5" x14ac:dyDescent="0.25">
      <c r="A107" s="11" t="s">
        <v>111</v>
      </c>
      <c r="B107" s="11" t="str">
        <f>VLOOKUP(A107,[1]Mapping!A$1:B$65536,2,FALSE)</f>
        <v>Smirnoff Ice Smash 23.5oz Can</v>
      </c>
      <c r="C107" s="12">
        <f>VLOOKUP(B107,'[1]CT-Star'!A$1:E$65536,3,FALSE)</f>
        <v>18.399999999999999</v>
      </c>
      <c r="D107" s="13"/>
      <c r="E107" s="14">
        <f t="shared" si="2"/>
        <v>18.399999999999999</v>
      </c>
    </row>
    <row r="108" spans="1:5" x14ac:dyDescent="0.25">
      <c r="A108" s="11" t="s">
        <v>112</v>
      </c>
      <c r="B108" s="11" t="str">
        <f>VLOOKUP(A108,[1]Mapping!A$1:B$65536,2,FALSE)</f>
        <v>Smirnoff Sparkling Spiked Seltzer 12oz 12pk Can</v>
      </c>
      <c r="C108" s="12">
        <f>VLOOKUP(B108,'[1]CT-Star'!A$1:E$65536,3,FALSE)</f>
        <v>18.88</v>
      </c>
      <c r="D108" s="13"/>
      <c r="E108" s="14">
        <f t="shared" si="2"/>
        <v>18.88</v>
      </c>
    </row>
    <row r="109" spans="1:5" x14ac:dyDescent="0.25">
      <c r="A109" s="11" t="s">
        <v>113</v>
      </c>
      <c r="B109" s="11" t="str">
        <f>VLOOKUP(A109,[1]Mapping!A$1:B$65536,2,FALSE)</f>
        <v>Smirnoff Sparkling Spiked Seltzer 12oz 12pk Can</v>
      </c>
      <c r="C109" s="12">
        <f>VLOOKUP(B109,'[1]CT-Star'!A$1:E$65536,3,FALSE)</f>
        <v>18.88</v>
      </c>
      <c r="D109" s="13"/>
      <c r="E109" s="14">
        <f t="shared" si="2"/>
        <v>18.88</v>
      </c>
    </row>
    <row r="110" spans="1:5" x14ac:dyDescent="0.25">
      <c r="A110" s="11" t="s">
        <v>114</v>
      </c>
      <c r="B110" s="11" t="str">
        <f>VLOOKUP(A110,[1]Mapping!A$1:B$65536,2,FALSE)</f>
        <v>Smirnoff Sparkling Spiked Seltzer 12oz 12pk Can</v>
      </c>
      <c r="C110" s="12">
        <f>VLOOKUP(B110,'[1]CT-Star'!A$1:E$65536,3,FALSE)</f>
        <v>18.88</v>
      </c>
      <c r="D110" s="13"/>
      <c r="E110" s="14">
        <f t="shared" si="2"/>
        <v>18.88</v>
      </c>
    </row>
    <row r="111" spans="1:5" x14ac:dyDescent="0.25">
      <c r="A111" s="11" t="s">
        <v>115</v>
      </c>
      <c r="B111" s="11" t="str">
        <f>VLOOKUP(A111,[1]Mapping!A$1:B$65536,2,FALSE)</f>
        <v>Smirnoff Sparkling Spiked Seltzer 12oz 12pk Can</v>
      </c>
      <c r="C111" s="12">
        <f>VLOOKUP(B111,'[1]CT-Star'!A$1:E$65536,3,FALSE)</f>
        <v>18.88</v>
      </c>
      <c r="D111" s="13"/>
      <c r="E111" s="14">
        <f t="shared" si="2"/>
        <v>18.88</v>
      </c>
    </row>
    <row r="112" spans="1:5" x14ac:dyDescent="0.25">
      <c r="A112" s="11" t="s">
        <v>116</v>
      </c>
      <c r="B112" s="11" t="str">
        <f>VLOOKUP(A112,[1]Mapping!A$1:B$65536,2,FALSE)</f>
        <v>Smirnoff Sparkling Spiked Seltzer 12oz 12pk Can</v>
      </c>
      <c r="C112" s="12">
        <f>VLOOKUP(B112,'[1]CT-Star'!A$1:E$65536,3,FALSE)</f>
        <v>18.88</v>
      </c>
      <c r="D112" s="13"/>
      <c r="E112" s="14">
        <f t="shared" si="2"/>
        <v>18.88</v>
      </c>
    </row>
    <row r="113" spans="1:5" x14ac:dyDescent="0.25">
      <c r="A113" s="11" t="s">
        <v>117</v>
      </c>
      <c r="B113" s="11" t="str">
        <f>VLOOKUP(A113,[1]Mapping!A$1:B$65536,2,FALSE)</f>
        <v>Smirnoff Sparkling Spiked Seltzer 12oz 6pk Can</v>
      </c>
      <c r="C113" s="12">
        <f>VLOOKUP(B113,'[1]CT-Star'!A$1:E$65536,3,FALSE)</f>
        <v>22.43</v>
      </c>
      <c r="D113" s="13"/>
      <c r="E113" s="14">
        <f t="shared" si="2"/>
        <v>22.43</v>
      </c>
    </row>
    <row r="114" spans="1:5" x14ac:dyDescent="0.25">
      <c r="A114" s="11" t="s">
        <v>118</v>
      </c>
      <c r="B114" s="11" t="str">
        <f>VLOOKUP(A114,[1]Mapping!A$1:B$65536,2,FALSE)</f>
        <v>Smirnoff Sparkling Spiked Seltzer 12oz 6pk Can</v>
      </c>
      <c r="C114" s="12">
        <f>VLOOKUP(B114,'[1]CT-Star'!A$1:E$65536,3,FALSE)</f>
        <v>22.43</v>
      </c>
      <c r="D114" s="13"/>
      <c r="E114" s="14">
        <f t="shared" si="2"/>
        <v>22.43</v>
      </c>
    </row>
    <row r="115" spans="1:5" x14ac:dyDescent="0.25">
      <c r="A115" s="11" t="s">
        <v>119</v>
      </c>
      <c r="B115" s="11" t="str">
        <f>VLOOKUP(A115,[1]Mapping!A$1:B$65536,2,FALSE)</f>
        <v>Smirnoff Sparkling Spiked Seltzer 12oz 6pk Can</v>
      </c>
      <c r="C115" s="12">
        <f>VLOOKUP(B115,'[1]CT-Star'!A$1:E$65536,3,FALSE)</f>
        <v>22.43</v>
      </c>
      <c r="D115" s="13"/>
      <c r="E115" s="14">
        <f t="shared" si="2"/>
        <v>22.43</v>
      </c>
    </row>
    <row r="116" spans="1:5" x14ac:dyDescent="0.25">
      <c r="A116" s="11" t="s">
        <v>120</v>
      </c>
      <c r="B116" s="11" t="str">
        <f>VLOOKUP(A116,[1]Mapping!A$1:B$65536,2,FALSE)</f>
        <v>Smirnoff Sparkling Spiked Seltzer 12oz 6pk Can</v>
      </c>
      <c r="C116" s="12">
        <f>VLOOKUP(B116,'[1]CT-Star'!A$1:E$65536,3,FALSE)</f>
        <v>22.43</v>
      </c>
      <c r="D116" s="13"/>
      <c r="E116" s="14">
        <f t="shared" si="2"/>
        <v>22.43</v>
      </c>
    </row>
    <row r="117" spans="1:5" x14ac:dyDescent="0.25">
      <c r="A117" s="11" t="s">
        <v>121</v>
      </c>
      <c r="B117" s="11" t="str">
        <f>VLOOKUP(A117,[1]Mapping!A$1:B$65536,2,FALSE)</f>
        <v>Smirnoff Sparkling Spiked Seltzer 12oz 6pk Can</v>
      </c>
      <c r="C117" s="12">
        <f>VLOOKUP(B117,'[1]CT-Star'!A$1:E$65536,3,FALSE)</f>
        <v>22.43</v>
      </c>
      <c r="D117" s="13"/>
      <c r="E117" s="14">
        <f t="shared" si="2"/>
        <v>22.43</v>
      </c>
    </row>
    <row r="118" spans="1:5" x14ac:dyDescent="0.25">
      <c r="A118" s="11" t="s">
        <v>122</v>
      </c>
      <c r="B118" s="11" t="str">
        <f>VLOOKUP(A118,[1]Mapping!A$1:B$65536,2,FALSE)</f>
        <v>Smirnoff Sparkling Spiked Seltzer 12oz 6pk Can</v>
      </c>
      <c r="C118" s="12">
        <f>VLOOKUP(B118,'[1]CT-Star'!A$1:E$65536,3,FALSE)</f>
        <v>22.43</v>
      </c>
      <c r="D118" s="13"/>
      <c r="E118" s="14">
        <f t="shared" si="2"/>
        <v>22.43</v>
      </c>
    </row>
    <row r="119" spans="1:5" x14ac:dyDescent="0.25">
      <c r="A119" s="11" t="s">
        <v>123</v>
      </c>
      <c r="B119" s="11" t="str">
        <f>VLOOKUP(A119,[1]Mapping!A$1:B$65536,2,FALSE)</f>
        <v>Smirnoff Spk Seltzer 8% 16oz can</v>
      </c>
      <c r="C119" s="12">
        <f>VLOOKUP(B119,'[1]CT-Star'!A$1:E$65536,3,FALSE)</f>
        <v>18.5</v>
      </c>
      <c r="D119" s="13"/>
      <c r="E119" s="14">
        <f t="shared" si="2"/>
        <v>18.5</v>
      </c>
    </row>
    <row r="120" spans="1:5" x14ac:dyDescent="0.25">
      <c r="A120" s="11" t="s">
        <v>124</v>
      </c>
      <c r="B120" s="11" t="str">
        <f>VLOOKUP(A120,[1]Mapping!A$1:B$65536,2,FALSE)</f>
        <v>Smirnoff Spk Seltzer 8% 16oz can</v>
      </c>
      <c r="C120" s="12">
        <f>VLOOKUP(B120,'[1]CT-Star'!A$1:E$65536,3,FALSE)</f>
        <v>18.5</v>
      </c>
      <c r="D120" s="13"/>
      <c r="E120" s="14">
        <f t="shared" si="2"/>
        <v>18.5</v>
      </c>
    </row>
    <row r="121" spans="1:5" x14ac:dyDescent="0.25">
      <c r="A121" s="11" t="s">
        <v>125</v>
      </c>
      <c r="B121" s="11" t="str">
        <f>VLOOKUP(A121,[1]Mapping!A$1:B$65536,2,FALSE)</f>
        <v>Smirnoff Spk Seltzer 8% 23.5oz can</v>
      </c>
      <c r="C121" s="12">
        <f>VLOOKUP(B121,'[1]CT-Star'!A$1:E$65536,3,FALSE)</f>
        <v>16.8</v>
      </c>
      <c r="D121" s="13"/>
      <c r="E121" s="14">
        <f t="shared" si="2"/>
        <v>16.8</v>
      </c>
    </row>
    <row r="122" spans="1:5" x14ac:dyDescent="0.25">
      <c r="A122" s="11" t="s">
        <v>126</v>
      </c>
      <c r="B122" s="11" t="str">
        <f>VLOOKUP(A122,[1]Mapping!A$1:B$65536,2,FALSE)</f>
        <v>Smirnoff Spk Seltzer 8% 23.5oz can</v>
      </c>
      <c r="C122" s="12">
        <f>VLOOKUP(B122,'[1]CT-Star'!A$1:E$65536,3,FALSE)</f>
        <v>16.8</v>
      </c>
      <c r="D122" s="13"/>
      <c r="E122" s="14">
        <f t="shared" si="2"/>
        <v>16.8</v>
      </c>
    </row>
    <row r="123" spans="1:5" x14ac:dyDescent="0.25">
      <c r="A123" s="11" t="s">
        <v>127</v>
      </c>
      <c r="B123" s="11" t="str">
        <f>VLOOKUP(A123,[1]Mapping!A$1:B$65536,2,FALSE)</f>
        <v>Smithwick's 11.2oz. 12pk</v>
      </c>
      <c r="C123" s="12">
        <f>VLOOKUP(B123,'[1]CT-Star'!A$1:E$65536,3,FALSE)</f>
        <v>18.88</v>
      </c>
      <c r="D123" s="13"/>
      <c r="E123" s="14">
        <f t="shared" si="2"/>
        <v>18.88</v>
      </c>
    </row>
    <row r="124" spans="1:5" x14ac:dyDescent="0.25">
      <c r="A124" s="11" t="s">
        <v>128</v>
      </c>
      <c r="B124" s="11" t="str">
        <f>VLOOKUP(A124,[1]Mapping!A$1:B$65536,2,FALSE)</f>
        <v>Smithwick's 11.2oz. 6pk</v>
      </c>
      <c r="C124" s="12">
        <f>VLOOKUP(B124,'[1]CT-Star'!A$1:E$65536,3,FALSE)</f>
        <v>22.43</v>
      </c>
      <c r="D124" s="13"/>
      <c r="E124" s="14">
        <f t="shared" si="2"/>
        <v>22.43</v>
      </c>
    </row>
    <row r="125" spans="1:5" x14ac:dyDescent="0.25">
      <c r="A125" s="11" t="s">
        <v>129</v>
      </c>
      <c r="B125" s="11" t="str">
        <f>VLOOKUP(A125,[1]Mapping!A$1:B$65536,2,FALSE)</f>
        <v>Smithwick's KEG 13.2 gal.</v>
      </c>
      <c r="C125" s="12">
        <f>VLOOKUP(B125,'[1]CT-Star'!A$1:E$65536,3,FALSE)</f>
        <v>93.31</v>
      </c>
      <c r="D125" s="13"/>
      <c r="E125" s="14">
        <f t="shared" si="2"/>
        <v>93.31</v>
      </c>
    </row>
    <row r="126" spans="1:5" x14ac:dyDescent="0.25">
      <c r="A126" s="11" t="s">
        <v>130</v>
      </c>
      <c r="B126" s="2" t="s">
        <v>131</v>
      </c>
      <c r="C126" s="12">
        <f>VLOOKUP(B126,'[1]CT-Star'!A$1:E$65536,3,FALSE)</f>
        <v>18.88</v>
      </c>
      <c r="D126" s="13"/>
      <c r="E126" s="14">
        <f t="shared" si="2"/>
        <v>18.88</v>
      </c>
    </row>
    <row r="127" spans="1:5" x14ac:dyDescent="0.25">
      <c r="A127" s="11" t="s">
        <v>132</v>
      </c>
      <c r="B127" s="2" t="s">
        <v>131</v>
      </c>
      <c r="C127" s="12">
        <f>VLOOKUP(B127,'[1]CT-Star'!A$1:E$65536,3,FALSE)</f>
        <v>18.88</v>
      </c>
      <c r="D127" s="13"/>
      <c r="E127" s="14">
        <f t="shared" si="2"/>
        <v>18.88</v>
      </c>
    </row>
    <row r="128" spans="1:5" x14ac:dyDescent="0.25">
      <c r="A128" s="11" t="s">
        <v>133</v>
      </c>
      <c r="B128" s="2" t="s">
        <v>134</v>
      </c>
      <c r="C128" s="12">
        <f>VLOOKUP(B128,'[1]CT-Star'!A$1:E$65536,3,FALSE)</f>
        <v>22.43</v>
      </c>
      <c r="D128" s="13"/>
      <c r="E128" s="14">
        <f t="shared" si="2"/>
        <v>22.43</v>
      </c>
    </row>
    <row r="129" spans="1:5" x14ac:dyDescent="0.25">
      <c r="A129" s="11" t="s">
        <v>135</v>
      </c>
      <c r="B129" s="2" t="s">
        <v>134</v>
      </c>
      <c r="C129" s="12">
        <f>VLOOKUP(B129,'[1]CT-Star'!A$1:E$65536,3,FALSE)</f>
        <v>22.43</v>
      </c>
      <c r="D129" s="13"/>
      <c r="E129" s="14">
        <f t="shared" si="2"/>
        <v>22.43</v>
      </c>
    </row>
    <row r="130" spans="1:5" x14ac:dyDescent="0.25">
      <c r="A130" s="11" t="s">
        <v>136</v>
      </c>
      <c r="B130" s="2" t="s">
        <v>134</v>
      </c>
      <c r="C130" s="12">
        <f>VLOOKUP(B130,'[1]CT-Star'!A$1:E$65536,3,FALSE)</f>
        <v>22.43</v>
      </c>
      <c r="D130" s="13"/>
      <c r="E130" s="14">
        <f t="shared" si="2"/>
        <v>22.43</v>
      </c>
    </row>
    <row r="131" spans="1:5" x14ac:dyDescent="0.25">
      <c r="A131" s="11" t="s">
        <v>137</v>
      </c>
      <c r="B131" s="2" t="s">
        <v>137</v>
      </c>
      <c r="C131" s="12">
        <f>VLOOKUP(B131,'[1]CT-Star'!A$1:E$65536,3,FALSE)</f>
        <v>31.15</v>
      </c>
      <c r="D131" s="13"/>
      <c r="E131" s="14">
        <f t="shared" si="2"/>
        <v>31.15</v>
      </c>
    </row>
    <row r="132" spans="1:5" x14ac:dyDescent="0.25">
      <c r="A132" s="11" t="s">
        <v>138</v>
      </c>
      <c r="B132" s="2" t="s">
        <v>138</v>
      </c>
      <c r="C132" s="12">
        <f>VLOOKUP(B132,'[1]CT-Star'!A$1:E$65536,3,FALSE)</f>
        <v>22.48</v>
      </c>
      <c r="D132" s="13"/>
      <c r="E132" s="14">
        <f t="shared" si="2"/>
        <v>22.48</v>
      </c>
    </row>
    <row r="133" spans="1:5" x14ac:dyDescent="0.25">
      <c r="A133" s="11" t="s">
        <v>139</v>
      </c>
      <c r="B133" s="2" t="s">
        <v>139</v>
      </c>
      <c r="C133" s="12">
        <f>VLOOKUP(B133,'[1]CT-Star'!A$1:E$65536,3,FALSE)</f>
        <v>18.77</v>
      </c>
      <c r="D133" s="13"/>
      <c r="E133" s="14">
        <f t="shared" si="2"/>
        <v>18.77</v>
      </c>
    </row>
    <row r="134" spans="1:5" x14ac:dyDescent="0.25">
      <c r="A134" s="11" t="s">
        <v>140</v>
      </c>
      <c r="B134" s="2" t="s">
        <v>140</v>
      </c>
      <c r="C134" s="12">
        <f>VLOOKUP(B134,'[1]CT-Star'!A$1:E$65536,3,FALSE)</f>
        <v>58.3</v>
      </c>
      <c r="D134" s="13"/>
      <c r="E134" s="14">
        <f t="shared" si="2"/>
        <v>58.3</v>
      </c>
    </row>
    <row r="135" spans="1:5" x14ac:dyDescent="0.25">
      <c r="A135" s="11" t="s">
        <v>141</v>
      </c>
      <c r="B135" s="2" t="s">
        <v>141</v>
      </c>
      <c r="C135" s="12">
        <f>VLOOKUP(B135,'[1]CT-Star'!A$1:E$65536,3,FALSE)</f>
        <v>18.88</v>
      </c>
      <c r="D135" s="13"/>
      <c r="E135" s="14">
        <f t="shared" si="2"/>
        <v>18.88</v>
      </c>
    </row>
    <row r="136" spans="1:5" x14ac:dyDescent="0.25">
      <c r="A136" s="11" t="s">
        <v>142</v>
      </c>
      <c r="B136" s="2" t="s">
        <v>142</v>
      </c>
      <c r="C136" s="12">
        <f>VLOOKUP(B136,'[1]CT-Star'!A$1:E$65536,3,FALSE)</f>
        <v>16.88</v>
      </c>
      <c r="D136" s="16"/>
      <c r="E136" s="14">
        <f t="shared" si="2"/>
        <v>16.88</v>
      </c>
    </row>
    <row r="137" spans="1:5" x14ac:dyDescent="0.25">
      <c r="A137" s="11" t="s">
        <v>143</v>
      </c>
      <c r="B137" s="2" t="s">
        <v>143</v>
      </c>
      <c r="C137" s="12">
        <f>VLOOKUP(B137,'[1]CT-Star'!A$1:E$65536,3,FALSE)</f>
        <v>18.399999999999999</v>
      </c>
      <c r="D137" s="16"/>
      <c r="E137" s="14">
        <f t="shared" si="2"/>
        <v>18.399999999999999</v>
      </c>
    </row>
    <row r="138" spans="1:5" x14ac:dyDescent="0.25">
      <c r="A138" s="11" t="s">
        <v>144</v>
      </c>
      <c r="B138" s="2" t="s">
        <v>144</v>
      </c>
      <c r="C138" s="12">
        <f>VLOOKUP(B138,'[1]CT-Star'!A$1:E$65536,3,FALSE)</f>
        <v>18.399999999999999</v>
      </c>
      <c r="D138" s="16"/>
      <c r="E138" s="14">
        <f t="shared" si="2"/>
        <v>18.399999999999999</v>
      </c>
    </row>
    <row r="139" spans="1:5" x14ac:dyDescent="0.25">
      <c r="A139" s="11" t="s">
        <v>145</v>
      </c>
      <c r="B139" s="2" t="s">
        <v>145</v>
      </c>
      <c r="C139" s="12">
        <f>VLOOKUP(B139,'[1]CT-Star'!A$1:E$65536,3,FALSE)</f>
        <v>18.5</v>
      </c>
      <c r="D139" s="16"/>
      <c r="E139" s="14">
        <f t="shared" si="2"/>
        <v>18.5</v>
      </c>
    </row>
    <row r="140" spans="1:5" x14ac:dyDescent="0.25">
      <c r="A140" s="11" t="s">
        <v>146</v>
      </c>
      <c r="B140" s="2" t="s">
        <v>146</v>
      </c>
      <c r="C140" s="12">
        <f>VLOOKUP(B140,'[1]CT-Star'!A$1:E$65536,3,FALSE)</f>
        <v>30.48</v>
      </c>
      <c r="D140" s="13"/>
      <c r="E140" s="19">
        <f t="shared" si="2"/>
        <v>30.48</v>
      </c>
    </row>
    <row r="141" spans="1:5" x14ac:dyDescent="0.25">
      <c r="A141" s="11" t="s">
        <v>147</v>
      </c>
      <c r="B141" s="2" t="s">
        <v>147</v>
      </c>
      <c r="C141" s="12">
        <f>VLOOKUP(B141,'[1]CT-Star'!A$1:E$65536,3,FALSE)</f>
        <v>30.48</v>
      </c>
      <c r="D141" s="13"/>
      <c r="E141" s="19">
        <f t="shared" si="2"/>
        <v>30.48</v>
      </c>
    </row>
    <row r="142" spans="1:5" x14ac:dyDescent="0.25">
      <c r="A142" s="11" t="s">
        <v>148</v>
      </c>
      <c r="B142" s="2" t="s">
        <v>148</v>
      </c>
      <c r="C142" s="12">
        <f>VLOOKUP(B142,'[1]CT-Star'!A$1:E$65536,3,FALSE)</f>
        <v>26</v>
      </c>
      <c r="D142" s="13">
        <v>-0.75</v>
      </c>
      <c r="E142" s="19">
        <f t="shared" si="2"/>
        <v>25.25</v>
      </c>
    </row>
    <row r="143" spans="1:5" x14ac:dyDescent="0.25">
      <c r="A143" s="11" t="s">
        <v>149</v>
      </c>
      <c r="B143" s="2" t="s">
        <v>149</v>
      </c>
      <c r="C143" s="12">
        <f>VLOOKUP(B143,'[1]CT-Star'!A$1:E$65536,3,FALSE)</f>
        <v>18.75</v>
      </c>
      <c r="D143" s="13">
        <v>-0.5</v>
      </c>
      <c r="E143" s="19">
        <f t="shared" si="2"/>
        <v>18.25</v>
      </c>
    </row>
    <row r="144" spans="1:5" x14ac:dyDescent="0.25">
      <c r="A144" s="11" t="s">
        <v>150</v>
      </c>
      <c r="B144" s="2" t="s">
        <v>150</v>
      </c>
      <c r="C144" s="12">
        <f>VLOOKUP(B144,'[1]CT-Star'!A$1:E$65536,3,FALSE)</f>
        <v>18.399999999999999</v>
      </c>
      <c r="D144" s="13"/>
      <c r="E144" s="19">
        <f t="shared" si="2"/>
        <v>18.399999999999999</v>
      </c>
    </row>
    <row r="145" spans="1:5" x14ac:dyDescent="0.25">
      <c r="A145" s="2" t="s">
        <v>151</v>
      </c>
      <c r="B145" s="2" t="s">
        <v>151</v>
      </c>
      <c r="C145" s="12">
        <f>VLOOKUP(B145,'[1]CT-Star'!A$1:E$65536,3,FALSE)</f>
        <v>18.5</v>
      </c>
      <c r="D145" s="16"/>
      <c r="E145" s="19">
        <f t="shared" si="2"/>
        <v>18.5</v>
      </c>
    </row>
    <row r="146" spans="1:5" x14ac:dyDescent="0.25">
      <c r="A146" s="20" t="s">
        <v>152</v>
      </c>
      <c r="B146" s="20" t="s">
        <v>152</v>
      </c>
      <c r="C146" s="21">
        <v>25.33</v>
      </c>
      <c r="D146" s="22"/>
      <c r="E146" s="21">
        <v>25.33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Bohra, Priyanshi</dc:creator>
  <cp:lastModifiedBy>Bohra, Priyanshi</cp:lastModifiedBy>
  <dcterms:created xsi:type="dcterms:W3CDTF">2024-06-05T14:21:23Z</dcterms:created>
  <dcterms:modified xsi:type="dcterms:W3CDTF">2024-06-05T14:25:43Z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c77bae-9cad-4b1a-aac3-2a4ad557d70b_Enabled">
    <vt:lpwstr>true</vt:lpwstr>
  </property>
  <property fmtid="{D5CDD505-2E9C-101B-9397-08002B2CF9AE}" pid="3" name="MSIP_Label_a7c77bae-9cad-4b1a-aac3-2a4ad557d70b_SetDate">
    <vt:lpwstr>2024-06-05T14:23:10Z</vt:lpwstr>
  </property>
  <property fmtid="{D5CDD505-2E9C-101B-9397-08002B2CF9AE}" pid="4" name="MSIP_Label_a7c77bae-9cad-4b1a-aac3-2a4ad557d70b_Method">
    <vt:lpwstr>Privileged</vt:lpwstr>
  </property>
  <property fmtid="{D5CDD505-2E9C-101B-9397-08002B2CF9AE}" pid="5" name="MSIP_Label_a7c77bae-9cad-4b1a-aac3-2a4ad557d70b_Name">
    <vt:lpwstr>General</vt:lpwstr>
  </property>
  <property fmtid="{D5CDD505-2E9C-101B-9397-08002B2CF9AE}" pid="6" name="MSIP_Label_a7c77bae-9cad-4b1a-aac3-2a4ad557d70b_SiteId">
    <vt:lpwstr>88ed286b-88d8-4faf-918f-883d693321ae</vt:lpwstr>
  </property>
  <property fmtid="{D5CDD505-2E9C-101B-9397-08002B2CF9AE}" pid="7" name="MSIP_Label_a7c77bae-9cad-4b1a-aac3-2a4ad557d70b_ActionId">
    <vt:lpwstr>7e6d45e5-4803-4bc0-bcf4-2c5d6ed38a41</vt:lpwstr>
  </property>
  <property fmtid="{D5CDD505-2E9C-101B-9397-08002B2CF9AE}" pid="8" name="MSIP_Label_a7c77bae-9cad-4b1a-aac3-2a4ad557d70b_ContentBits">
    <vt:lpwstr>0</vt:lpwstr>
  </property>
</Properties>
</file>