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valeriecorbin/Library/CloudStorage/GoogleDrive-valerie@mt.wine/.shortcut-targets-by-id/1Y09BVEub9tnV301zFpK8BOwyyksgcOo5/MTW/US Distributors/US Wholesalers by market/CT - Housatonic/Monthly Price filing/2024/5 - May/"/>
    </mc:Choice>
  </mc:AlternateContent>
  <xr:revisionPtr revIDLastSave="0" documentId="13_ncr:1_{928CD145-131B-CF40-A7A5-0E9E24AB39E5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/Ks3ftGUCy3V5wEv93UWd4ZFILwR5JZNksgZo1sVrk8="/>
    </ext>
  </extLst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0" i="1"/>
  <c r="E128" i="1"/>
  <c r="E127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<sst xmlns="http://schemas.openxmlformats.org/spreadsheetml/2006/main" count="412" uniqueCount="255">
  <si>
    <t>Wholesaler</t>
  </si>
  <si>
    <t>LIW.000732</t>
  </si>
  <si>
    <t>Housatonic Wine Company of Connecticut LLC </t>
  </si>
  <si>
    <t>CT Label Registration</t>
  </si>
  <si>
    <t>Product Name</t>
  </si>
  <si>
    <t>Size</t>
  </si>
  <si>
    <t>Price per case</t>
  </si>
  <si>
    <t>Price per bottle</t>
  </si>
  <si>
    <t>LBD.0199785</t>
  </si>
  <si>
    <t xml:space="preserve">	
Baias E Enseadas Reserva Malvasia de Colares 2020</t>
  </si>
  <si>
    <t>12/750ml</t>
  </si>
  <si>
    <t xml:space="preserve">
Baias E Enseadas Reserva Malvasia de Colares 2020</t>
  </si>
  <si>
    <t>LBD.0177417</t>
  </si>
  <si>
    <t>ALICE 'Doro' Brut Nature Prosecco Superiore Valdobbiadene</t>
  </si>
  <si>
    <t> LBD.0177418</t>
  </si>
  <si>
    <t>ALICE Osé Brut Nature Rose NV</t>
  </si>
  <si>
    <t xml:space="preserve">Anapea Village, Kvareli Khikhvi </t>
  </si>
  <si>
    <t xml:space="preserve">Anapea Village, Kvareli Kisi </t>
  </si>
  <si>
    <t xml:space="preserve">Anapea Village, Kvareli Margo </t>
  </si>
  <si>
    <t xml:space="preserve">Anapea Village, Kvareli Mtsvane </t>
  </si>
  <si>
    <t>Anapea Village, Kvareli Rkatsiteli Qvevri Rosé</t>
  </si>
  <si>
    <t xml:space="preserve">Anapea Village, Kvareli Sandro </t>
  </si>
  <si>
    <t>Anapea Village, Kvareli Saperavi</t>
  </si>
  <si>
    <t>LBD.0212476</t>
  </si>
  <si>
    <t>Antica Casa Vinivola Scarpa Tettineive</t>
  </si>
  <si>
    <t>6/750ml</t>
  </si>
  <si>
    <t>LBD.0199793</t>
  </si>
  <si>
    <t>Baias e  Enseadas Castelao</t>
  </si>
  <si>
    <t xml:space="preserve">Belisario 'LE SALSE' Verdicchio di Matelica </t>
  </si>
  <si>
    <t>LBD. 0174957</t>
  </si>
  <si>
    <t>Blacksmith, Barebones, Cinsault</t>
  </si>
  <si>
    <t>LBD.0182392 </t>
  </si>
  <si>
    <t>Bluet Sparkling Blueberry Wine NV</t>
  </si>
  <si>
    <t>24/250ml</t>
  </si>
  <si>
    <t>LBD.0175021</t>
  </si>
  <si>
    <t>Botanica Wines Flowergirl Albarino</t>
  </si>
  <si>
    <t>LBD.0175023</t>
  </si>
  <si>
    <t>Botanica Wines Flowergirl Cab Franc Pet Nat</t>
  </si>
  <si>
    <t>Bulli 'Cör' Colli Piacentini Rosso NV</t>
  </si>
  <si>
    <t>LBD.0187437</t>
  </si>
  <si>
    <t>Bulli 'Julius' Bolle Macerato Colli Piacentini Frizzante NV</t>
  </si>
  <si>
    <t>Bulli 'Sampagnino' Colli Piacentini Frizzante NV</t>
  </si>
  <si>
    <t>LBD.0199751</t>
  </si>
  <si>
    <t xml:space="preserve">Cabecas Do Reguengo Respiro Clarete </t>
  </si>
  <si>
    <t>LBD.0177425</t>
  </si>
  <si>
    <t>Cardedu 'Astili' Rosso Sardegna 2019</t>
  </si>
  <si>
    <t>LBD.0177421</t>
  </si>
  <si>
    <t>Cardedu 'Nùo' Vermentino di Sardegna 2019</t>
  </si>
  <si>
    <t>Cardedu 'Nùo' Vermentino di Sardegna 2020</t>
  </si>
  <si>
    <t>Cardedu 'Praja' Monica di Sardegna 2021</t>
  </si>
  <si>
    <t>LBD.0177426 </t>
  </si>
  <si>
    <t xml:space="preserve">Cardelu Cardedu 'Bucce' Bianco Sardegna </t>
  </si>
  <si>
    <t>LBD.0212475</t>
  </si>
  <si>
    <t>CARPA BRIC DU NOTA LANGHE NEBBIOLO DOC NEBBIOLO</t>
  </si>
  <si>
    <t>LBD.0178196</t>
  </si>
  <si>
    <t>Chablis - Passy Le Clou</t>
  </si>
  <si>
    <t>LBD.0196396</t>
  </si>
  <si>
    <t>Christoph Heiss Heissweiss</t>
  </si>
  <si>
    <t>LBD.0196397</t>
  </si>
  <si>
    <t>Christoph Heiss Hotrot</t>
  </si>
  <si>
    <t>LBD.0182732</t>
  </si>
  <si>
    <t>Claudio Vio Pigato Riviera Ligure di Ponente 2020</t>
  </si>
  <si>
    <t>LBD.0190232</t>
  </si>
  <si>
    <t>Claus Preisinger Heidebodenn</t>
  </si>
  <si>
    <t>LBD.0190231</t>
  </si>
  <si>
    <t xml:space="preserve">Claus Preisinger Puszta Libre </t>
  </si>
  <si>
    <t>LBD.0190233</t>
  </si>
  <si>
    <t>Claus Preisinger Zweigelt Keiselstein</t>
  </si>
  <si>
    <t>LBD.0170186</t>
  </si>
  <si>
    <t>German Gilabert Cava Brut Nature Rosat, Catalonia, SP NV</t>
  </si>
  <si>
    <t>LBD.0171054</t>
  </si>
  <si>
    <t>Domaine de la Marinière Chinon, Loire, FR 2019</t>
  </si>
  <si>
    <t>LBD.0171048</t>
  </si>
  <si>
    <t>Domaine de la Marinière Chinon "La Peau de l'Ours" Loire, FR 2018</t>
  </si>
  <si>
    <t>Domaine de la Marinière Chinon "Vieilles Vignes" Loire, FR 2016</t>
  </si>
  <si>
    <t>LBD.0196395</t>
  </si>
  <si>
    <t>Claus Presinger Kalkundkiesel Blanc</t>
  </si>
  <si>
    <t>LBD.0196394</t>
  </si>
  <si>
    <t>Claus Presinger Ordinaire Petillant Naturel</t>
  </si>
  <si>
    <t>LBD.0184189</t>
  </si>
  <si>
    <t>Colombera &amp; Garella 'Cascina Cottignano' Bramaterra 2017</t>
  </si>
  <si>
    <t>Colombera &amp; Garella 'Cascina Cottignano' Bramaterra 2018</t>
  </si>
  <si>
    <t>LBD.0203727</t>
  </si>
  <si>
    <t>DAWN CHORUS SAUVIGNON BLANC HAWKE'S BAY</t>
  </si>
  <si>
    <t>LBD.0184190</t>
  </si>
  <si>
    <t>Denny Bini 'Festa' Lambrusco dell'Emilia NV</t>
  </si>
  <si>
    <t>Ezio Poggio 'Caespes' Timorasso Colli Tortonesi Terre di Libarna 2021</t>
  </si>
  <si>
    <t>Ezio Poggio 'Lunatico' Bianco Frizzante 2021 [Timorasso]</t>
  </si>
  <si>
    <t>LBD.0187436 </t>
  </si>
  <si>
    <t>Ferdinando Principiano 'Dosset' Rosso NV</t>
  </si>
  <si>
    <t>LBD.0189215</t>
  </si>
  <si>
    <t>FERDINANDO PRINCIPIANO BARBERA D'ALBA</t>
  </si>
  <si>
    <t>LBD.0177428 </t>
  </si>
  <si>
    <t>Ferdinando Principiano Barolo di Serralunga 2016</t>
  </si>
  <si>
    <t>LBD.0189214</t>
  </si>
  <si>
    <t>FERDINANDO PRINCIPIANO LANGHE NEBBIOLO</t>
  </si>
  <si>
    <t>LBD.0204296</t>
  </si>
  <si>
    <t>Finca el Molar Bobal 2020</t>
  </si>
  <si>
    <t>LBD.0204288 </t>
  </si>
  <si>
    <t>Finca el Molar Graciano 2020</t>
  </si>
  <si>
    <t>LBD.0204295</t>
  </si>
  <si>
    <t>Finca el Molar Pet - Nat 2021</t>
  </si>
  <si>
    <t>LBD.0172882</t>
  </si>
  <si>
    <t xml:space="preserve">Fuentes del Silencio Vinedos de Jamuz, Las Jaras </t>
  </si>
  <si>
    <t>FUSO + Denny Bini 'SPUMA' Frizzante Emilia NV [Certified Organic]</t>
  </si>
  <si>
    <t xml:space="preserve">FUSO + Federico Russo 'TÈH' Rosso Piemonte 2021 </t>
  </si>
  <si>
    <t>LBD.0177415</t>
  </si>
  <si>
    <t>FUSO, Col di Luna 'FLORA' Prosecco Brut NV </t>
  </si>
  <si>
    <t>LBD.0177416</t>
  </si>
  <si>
    <t>FUSO, Filippo Cassano 'CALX' Primitivo Puglia 2019 </t>
  </si>
  <si>
    <t>LBD.0187580</t>
  </si>
  <si>
    <t xml:space="preserve">I Custodi 'Aetneus' Etna Rosso </t>
  </si>
  <si>
    <t>LBD.0187578</t>
  </si>
  <si>
    <t>I Custodi 'Ante' Etna Bianco 2018</t>
  </si>
  <si>
    <t>LBD.0187579</t>
  </si>
  <si>
    <t>I Custodi 'Pistus' Etna Rosso 2018</t>
  </si>
  <si>
    <t>Jean Guiton Côte d’Or Pinot Noir 2020</t>
  </si>
  <si>
    <t>Jean Guiton Hts Cts Beaune BLANC 2020</t>
  </si>
  <si>
    <t xml:space="preserve">Klassen Cabernet Sauvignon </t>
  </si>
  <si>
    <t>Klassen Chardonnay</t>
  </si>
  <si>
    <t>Klassen Pinot Noir</t>
  </si>
  <si>
    <t>LBD.0178538</t>
  </si>
  <si>
    <t>La Clarine Farm, La Paciencia, 2017</t>
  </si>
  <si>
    <t>LBD.0178534 </t>
  </si>
  <si>
    <t>La Clarine Farm, Rose Alors! 2019</t>
  </si>
  <si>
    <t>Lambert Cremant NV</t>
  </si>
  <si>
    <t>Lambert Savagnin 2018</t>
  </si>
  <si>
    <t xml:space="preserve">Luis Pato Informal Espumante Rosado </t>
  </si>
  <si>
    <t xml:space="preserve">Luis Pato Rebel Red </t>
  </si>
  <si>
    <t>Luis Pato Vinha Formal Branco</t>
  </si>
  <si>
    <t xml:space="preserve">Luis Pato Vinha Pan Tinto </t>
  </si>
  <si>
    <t xml:space="preserve">Luis Pato Vinhas Velhas Branco </t>
  </si>
  <si>
    <t>Mariotti 'Sèt e Mèz' Fortana dell'Emilia Rosato NV</t>
  </si>
  <si>
    <t>Mariotti 'Smarazen' Bianco dell'Emilia NV</t>
  </si>
  <si>
    <t>LBD.0169771</t>
  </si>
  <si>
    <t>Mary Taylor - Sicilia Bianco</t>
  </si>
  <si>
    <t>LBD.0166932</t>
  </si>
  <si>
    <t>MARY TAYLOR ANJOU BLANC</t>
  </si>
  <si>
    <t>LBD.0171528</t>
  </si>
  <si>
    <t>MARY TAYLOR ANJOU ROUGE</t>
  </si>
  <si>
    <t>LBD.0177073</t>
  </si>
  <si>
    <t>MARY TAYLOR BEAUJOLAIS VILLAGES</t>
  </si>
  <si>
    <t>LBD.0167194</t>
  </si>
  <si>
    <t>MARY TAYLOR BORDEAUX BLANC</t>
  </si>
  <si>
    <t>LBD.0177046 </t>
  </si>
  <si>
    <t>MARY TAYLOR BORDEAUX ROUGE</t>
  </si>
  <si>
    <t>LBD.0179238 </t>
  </si>
  <si>
    <t>MARY TAYLOR BUZET</t>
  </si>
  <si>
    <t>LBD.0174772 </t>
  </si>
  <si>
    <t>Mary Taylor Cahors</t>
  </si>
  <si>
    <t>NASH</t>
  </si>
  <si>
    <t>LBD.0174785</t>
  </si>
  <si>
    <t>Mary Taylor Castilla y Leon</t>
  </si>
  <si>
    <t>1/20L</t>
  </si>
  <si>
    <t>LBD.0198497 </t>
  </si>
  <si>
    <t>Mary Taylor Chignin</t>
  </si>
  <si>
    <t>LBD.0179232</t>
  </si>
  <si>
    <t>MARY TAYLOR Costières de Nîmes</t>
  </si>
  <si>
    <t>LBD.0185240</t>
  </si>
  <si>
    <t>Mary Taylor Cote du Giennois Blanc</t>
  </si>
  <si>
    <t xml:space="preserve">LBD.0185241 </t>
  </si>
  <si>
    <t>Mary Taylor Cote du Giennois Rouge</t>
  </si>
  <si>
    <t>LBD.0175716 </t>
  </si>
  <si>
    <t>Mary Taylor Cotes du Gascogne Rouge</t>
  </si>
  <si>
    <t>12/500ml</t>
  </si>
  <si>
    <t>LBD.0179233</t>
  </si>
  <si>
    <t>MARY TAYLOR DAO BRANCO</t>
  </si>
  <si>
    <t>MARY TAYLOR DAO TINTO</t>
  </si>
  <si>
    <t>LBD.0177045</t>
  </si>
  <si>
    <t>MARY TAYLOR DOURO</t>
  </si>
  <si>
    <t>Mary Taylor Douro Branco</t>
  </si>
  <si>
    <t>LBD.0178192</t>
  </si>
  <si>
    <t>MARY TAYLOR GAILLAC</t>
  </si>
  <si>
    <t>LBD.0192052</t>
  </si>
  <si>
    <t>Mary Taylor La Mancha</t>
  </si>
  <si>
    <t>Mary Taylor Macon</t>
  </si>
  <si>
    <t>LBD.0191771</t>
  </si>
  <si>
    <t>Mary Taylor Manchuela</t>
  </si>
  <si>
    <t>LBD.0180971 </t>
  </si>
  <si>
    <t>Mary Taylor Muscadet sevre et Maine</t>
  </si>
  <si>
    <t>LBD.0179234</t>
  </si>
  <si>
    <t>Mary Taylor Navarra</t>
  </si>
  <si>
    <t>MARY TAYLOR OLIVIER GESSLER COTES DE GASCOGNE</t>
  </si>
  <si>
    <t>LBD.0198498</t>
  </si>
  <si>
    <t>Mary Taylor Perigord</t>
  </si>
  <si>
    <t>LBD.0174797</t>
  </si>
  <si>
    <t>Mary Taylor Rose Agenais 2021</t>
  </si>
  <si>
    <t>Mary Taylor Rose Agenais 2022</t>
  </si>
  <si>
    <t>Mary Taylor Saumur</t>
  </si>
  <si>
    <t xml:space="preserve">LBD.0185324 </t>
  </si>
  <si>
    <t xml:space="preserve">Mary Taylor Sparkling Gaillac </t>
  </si>
  <si>
    <t>LBD.0175715</t>
  </si>
  <si>
    <t>MARY TAYLOR ST POURCAIN 2021</t>
  </si>
  <si>
    <t>LBD.0182986</t>
  </si>
  <si>
    <t>Mary Taylor Touraine Sauvignon</t>
  </si>
  <si>
    <t>LBD.0178197</t>
  </si>
  <si>
    <t>MARY TAYLOR VALENCAY</t>
  </si>
  <si>
    <t>LBD.0191770</t>
  </si>
  <si>
    <t>Mary Taylor Wine Cabrerisse</t>
  </si>
  <si>
    <t>LBD.0205025 </t>
  </si>
  <si>
    <t>Mary Taylor Wine Julienas</t>
  </si>
  <si>
    <t>LBD.0178168</t>
  </si>
  <si>
    <t>Mary Taylor- Sicilia Rosso</t>
  </si>
  <si>
    <t xml:space="preserve">LBD.0197299 </t>
  </si>
  <si>
    <t xml:space="preserve">Mary Tayor Veneto Frizzante </t>
  </si>
  <si>
    <t>Mary Taylor Saumur Blanc</t>
  </si>
  <si>
    <t>Mary Taylor Wine  Macon-Villages Chardonnay</t>
  </si>
  <si>
    <t>Migliarina Montozzi Chianti Superiore 2020</t>
  </si>
  <si>
    <t>LBD.0200782</t>
  </si>
  <si>
    <t>MODELFARM LA CRUZ VINEYARD SYRAH</t>
  </si>
  <si>
    <t>LBD.0200798</t>
  </si>
  <si>
    <t>MODELFARM WILDCAT MOUNTAIN CHARDONNAY</t>
  </si>
  <si>
    <t>LBD.0193349</t>
  </si>
  <si>
    <t xml:space="preserve">Mortellito 'Calaiancu' Bianco Terre Siciliane </t>
  </si>
  <si>
    <t>LBD.0193351</t>
  </si>
  <si>
    <t>Mortellito 'Calaniuru' Rosso Terre Siciliane 2</t>
  </si>
  <si>
    <t>LBD.0179235</t>
  </si>
  <si>
    <t>PASSY LE CLOU CHABLIS 1ER CRU</t>
  </si>
  <si>
    <t>LBD.0178167</t>
  </si>
  <si>
    <t>Passy Le Clou Petit Chablis</t>
  </si>
  <si>
    <t>LBD.0199840</t>
  </si>
  <si>
    <t xml:space="preserve">Quinta do Mouro Red </t>
  </si>
  <si>
    <t>LBD.0182555</t>
  </si>
  <si>
    <t xml:space="preserve">Scarpa 'Tettineive' Barbaresco 2016 </t>
  </si>
  <si>
    <t>LBD.0212474</t>
  </si>
  <si>
    <t>SCARPA CASASCARPA BARBERA D'ASTI DOCG</t>
  </si>
  <si>
    <t>LBD.0212477 </t>
  </si>
  <si>
    <t>SCARPA ROUCHET MONFERRATO ROSSO DOC</t>
  </si>
  <si>
    <t>LBD.0177424</t>
  </si>
  <si>
    <t>Sfera Litro Bianco</t>
  </si>
  <si>
    <t>12/1ltr</t>
  </si>
  <si>
    <t>Sfera Litro Rosato NV [12x1L]</t>
  </si>
  <si>
    <t>Sfera Litro Rosso NV [12x1L]</t>
  </si>
  <si>
    <t>Thibert Heritage Pouilly Fuisse 2018 12/750ml</t>
  </si>
  <si>
    <t>LBD.0167434</t>
  </si>
  <si>
    <t>TRUCHARD VINEYARDS CABERNET SAUVIGNON</t>
  </si>
  <si>
    <t>LBD.0167449</t>
  </si>
  <si>
    <t>TRUCHARD VINEYARDS CHARDONNAY</t>
  </si>
  <si>
    <t>LBD.0167433</t>
  </si>
  <si>
    <t>TRUCHARD VINEYARDS PINOT NOIR</t>
  </si>
  <si>
    <t>LBD.0167443</t>
  </si>
  <si>
    <t>TRUCHARD VINEYARDS ROUSSANNE 2021</t>
  </si>
  <si>
    <t>TRUCHARD VINEYARDS ROUSSANNE 2022</t>
  </si>
  <si>
    <t>LBD.0199408 </t>
  </si>
  <si>
    <t xml:space="preserve">VAL DELLE CORTI CHIANTI CLASSICO </t>
  </si>
  <si>
    <t> LBD.0199406</t>
  </si>
  <si>
    <t>VAL DELLE CORTI CHIANTI CLASSICO RISERVA </t>
  </si>
  <si>
    <t>LBD.0199843</t>
  </si>
  <si>
    <t>Vinha do Mouro Red</t>
  </si>
  <si>
    <t>LBD.0190234</t>
  </si>
  <si>
    <t xml:space="preserve">Volker Wines Gruner Veltliner </t>
  </si>
  <si>
    <t>LBD.0213537 </t>
  </si>
  <si>
    <t> LBD.0213535</t>
  </si>
  <si>
    <t>Klassen Cabernet Sauvignon</t>
  </si>
  <si>
    <t>LBD.0213536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</si>
</sst>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theme="1"/>
      <name val="Calibri"/>
      <scheme val="minor"/>
    </font>
    <font>
      <u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434343"/>
      <name val="Arial"/>
      <family val="2"/>
    </font>
    <font>
      <sz val="12"/>
      <color rgb="FF222222"/>
      <name val="Times New Roman"/>
      <family val="1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/>
    <xf numFmtId="164" fontId="5" fillId="2" borderId="1" xfId="0" applyNumberFormat="1" applyFont="1" applyFill="1" applyBorder="1" applyAlignment="1">
      <alignment horizontal="left"/>
    </xf>
    <xf numFmtId="0" fontId="3" fillId="2" borderId="2" xfId="0" applyFont="1" applyFill="1" applyBorder="1"/>
    <xf numFmtId="16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6" fillId="0" borderId="2" xfId="0" applyFont="1" applyBorder="1"/>
    <xf numFmtId="164" fontId="6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/>
    <xf numFmtId="0" fontId="9" fillId="2" borderId="1" xfId="0" applyFont="1" applyFill="1" applyBorder="1"/>
    <xf numFmtId="0" fontId="10" fillId="2" borderId="2" xfId="0" applyFont="1" applyFill="1" applyBorder="1"/>
    <xf numFmtId="0" fontId="11" fillId="0" borderId="2" xfId="0" applyFont="1" applyBorder="1"/>
    <xf numFmtId="164" fontId="6" fillId="0" borderId="2" xfId="0" applyNumberFormat="1" applyFont="1" applyBorder="1" applyAlignment="1">
      <alignment horizontal="left"/>
    </xf>
    <xf numFmtId="0" fontId="3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ive.sosinventory.com/Item/IndexView/194" TargetMode="External"/><Relationship Id="rId1" Type="http://schemas.openxmlformats.org/officeDocument/2006/relationships/hyperlink" Target="https://live.sosinventory.com/Item/IndexView/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118" workbookViewId="0">
      <selection activeCell="B115" sqref="B115"/>
    </sheetView>
  </sheetViews>
  <sheetFormatPr baseColWidth="10" defaultColWidth="11.1640625" defaultRowHeight="15" customHeight="1" x14ac:dyDescent="0.2"/>
  <cols>
    <col min="1" max="1" width="15" customWidth="1"/>
    <col min="2" max="2" width="59.33203125" customWidth="1"/>
    <col min="3" max="3" width="14.83203125" customWidth="1"/>
    <col min="4" max="4" width="10.83203125" customWidth="1"/>
    <col min="5" max="5" width="12.83203125" customWidth="1"/>
    <col min="6" max="6" width="10.5" hidden="1" customWidth="1"/>
    <col min="7" max="9" width="10.83203125" customWidth="1"/>
    <col min="10" max="26" width="10.5" customWidth="1"/>
  </cols>
  <sheetData>
    <row r="1" spans="1:26" ht="19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" x14ac:dyDescent="0.25">
      <c r="A2" s="2" t="s">
        <v>1</v>
      </c>
      <c r="B2" s="2" t="s">
        <v>2</v>
      </c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" x14ac:dyDescent="0.2">
      <c r="A3" s="4"/>
      <c r="B3" s="4"/>
      <c r="C3" s="4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6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6" x14ac:dyDescent="0.2">
      <c r="A5" s="8" t="s">
        <v>8</v>
      </c>
      <c r="B5" s="8" t="s">
        <v>9</v>
      </c>
      <c r="C5" s="8" t="s">
        <v>10</v>
      </c>
      <c r="D5" s="9">
        <v>288</v>
      </c>
      <c r="E5" s="9">
        <f t="shared" ref="E5:E15" si="0">(D5/12)+1</f>
        <v>25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2" x14ac:dyDescent="0.2">
      <c r="A6" s="8" t="s">
        <v>8</v>
      </c>
      <c r="B6" s="10" t="s">
        <v>11</v>
      </c>
      <c r="C6" s="8" t="s">
        <v>10</v>
      </c>
      <c r="D6" s="9">
        <v>360</v>
      </c>
      <c r="E6" s="9">
        <f t="shared" si="0"/>
        <v>31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8" t="s">
        <v>12</v>
      </c>
      <c r="B7" s="8" t="s">
        <v>13</v>
      </c>
      <c r="C7" s="8" t="s">
        <v>10</v>
      </c>
      <c r="D7" s="9">
        <v>204</v>
      </c>
      <c r="E7" s="9">
        <f t="shared" si="0"/>
        <v>18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8" t="s">
        <v>14</v>
      </c>
      <c r="B8" s="8" t="s">
        <v>15</v>
      </c>
      <c r="C8" s="8" t="s">
        <v>10</v>
      </c>
      <c r="D8" s="9">
        <v>186</v>
      </c>
      <c r="E8" s="9">
        <f t="shared" si="0"/>
        <v>16.5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8"/>
      <c r="B9" s="11" t="s">
        <v>16</v>
      </c>
      <c r="C9" s="8" t="s">
        <v>10</v>
      </c>
      <c r="D9" s="9">
        <v>204</v>
      </c>
      <c r="E9" s="9">
        <f t="shared" si="0"/>
        <v>18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8"/>
      <c r="B10" s="11" t="s">
        <v>17</v>
      </c>
      <c r="C10" s="8" t="s">
        <v>10</v>
      </c>
      <c r="D10" s="9">
        <v>192</v>
      </c>
      <c r="E10" s="9">
        <f t="shared" si="0"/>
        <v>17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8"/>
      <c r="B11" s="11" t="s">
        <v>18</v>
      </c>
      <c r="C11" s="8" t="s">
        <v>10</v>
      </c>
      <c r="D11" s="9">
        <v>204</v>
      </c>
      <c r="E11" s="9">
        <f t="shared" si="0"/>
        <v>18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8"/>
      <c r="B12" s="11" t="s">
        <v>19</v>
      </c>
      <c r="C12" s="8" t="s">
        <v>10</v>
      </c>
      <c r="D12" s="9">
        <v>204</v>
      </c>
      <c r="E12" s="9">
        <f t="shared" si="0"/>
        <v>18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8"/>
      <c r="B13" s="11" t="s">
        <v>20</v>
      </c>
      <c r="C13" s="8" t="s">
        <v>10</v>
      </c>
      <c r="D13" s="9">
        <v>168</v>
      </c>
      <c r="E13" s="9">
        <f t="shared" si="0"/>
        <v>15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8"/>
      <c r="B14" s="11" t="s">
        <v>21</v>
      </c>
      <c r="C14" s="8" t="s">
        <v>10</v>
      </c>
      <c r="D14" s="9">
        <v>228</v>
      </c>
      <c r="E14" s="9">
        <f t="shared" si="0"/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6" x14ac:dyDescent="0.2">
      <c r="A15" s="8"/>
      <c r="B15" s="11" t="s">
        <v>22</v>
      </c>
      <c r="C15" s="8" t="s">
        <v>10</v>
      </c>
      <c r="D15" s="9">
        <v>168</v>
      </c>
      <c r="E15" s="9">
        <f t="shared" si="0"/>
        <v>15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6" x14ac:dyDescent="0.2">
      <c r="A16" s="8" t="s">
        <v>23</v>
      </c>
      <c r="B16" s="8" t="s">
        <v>24</v>
      </c>
      <c r="C16" s="8" t="s">
        <v>25</v>
      </c>
      <c r="D16" s="12">
        <v>273</v>
      </c>
      <c r="E16" s="9">
        <f>D16/6</f>
        <v>45.5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6" x14ac:dyDescent="0.2">
      <c r="A17" s="8" t="s">
        <v>26</v>
      </c>
      <c r="B17" s="8" t="s">
        <v>27</v>
      </c>
      <c r="C17" s="8" t="s">
        <v>10</v>
      </c>
      <c r="D17" s="9">
        <v>288</v>
      </c>
      <c r="E17" s="9">
        <f t="shared" ref="E17:E19" si="1">(D17/12)+1</f>
        <v>25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6" x14ac:dyDescent="0.2">
      <c r="A18" s="8"/>
      <c r="B18" s="8" t="s">
        <v>28</v>
      </c>
      <c r="C18" s="8" t="s">
        <v>10</v>
      </c>
      <c r="D18" s="9">
        <v>124</v>
      </c>
      <c r="E18" s="9">
        <f t="shared" si="1"/>
        <v>11.333333333333334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6" x14ac:dyDescent="0.2">
      <c r="A19" s="8" t="s">
        <v>29</v>
      </c>
      <c r="B19" s="8" t="s">
        <v>30</v>
      </c>
      <c r="C19" s="8" t="s">
        <v>10</v>
      </c>
      <c r="D19" s="9">
        <v>156</v>
      </c>
      <c r="E19" s="9">
        <f t="shared" si="1"/>
        <v>14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6" x14ac:dyDescent="0.2">
      <c r="A20" s="8" t="s">
        <v>31</v>
      </c>
      <c r="B20" s="8" t="s">
        <v>32</v>
      </c>
      <c r="C20" s="8" t="s">
        <v>33</v>
      </c>
      <c r="D20" s="9">
        <v>84</v>
      </c>
      <c r="E20" s="9">
        <f>(D20/24)+1</f>
        <v>4.5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8" t="s">
        <v>31</v>
      </c>
      <c r="B21" s="8" t="s">
        <v>32</v>
      </c>
      <c r="C21" s="8" t="s">
        <v>10</v>
      </c>
      <c r="D21" s="9">
        <v>144</v>
      </c>
      <c r="E21" s="9">
        <f t="shared" ref="E21:E30" si="2">(D21/12)+1</f>
        <v>13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8" t="s">
        <v>34</v>
      </c>
      <c r="B22" s="8" t="s">
        <v>35</v>
      </c>
      <c r="C22" s="8" t="s">
        <v>10</v>
      </c>
      <c r="D22" s="9">
        <v>216</v>
      </c>
      <c r="E22" s="9">
        <f t="shared" si="2"/>
        <v>19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8" t="s">
        <v>36</v>
      </c>
      <c r="B23" s="8" t="s">
        <v>37</v>
      </c>
      <c r="C23" s="8" t="s">
        <v>10</v>
      </c>
      <c r="D23" s="9">
        <v>200</v>
      </c>
      <c r="E23" s="9">
        <f t="shared" si="2"/>
        <v>17.666666666666668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8"/>
      <c r="B24" s="8" t="s">
        <v>38</v>
      </c>
      <c r="C24" s="8" t="s">
        <v>10</v>
      </c>
      <c r="D24" s="9">
        <v>120</v>
      </c>
      <c r="E24" s="9">
        <f t="shared" si="2"/>
        <v>11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8" t="s">
        <v>39</v>
      </c>
      <c r="B25" s="8" t="s">
        <v>40</v>
      </c>
      <c r="C25" s="8" t="s">
        <v>10</v>
      </c>
      <c r="D25" s="9">
        <v>144</v>
      </c>
      <c r="E25" s="9">
        <f t="shared" si="2"/>
        <v>13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8"/>
      <c r="B26" s="8" t="s">
        <v>41</v>
      </c>
      <c r="C26" s="8" t="s">
        <v>10</v>
      </c>
      <c r="D26" s="9">
        <v>120</v>
      </c>
      <c r="E26" s="9">
        <f t="shared" si="2"/>
        <v>11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8" t="s">
        <v>42</v>
      </c>
      <c r="B27" s="8" t="s">
        <v>43</v>
      </c>
      <c r="C27" s="8" t="s">
        <v>10</v>
      </c>
      <c r="D27" s="9">
        <v>204</v>
      </c>
      <c r="E27" s="9">
        <f t="shared" si="2"/>
        <v>18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8" t="s">
        <v>44</v>
      </c>
      <c r="B28" s="8" t="s">
        <v>45</v>
      </c>
      <c r="C28" s="8" t="s">
        <v>10</v>
      </c>
      <c r="D28" s="9">
        <v>189</v>
      </c>
      <c r="E28" s="9">
        <f t="shared" si="2"/>
        <v>16.75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8" t="s">
        <v>46</v>
      </c>
      <c r="B29" s="8" t="s">
        <v>47</v>
      </c>
      <c r="C29" s="8" t="s">
        <v>10</v>
      </c>
      <c r="D29" s="9">
        <v>98</v>
      </c>
      <c r="E29" s="9">
        <f t="shared" si="2"/>
        <v>9.1666666666666661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8" t="s">
        <v>46</v>
      </c>
      <c r="B30" s="8" t="s">
        <v>48</v>
      </c>
      <c r="C30" s="8" t="s">
        <v>10</v>
      </c>
      <c r="D30" s="9">
        <v>174</v>
      </c>
      <c r="E30" s="9">
        <f t="shared" si="2"/>
        <v>15.5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8"/>
      <c r="B31" s="13" t="s">
        <v>49</v>
      </c>
      <c r="C31" s="8" t="s">
        <v>10</v>
      </c>
      <c r="D31" s="9">
        <v>174</v>
      </c>
      <c r="E31" s="9">
        <v>15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8" t="s">
        <v>50</v>
      </c>
      <c r="B32" s="8" t="s">
        <v>51</v>
      </c>
      <c r="C32" s="8" t="s">
        <v>10</v>
      </c>
      <c r="D32" s="9">
        <v>189</v>
      </c>
      <c r="E32" s="9">
        <f>(D32/12)+1</f>
        <v>16.75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14" t="s">
        <v>52</v>
      </c>
      <c r="B33" s="14" t="s">
        <v>53</v>
      </c>
      <c r="C33" s="8" t="s">
        <v>25</v>
      </c>
      <c r="D33" s="18">
        <v>138</v>
      </c>
      <c r="E33" s="9">
        <f>(D33/6)+1</f>
        <v>24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8" t="s">
        <v>54</v>
      </c>
      <c r="B34" s="8" t="s">
        <v>55</v>
      </c>
      <c r="C34" s="8" t="s">
        <v>10</v>
      </c>
      <c r="D34" s="9">
        <v>280</v>
      </c>
      <c r="E34" s="9">
        <f t="shared" ref="E34:E47" si="3">(D34/12)+1</f>
        <v>24.333333333333332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8" t="s">
        <v>56</v>
      </c>
      <c r="B35" s="8" t="s">
        <v>57</v>
      </c>
      <c r="C35" s="8" t="s">
        <v>10</v>
      </c>
      <c r="D35" s="9">
        <v>180</v>
      </c>
      <c r="E35" s="9">
        <f t="shared" si="3"/>
        <v>16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8" t="s">
        <v>58</v>
      </c>
      <c r="B36" s="8" t="s">
        <v>59</v>
      </c>
      <c r="C36" s="8" t="s">
        <v>10</v>
      </c>
      <c r="D36" s="9">
        <v>180</v>
      </c>
      <c r="E36" s="9">
        <f t="shared" si="3"/>
        <v>16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8" t="s">
        <v>60</v>
      </c>
      <c r="B37" s="8" t="s">
        <v>61</v>
      </c>
      <c r="C37" s="8" t="s">
        <v>10</v>
      </c>
      <c r="D37" s="9">
        <v>222</v>
      </c>
      <c r="E37" s="9">
        <f t="shared" si="3"/>
        <v>19.5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8" t="s">
        <v>62</v>
      </c>
      <c r="B38" s="8" t="s">
        <v>63</v>
      </c>
      <c r="C38" s="8" t="s">
        <v>10</v>
      </c>
      <c r="D38" s="9">
        <v>240</v>
      </c>
      <c r="E38" s="9">
        <f t="shared" si="3"/>
        <v>21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8" t="s">
        <v>64</v>
      </c>
      <c r="B39" s="8" t="s">
        <v>65</v>
      </c>
      <c r="C39" s="8" t="s">
        <v>10</v>
      </c>
      <c r="D39" s="9">
        <v>198</v>
      </c>
      <c r="E39" s="9">
        <f t="shared" si="3"/>
        <v>17.5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8" t="s">
        <v>66</v>
      </c>
      <c r="B40" s="8" t="s">
        <v>67</v>
      </c>
      <c r="C40" s="8" t="s">
        <v>10</v>
      </c>
      <c r="D40" s="9">
        <v>205</v>
      </c>
      <c r="E40" s="9">
        <f t="shared" si="3"/>
        <v>18.083333333333332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hidden="1" customHeight="1" x14ac:dyDescent="0.2">
      <c r="A41" s="8" t="s">
        <v>68</v>
      </c>
      <c r="B41" s="8" t="s">
        <v>69</v>
      </c>
      <c r="C41" s="8" t="s">
        <v>10</v>
      </c>
      <c r="D41" s="9">
        <v>138</v>
      </c>
      <c r="E41" s="9">
        <f t="shared" si="3"/>
        <v>12.5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hidden="1" customHeight="1" x14ac:dyDescent="0.2">
      <c r="A42" s="8" t="s">
        <v>70</v>
      </c>
      <c r="B42" s="8" t="s">
        <v>71</v>
      </c>
      <c r="C42" s="8" t="s">
        <v>10</v>
      </c>
      <c r="D42" s="9">
        <v>180</v>
      </c>
      <c r="E42" s="9">
        <f t="shared" si="3"/>
        <v>16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hidden="1" customHeight="1" x14ac:dyDescent="0.2">
      <c r="A43" s="8" t="s">
        <v>72</v>
      </c>
      <c r="B43" s="8" t="s">
        <v>73</v>
      </c>
      <c r="C43" s="8" t="s">
        <v>10</v>
      </c>
      <c r="D43" s="9">
        <v>180</v>
      </c>
      <c r="E43" s="9">
        <f t="shared" si="3"/>
        <v>16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hidden="1" customHeight="1" x14ac:dyDescent="0.2">
      <c r="A44" s="8"/>
      <c r="B44" s="8" t="s">
        <v>74</v>
      </c>
      <c r="C44" s="8" t="s">
        <v>10</v>
      </c>
      <c r="D44" s="9">
        <v>192</v>
      </c>
      <c r="E44" s="9">
        <f t="shared" si="3"/>
        <v>17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8" t="s">
        <v>75</v>
      </c>
      <c r="B45" s="8" t="s">
        <v>76</v>
      </c>
      <c r="C45" s="8" t="s">
        <v>10</v>
      </c>
      <c r="D45" s="9">
        <v>240</v>
      </c>
      <c r="E45" s="9">
        <f t="shared" si="3"/>
        <v>21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8" t="s">
        <v>77</v>
      </c>
      <c r="B46" s="8" t="s">
        <v>78</v>
      </c>
      <c r="C46" s="8" t="s">
        <v>10</v>
      </c>
      <c r="D46" s="9">
        <v>300</v>
      </c>
      <c r="E46" s="9">
        <f t="shared" si="3"/>
        <v>26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8" t="s">
        <v>79</v>
      </c>
      <c r="B47" s="8" t="s">
        <v>80</v>
      </c>
      <c r="C47" s="8" t="s">
        <v>10</v>
      </c>
      <c r="D47" s="9">
        <v>300</v>
      </c>
      <c r="E47" s="9">
        <f t="shared" si="3"/>
        <v>26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8" t="s">
        <v>79</v>
      </c>
      <c r="B48" s="8" t="s">
        <v>81</v>
      </c>
      <c r="C48" s="8" t="s">
        <v>10</v>
      </c>
      <c r="D48" s="9">
        <v>390</v>
      </c>
      <c r="E48" s="9">
        <f>D48/12</f>
        <v>32.5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8" t="s">
        <v>82</v>
      </c>
      <c r="B49" s="8" t="s">
        <v>83</v>
      </c>
      <c r="C49" s="8" t="s">
        <v>10</v>
      </c>
      <c r="D49" s="9">
        <v>152</v>
      </c>
      <c r="E49" s="9">
        <f t="shared" ref="E49:E54" si="4">(D49/12)+1</f>
        <v>13.666666666666666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8" t="s">
        <v>84</v>
      </c>
      <c r="B50" s="8" t="s">
        <v>85</v>
      </c>
      <c r="C50" s="8" t="s">
        <v>10</v>
      </c>
      <c r="D50" s="9">
        <v>150</v>
      </c>
      <c r="E50" s="9">
        <f t="shared" si="4"/>
        <v>13.5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8"/>
      <c r="B51" s="8" t="s">
        <v>86</v>
      </c>
      <c r="C51" s="8" t="s">
        <v>10</v>
      </c>
      <c r="D51" s="9">
        <v>222</v>
      </c>
      <c r="E51" s="9">
        <f t="shared" si="4"/>
        <v>19.5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8"/>
      <c r="B52" s="8" t="s">
        <v>87</v>
      </c>
      <c r="C52" s="8" t="s">
        <v>10</v>
      </c>
      <c r="D52" s="9">
        <v>186</v>
      </c>
      <c r="E52" s="9">
        <f t="shared" si="4"/>
        <v>16.5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8" t="s">
        <v>88</v>
      </c>
      <c r="B53" s="8" t="s">
        <v>89</v>
      </c>
      <c r="C53" s="8" t="s">
        <v>10</v>
      </c>
      <c r="D53" s="9">
        <v>156</v>
      </c>
      <c r="E53" s="9">
        <f t="shared" si="4"/>
        <v>14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8" t="s">
        <v>90</v>
      </c>
      <c r="B54" s="8" t="s">
        <v>91</v>
      </c>
      <c r="C54" s="8" t="s">
        <v>10</v>
      </c>
      <c r="D54" s="9">
        <v>200</v>
      </c>
      <c r="E54" s="9">
        <f t="shared" si="4"/>
        <v>17.666666666666668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8" t="s">
        <v>92</v>
      </c>
      <c r="B55" s="8" t="s">
        <v>93</v>
      </c>
      <c r="C55" s="8" t="s">
        <v>10</v>
      </c>
      <c r="D55" s="9">
        <v>430</v>
      </c>
      <c r="E55" s="9">
        <f>D55/12</f>
        <v>35.833333333333336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8" t="s">
        <v>94</v>
      </c>
      <c r="B56" s="8" t="s">
        <v>95</v>
      </c>
      <c r="C56" s="8" t="s">
        <v>10</v>
      </c>
      <c r="D56" s="9">
        <v>240</v>
      </c>
      <c r="E56" s="9">
        <f t="shared" ref="E56:E57" si="5">(D56/12)+1</f>
        <v>21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8" t="s">
        <v>96</v>
      </c>
      <c r="B57" s="8" t="s">
        <v>97</v>
      </c>
      <c r="C57" s="8" t="s">
        <v>10</v>
      </c>
      <c r="D57" s="9">
        <v>144</v>
      </c>
      <c r="E57" s="9">
        <f t="shared" si="5"/>
        <v>13</v>
      </c>
      <c r="F57" s="1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8" t="s">
        <v>98</v>
      </c>
      <c r="B58" s="8" t="s">
        <v>99</v>
      </c>
      <c r="C58" s="8" t="s">
        <v>10</v>
      </c>
      <c r="D58" s="9">
        <v>180</v>
      </c>
      <c r="E58" s="9">
        <v>16</v>
      </c>
      <c r="F58" s="1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8" t="s">
        <v>100</v>
      </c>
      <c r="B59" s="8" t="s">
        <v>101</v>
      </c>
      <c r="C59" s="8" t="s">
        <v>10</v>
      </c>
      <c r="D59" s="9">
        <v>174</v>
      </c>
      <c r="E59" s="9">
        <f t="shared" ref="E59:E60" si="6">(D59/12)+1</f>
        <v>15.5</v>
      </c>
      <c r="F59" s="1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8" t="s">
        <v>102</v>
      </c>
      <c r="B60" s="8" t="s">
        <v>103</v>
      </c>
      <c r="C60" s="8" t="s">
        <v>10</v>
      </c>
      <c r="D60" s="9">
        <v>240</v>
      </c>
      <c r="E60" s="9">
        <f t="shared" si="6"/>
        <v>21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8"/>
      <c r="B61" s="13" t="s">
        <v>104</v>
      </c>
      <c r="C61" s="8" t="s">
        <v>10</v>
      </c>
      <c r="D61" s="9">
        <v>156</v>
      </c>
      <c r="E61" s="9">
        <v>14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8"/>
      <c r="B62" s="8" t="s">
        <v>105</v>
      </c>
      <c r="C62" s="8" t="s">
        <v>10</v>
      </c>
      <c r="D62" s="9">
        <v>144</v>
      </c>
      <c r="E62" s="9">
        <f t="shared" ref="E62:E75" si="7">(D62/12)+1</f>
        <v>13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8" t="s">
        <v>106</v>
      </c>
      <c r="B63" s="8" t="s">
        <v>107</v>
      </c>
      <c r="C63" s="8" t="s">
        <v>10</v>
      </c>
      <c r="D63" s="9">
        <v>126</v>
      </c>
      <c r="E63" s="9">
        <f t="shared" si="7"/>
        <v>11.5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8" t="s">
        <v>108</v>
      </c>
      <c r="B64" s="8" t="s">
        <v>109</v>
      </c>
      <c r="C64" s="8" t="s">
        <v>10</v>
      </c>
      <c r="D64" s="9">
        <v>126</v>
      </c>
      <c r="E64" s="9">
        <f t="shared" si="7"/>
        <v>11.5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8" t="s">
        <v>110</v>
      </c>
      <c r="B65" s="8" t="s">
        <v>111</v>
      </c>
      <c r="C65" s="8" t="s">
        <v>10</v>
      </c>
      <c r="D65" s="9">
        <v>183</v>
      </c>
      <c r="E65" s="9">
        <f t="shared" si="7"/>
        <v>16.25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8" t="s">
        <v>112</v>
      </c>
      <c r="B66" s="8" t="s">
        <v>113</v>
      </c>
      <c r="C66" s="8" t="s">
        <v>10</v>
      </c>
      <c r="D66" s="9">
        <v>294</v>
      </c>
      <c r="E66" s="9">
        <f t="shared" si="7"/>
        <v>25.5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8" t="s">
        <v>114</v>
      </c>
      <c r="B67" s="8" t="s">
        <v>115</v>
      </c>
      <c r="C67" s="8" t="s">
        <v>10</v>
      </c>
      <c r="D67" s="9">
        <v>216</v>
      </c>
      <c r="E67" s="9">
        <f t="shared" si="7"/>
        <v>19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8"/>
      <c r="B68" s="8" t="s">
        <v>116</v>
      </c>
      <c r="C68" s="8" t="s">
        <v>10</v>
      </c>
      <c r="D68" s="9">
        <v>244</v>
      </c>
      <c r="E68" s="9">
        <f t="shared" si="7"/>
        <v>21.333333333333332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8"/>
      <c r="B69" s="8" t="s">
        <v>117</v>
      </c>
      <c r="C69" s="8" t="s">
        <v>10</v>
      </c>
      <c r="D69" s="9">
        <v>244</v>
      </c>
      <c r="E69" s="9">
        <f t="shared" si="7"/>
        <v>21.333333333333332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8"/>
      <c r="B70" s="8" t="s">
        <v>118</v>
      </c>
      <c r="C70" s="8" t="s">
        <v>10</v>
      </c>
      <c r="D70" s="9">
        <v>108</v>
      </c>
      <c r="E70" s="9">
        <f t="shared" si="7"/>
        <v>10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8"/>
      <c r="B71" s="8" t="s">
        <v>119</v>
      </c>
      <c r="C71" s="8" t="s">
        <v>10</v>
      </c>
      <c r="D71" s="9">
        <v>108</v>
      </c>
      <c r="E71" s="9">
        <f t="shared" si="7"/>
        <v>10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8"/>
      <c r="B72" s="8" t="s">
        <v>120</v>
      </c>
      <c r="C72" s="8" t="s">
        <v>10</v>
      </c>
      <c r="D72" s="9">
        <v>108</v>
      </c>
      <c r="E72" s="9">
        <f t="shared" si="7"/>
        <v>10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8" t="s">
        <v>121</v>
      </c>
      <c r="B73" s="8" t="s">
        <v>122</v>
      </c>
      <c r="C73" s="8" t="s">
        <v>10</v>
      </c>
      <c r="D73" s="9">
        <v>98</v>
      </c>
      <c r="E73" s="9">
        <f t="shared" si="7"/>
        <v>9.1666666666666661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8" t="s">
        <v>123</v>
      </c>
      <c r="B74" s="8" t="s">
        <v>124</v>
      </c>
      <c r="C74" s="8" t="s">
        <v>10</v>
      </c>
      <c r="D74" s="9">
        <v>12</v>
      </c>
      <c r="E74" s="9">
        <f t="shared" si="7"/>
        <v>2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8"/>
      <c r="B75" s="16" t="s">
        <v>125</v>
      </c>
      <c r="C75" s="8" t="s">
        <v>10</v>
      </c>
      <c r="D75" s="9">
        <v>276</v>
      </c>
      <c r="E75" s="9">
        <f t="shared" si="7"/>
        <v>24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8"/>
      <c r="B76" s="16" t="s">
        <v>126</v>
      </c>
      <c r="C76" s="8" t="s">
        <v>10</v>
      </c>
      <c r="D76" s="9">
        <v>402</v>
      </c>
      <c r="E76" s="9">
        <f>D76/12</f>
        <v>33.5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8"/>
      <c r="B77" s="8" t="s">
        <v>127</v>
      </c>
      <c r="C77" s="8" t="s">
        <v>25</v>
      </c>
      <c r="D77" s="9">
        <v>93</v>
      </c>
      <c r="E77" s="9">
        <f>(D77/6)+1</f>
        <v>16.5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8"/>
      <c r="B78" s="8" t="s">
        <v>128</v>
      </c>
      <c r="C78" s="8" t="s">
        <v>10</v>
      </c>
      <c r="D78" s="9">
        <v>160</v>
      </c>
      <c r="E78" s="9">
        <f t="shared" ref="E78:E79" si="8">(D78/12)+1</f>
        <v>14.333333333333334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8"/>
      <c r="B79" s="8" t="s">
        <v>129</v>
      </c>
      <c r="C79" s="8" t="s">
        <v>10</v>
      </c>
      <c r="D79" s="9">
        <v>215</v>
      </c>
      <c r="E79" s="9">
        <f t="shared" si="8"/>
        <v>18.916666666666668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8"/>
      <c r="B80" s="8" t="s">
        <v>130</v>
      </c>
      <c r="C80" s="8" t="s">
        <v>10</v>
      </c>
      <c r="D80" s="9">
        <v>384</v>
      </c>
      <c r="E80" s="9">
        <f>D80/12</f>
        <v>32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8"/>
      <c r="B81" s="8" t="s">
        <v>131</v>
      </c>
      <c r="C81" s="8" t="s">
        <v>10</v>
      </c>
      <c r="D81" s="9">
        <v>180</v>
      </c>
      <c r="E81" s="9">
        <f t="shared" ref="E81:E92" si="9">(D81/12)+1</f>
        <v>16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8"/>
      <c r="B82" s="8" t="s">
        <v>132</v>
      </c>
      <c r="C82" s="8" t="s">
        <v>10</v>
      </c>
      <c r="D82" s="9">
        <v>180</v>
      </c>
      <c r="E82" s="9">
        <f t="shared" si="9"/>
        <v>16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8"/>
      <c r="B83" s="8" t="s">
        <v>133</v>
      </c>
      <c r="C83" s="8" t="s">
        <v>10</v>
      </c>
      <c r="D83" s="9">
        <v>180</v>
      </c>
      <c r="E83" s="9">
        <f t="shared" si="9"/>
        <v>16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8" t="s">
        <v>134</v>
      </c>
      <c r="B84" s="8" t="s">
        <v>135</v>
      </c>
      <c r="C84" s="8" t="s">
        <v>10</v>
      </c>
      <c r="D84" s="9">
        <v>132</v>
      </c>
      <c r="E84" s="9">
        <f t="shared" si="9"/>
        <v>12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8" t="s">
        <v>136</v>
      </c>
      <c r="B85" s="8" t="s">
        <v>137</v>
      </c>
      <c r="C85" s="8" t="s">
        <v>10</v>
      </c>
      <c r="D85" s="9">
        <v>132</v>
      </c>
      <c r="E85" s="9">
        <f t="shared" si="9"/>
        <v>12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8" t="s">
        <v>138</v>
      </c>
      <c r="B86" s="8" t="s">
        <v>139</v>
      </c>
      <c r="C86" s="8" t="s">
        <v>10</v>
      </c>
      <c r="D86" s="9">
        <v>132</v>
      </c>
      <c r="E86" s="9">
        <f t="shared" si="9"/>
        <v>12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8" t="s">
        <v>140</v>
      </c>
      <c r="B87" s="8" t="s">
        <v>141</v>
      </c>
      <c r="C87" s="8" t="s">
        <v>10</v>
      </c>
      <c r="D87" s="9">
        <v>156</v>
      </c>
      <c r="E87" s="9">
        <f t="shared" si="9"/>
        <v>14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8" t="s">
        <v>142</v>
      </c>
      <c r="B88" s="8" t="s">
        <v>143</v>
      </c>
      <c r="C88" s="8" t="s">
        <v>10</v>
      </c>
      <c r="D88" s="9">
        <v>114</v>
      </c>
      <c r="E88" s="9">
        <f t="shared" si="9"/>
        <v>10.5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8" t="s">
        <v>144</v>
      </c>
      <c r="B89" s="8" t="s">
        <v>145</v>
      </c>
      <c r="C89" s="8" t="s">
        <v>10</v>
      </c>
      <c r="D89" s="9">
        <v>114</v>
      </c>
      <c r="E89" s="9">
        <f t="shared" si="9"/>
        <v>10.5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8" t="s">
        <v>146</v>
      </c>
      <c r="B90" s="8" t="s">
        <v>147</v>
      </c>
      <c r="C90" s="8" t="s">
        <v>10</v>
      </c>
      <c r="D90" s="9">
        <v>138</v>
      </c>
      <c r="E90" s="9">
        <f t="shared" si="9"/>
        <v>12.5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8" t="s">
        <v>148</v>
      </c>
      <c r="B91" s="8" t="s">
        <v>149</v>
      </c>
      <c r="C91" s="8" t="s">
        <v>10</v>
      </c>
      <c r="D91" s="9">
        <v>132</v>
      </c>
      <c r="E91" s="9">
        <f t="shared" si="9"/>
        <v>12</v>
      </c>
      <c r="F91" s="4" t="s">
        <v>150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8" t="s">
        <v>151</v>
      </c>
      <c r="B92" s="8" t="s">
        <v>152</v>
      </c>
      <c r="C92" s="8" t="s">
        <v>10</v>
      </c>
      <c r="D92" s="9">
        <v>96</v>
      </c>
      <c r="E92" s="9">
        <f t="shared" si="9"/>
        <v>9</v>
      </c>
      <c r="F92" s="4" t="s">
        <v>150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8" t="s">
        <v>151</v>
      </c>
      <c r="B93" s="8" t="s">
        <v>152</v>
      </c>
      <c r="C93" s="8" t="s">
        <v>153</v>
      </c>
      <c r="D93" s="9"/>
      <c r="E93" s="9">
        <v>205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8" t="s">
        <v>154</v>
      </c>
      <c r="B94" s="8" t="s">
        <v>155</v>
      </c>
      <c r="C94" s="8" t="s">
        <v>10</v>
      </c>
      <c r="D94" s="9">
        <v>186</v>
      </c>
      <c r="E94" s="9">
        <f t="shared" ref="E94:E99" si="10">(D94/12)+1</f>
        <v>16.5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8" t="s">
        <v>156</v>
      </c>
      <c r="B95" s="8" t="s">
        <v>157</v>
      </c>
      <c r="C95" s="8" t="s">
        <v>10</v>
      </c>
      <c r="D95" s="9">
        <v>138</v>
      </c>
      <c r="E95" s="9">
        <f t="shared" si="10"/>
        <v>12.5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.75" customHeight="1" x14ac:dyDescent="0.2">
      <c r="A96" s="8" t="s">
        <v>158</v>
      </c>
      <c r="B96" s="8" t="s">
        <v>159</v>
      </c>
      <c r="C96" s="8" t="s">
        <v>10</v>
      </c>
      <c r="D96" s="9">
        <v>186</v>
      </c>
      <c r="E96" s="9">
        <f t="shared" si="10"/>
        <v>16.5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8" t="s">
        <v>160</v>
      </c>
      <c r="B97" s="8" t="s">
        <v>161</v>
      </c>
      <c r="C97" s="8" t="s">
        <v>10</v>
      </c>
      <c r="D97" s="9">
        <v>186</v>
      </c>
      <c r="E97" s="9">
        <f t="shared" si="10"/>
        <v>16.5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8" t="s">
        <v>162</v>
      </c>
      <c r="B98" s="8" t="s">
        <v>163</v>
      </c>
      <c r="C98" s="8" t="s">
        <v>164</v>
      </c>
      <c r="D98" s="9">
        <v>102</v>
      </c>
      <c r="E98" s="9">
        <f t="shared" si="10"/>
        <v>9.5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8" t="s">
        <v>165</v>
      </c>
      <c r="B99" s="8" t="s">
        <v>166</v>
      </c>
      <c r="C99" s="8" t="s">
        <v>10</v>
      </c>
      <c r="D99" s="9">
        <v>144</v>
      </c>
      <c r="E99" s="9">
        <f t="shared" si="10"/>
        <v>13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8" t="s">
        <v>165</v>
      </c>
      <c r="B100" s="8" t="s">
        <v>167</v>
      </c>
      <c r="C100" s="8" t="s">
        <v>153</v>
      </c>
      <c r="D100" s="9"/>
      <c r="E100" s="9">
        <v>310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8" t="s">
        <v>168</v>
      </c>
      <c r="B101" s="8" t="s">
        <v>169</v>
      </c>
      <c r="C101" s="8" t="s">
        <v>10</v>
      </c>
      <c r="D101" s="9">
        <v>132</v>
      </c>
      <c r="E101" s="9">
        <f t="shared" ref="E101:E114" si="11">(D101/12)+1</f>
        <v>12</v>
      </c>
      <c r="F101" s="4"/>
      <c r="G101" s="4"/>
      <c r="H101" s="5"/>
      <c r="I101" s="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8" t="s">
        <v>168</v>
      </c>
      <c r="B102" s="8" t="s">
        <v>170</v>
      </c>
      <c r="C102" s="8" t="s">
        <v>10</v>
      </c>
      <c r="D102" s="9">
        <v>132</v>
      </c>
      <c r="E102" s="9">
        <f t="shared" si="11"/>
        <v>12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8" t="s">
        <v>171</v>
      </c>
      <c r="B103" s="8" t="s">
        <v>172</v>
      </c>
      <c r="C103" s="8" t="s">
        <v>10</v>
      </c>
      <c r="D103" s="9">
        <v>132</v>
      </c>
      <c r="E103" s="9">
        <f t="shared" si="11"/>
        <v>12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8" t="s">
        <v>173</v>
      </c>
      <c r="B104" s="8" t="s">
        <v>174</v>
      </c>
      <c r="C104" s="8" t="s">
        <v>10</v>
      </c>
      <c r="D104" s="9">
        <v>78</v>
      </c>
      <c r="E104" s="9">
        <f t="shared" si="11"/>
        <v>7.5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8"/>
      <c r="B105" s="8" t="s">
        <v>175</v>
      </c>
      <c r="C105" s="8" t="s">
        <v>10</v>
      </c>
      <c r="D105" s="9">
        <v>204</v>
      </c>
      <c r="E105" s="9">
        <f t="shared" si="11"/>
        <v>18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8" t="s">
        <v>176</v>
      </c>
      <c r="B106" s="8" t="s">
        <v>177</v>
      </c>
      <c r="C106" s="8" t="s">
        <v>10</v>
      </c>
      <c r="D106" s="9">
        <v>132</v>
      </c>
      <c r="E106" s="9">
        <f t="shared" si="11"/>
        <v>12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8" t="s">
        <v>178</v>
      </c>
      <c r="B107" s="8" t="s">
        <v>179</v>
      </c>
      <c r="C107" s="8" t="s">
        <v>10</v>
      </c>
      <c r="D107" s="9">
        <v>144</v>
      </c>
      <c r="E107" s="9">
        <f t="shared" si="11"/>
        <v>13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8" t="s">
        <v>180</v>
      </c>
      <c r="B108" s="8" t="s">
        <v>181</v>
      </c>
      <c r="C108" s="8" t="s">
        <v>10</v>
      </c>
      <c r="D108" s="9">
        <v>132</v>
      </c>
      <c r="E108" s="9">
        <f t="shared" si="11"/>
        <v>12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8" t="s">
        <v>162</v>
      </c>
      <c r="B109" s="8" t="s">
        <v>182</v>
      </c>
      <c r="C109" s="8" t="s">
        <v>10</v>
      </c>
      <c r="D109" s="9">
        <v>96</v>
      </c>
      <c r="E109" s="9">
        <f t="shared" si="11"/>
        <v>9</v>
      </c>
      <c r="F109" s="4" t="s">
        <v>150</v>
      </c>
      <c r="G109" s="5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8" t="s">
        <v>183</v>
      </c>
      <c r="B110" s="8" t="s">
        <v>184</v>
      </c>
      <c r="C110" s="8" t="s">
        <v>10</v>
      </c>
      <c r="D110" s="9">
        <v>96</v>
      </c>
      <c r="E110" s="9">
        <f t="shared" si="11"/>
        <v>9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8" t="s">
        <v>185</v>
      </c>
      <c r="B111" s="8" t="s">
        <v>186</v>
      </c>
      <c r="C111" s="8" t="s">
        <v>10</v>
      </c>
      <c r="D111" s="9">
        <v>90</v>
      </c>
      <c r="E111" s="9">
        <f t="shared" si="11"/>
        <v>8.5</v>
      </c>
      <c r="F111" s="4" t="s">
        <v>150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8" t="s">
        <v>185</v>
      </c>
      <c r="B112" s="8" t="s">
        <v>187</v>
      </c>
      <c r="C112" s="8" t="s">
        <v>10</v>
      </c>
      <c r="D112" s="9">
        <v>108</v>
      </c>
      <c r="E112" s="9">
        <f t="shared" si="11"/>
        <v>10</v>
      </c>
      <c r="F112" s="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.75" customHeight="1" x14ac:dyDescent="0.2">
      <c r="A113" s="8"/>
      <c r="B113" s="8" t="s">
        <v>188</v>
      </c>
      <c r="C113" s="8" t="s">
        <v>10</v>
      </c>
      <c r="D113" s="9">
        <v>144</v>
      </c>
      <c r="E113" s="9">
        <f t="shared" si="11"/>
        <v>13</v>
      </c>
      <c r="F113" s="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 x14ac:dyDescent="0.2">
      <c r="A114" s="8" t="s">
        <v>189</v>
      </c>
      <c r="B114" s="8" t="s">
        <v>190</v>
      </c>
      <c r="C114" s="8" t="s">
        <v>10</v>
      </c>
      <c r="D114" s="9">
        <v>186</v>
      </c>
      <c r="E114" s="9">
        <f t="shared" si="11"/>
        <v>16.5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8" t="s">
        <v>191</v>
      </c>
      <c r="B115" s="8" t="s">
        <v>192</v>
      </c>
      <c r="C115" s="8" t="s">
        <v>10</v>
      </c>
      <c r="D115" s="9">
        <v>48</v>
      </c>
      <c r="E115" s="9">
        <v>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8" t="s">
        <v>193</v>
      </c>
      <c r="B116" s="8" t="s">
        <v>194</v>
      </c>
      <c r="C116" s="8" t="s">
        <v>10</v>
      </c>
      <c r="D116" s="9">
        <v>144</v>
      </c>
      <c r="E116" s="9">
        <f t="shared" ref="E116:E121" si="12">(D116/12)+1</f>
        <v>13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8" t="s">
        <v>195</v>
      </c>
      <c r="B117" s="8" t="s">
        <v>196</v>
      </c>
      <c r="C117" s="8" t="s">
        <v>10</v>
      </c>
      <c r="D117" s="9">
        <v>144</v>
      </c>
      <c r="E117" s="9">
        <f t="shared" si="12"/>
        <v>13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8" t="s">
        <v>197</v>
      </c>
      <c r="B118" s="8" t="s">
        <v>198</v>
      </c>
      <c r="C118" s="8" t="s">
        <v>10</v>
      </c>
      <c r="D118" s="9">
        <v>102</v>
      </c>
      <c r="E118" s="9">
        <f t="shared" si="12"/>
        <v>9.5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8" t="s">
        <v>199</v>
      </c>
      <c r="B119" s="8" t="s">
        <v>200</v>
      </c>
      <c r="C119" s="8" t="s">
        <v>10</v>
      </c>
      <c r="D119" s="9">
        <v>216</v>
      </c>
      <c r="E119" s="9">
        <f t="shared" si="12"/>
        <v>19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8" t="s">
        <v>201</v>
      </c>
      <c r="B120" s="8" t="s">
        <v>202</v>
      </c>
      <c r="C120" s="8" t="s">
        <v>10</v>
      </c>
      <c r="D120" s="9">
        <v>132</v>
      </c>
      <c r="E120" s="9">
        <f t="shared" si="12"/>
        <v>12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8" t="s">
        <v>203</v>
      </c>
      <c r="B121" s="8" t="s">
        <v>204</v>
      </c>
      <c r="C121" s="8" t="s">
        <v>10</v>
      </c>
      <c r="D121" s="9">
        <v>96</v>
      </c>
      <c r="E121" s="9">
        <f t="shared" si="12"/>
        <v>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8"/>
      <c r="B122" s="19" t="s">
        <v>205</v>
      </c>
      <c r="C122" s="8" t="s">
        <v>10</v>
      </c>
      <c r="D122" s="9">
        <v>144</v>
      </c>
      <c r="E122" s="9">
        <v>13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8"/>
      <c r="B123" s="19" t="s">
        <v>206</v>
      </c>
      <c r="C123" s="8" t="s">
        <v>10</v>
      </c>
      <c r="D123" s="9">
        <v>216</v>
      </c>
      <c r="E123" s="9">
        <v>19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8"/>
      <c r="B124" s="8" t="s">
        <v>207</v>
      </c>
      <c r="C124" s="8" t="s">
        <v>10</v>
      </c>
      <c r="D124" s="9">
        <v>168</v>
      </c>
      <c r="E124" s="9">
        <f>(D124/12)+1</f>
        <v>15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8" t="s">
        <v>208</v>
      </c>
      <c r="B125" s="8" t="s">
        <v>209</v>
      </c>
      <c r="C125" s="8" t="s">
        <v>10</v>
      </c>
      <c r="D125" s="9">
        <v>408</v>
      </c>
      <c r="E125" s="9">
        <f>D125/12</f>
        <v>34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8" t="s">
        <v>210</v>
      </c>
      <c r="B126" s="8" t="s">
        <v>211</v>
      </c>
      <c r="C126" s="8" t="s">
        <v>10</v>
      </c>
      <c r="D126" s="9">
        <v>408</v>
      </c>
      <c r="E126" s="9">
        <v>34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8" t="s">
        <v>212</v>
      </c>
      <c r="B127" s="8" t="s">
        <v>213</v>
      </c>
      <c r="C127" s="8" t="s">
        <v>10</v>
      </c>
      <c r="D127" s="9">
        <v>200</v>
      </c>
      <c r="E127" s="9">
        <f t="shared" ref="E127:E128" si="13">(D127/12)+1</f>
        <v>17.666666666666668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8" t="s">
        <v>214</v>
      </c>
      <c r="B128" s="8" t="s">
        <v>215</v>
      </c>
      <c r="C128" s="8" t="s">
        <v>10</v>
      </c>
      <c r="D128" s="9">
        <v>200</v>
      </c>
      <c r="E128" s="9">
        <f t="shared" si="13"/>
        <v>17.666666666666668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8" t="s">
        <v>216</v>
      </c>
      <c r="B129" s="8" t="s">
        <v>217</v>
      </c>
      <c r="C129" s="8" t="s">
        <v>10</v>
      </c>
      <c r="D129" s="9">
        <v>420</v>
      </c>
      <c r="E129" s="9">
        <v>33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8" t="s">
        <v>218</v>
      </c>
      <c r="B130" s="8" t="s">
        <v>219</v>
      </c>
      <c r="C130" s="8" t="s">
        <v>10</v>
      </c>
      <c r="D130" s="9">
        <v>228</v>
      </c>
      <c r="E130" s="9">
        <f>(D130/12)+1</f>
        <v>20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8" t="s">
        <v>220</v>
      </c>
      <c r="B131" s="8" t="s">
        <v>221</v>
      </c>
      <c r="C131" s="8" t="s">
        <v>10</v>
      </c>
      <c r="D131" s="9">
        <v>360</v>
      </c>
      <c r="E131" s="9">
        <v>32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8" t="s">
        <v>222</v>
      </c>
      <c r="B132" s="8" t="s">
        <v>223</v>
      </c>
      <c r="C132" s="8" t="s">
        <v>25</v>
      </c>
      <c r="D132" s="9">
        <v>300</v>
      </c>
      <c r="E132" s="9">
        <f t="shared" ref="E132:E133" si="14">(D132/12)+1</f>
        <v>26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14" t="s">
        <v>224</v>
      </c>
      <c r="B133" s="14" t="s">
        <v>225</v>
      </c>
      <c r="C133" s="8" t="s">
        <v>10</v>
      </c>
      <c r="D133" s="11">
        <v>168</v>
      </c>
      <c r="E133" s="9">
        <f t="shared" si="14"/>
        <v>15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14" t="s">
        <v>226</v>
      </c>
      <c r="B134" s="14" t="s">
        <v>227</v>
      </c>
      <c r="C134" s="8" t="s">
        <v>25</v>
      </c>
      <c r="D134" s="11">
        <v>174</v>
      </c>
      <c r="E134" s="9">
        <f>(D134/6)+1</f>
        <v>30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8" t="s">
        <v>228</v>
      </c>
      <c r="B135" s="8" t="s">
        <v>229</v>
      </c>
      <c r="C135" s="8" t="s">
        <v>230</v>
      </c>
      <c r="D135" s="9">
        <v>175</v>
      </c>
      <c r="E135" s="9">
        <f t="shared" ref="E135:E137" si="15">(D135/12)+1</f>
        <v>15.583333333333334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8"/>
      <c r="B136" s="8" t="s">
        <v>231</v>
      </c>
      <c r="C136" s="8" t="s">
        <v>230</v>
      </c>
      <c r="D136" s="9">
        <v>175</v>
      </c>
      <c r="E136" s="9">
        <f t="shared" si="15"/>
        <v>15.583333333333334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8"/>
      <c r="B137" s="8" t="s">
        <v>232</v>
      </c>
      <c r="C137" s="8" t="s">
        <v>230</v>
      </c>
      <c r="D137" s="9">
        <v>156</v>
      </c>
      <c r="E137" s="9">
        <f t="shared" si="15"/>
        <v>14</v>
      </c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8"/>
      <c r="B138" s="8" t="s">
        <v>233</v>
      </c>
      <c r="C138" s="8" t="s">
        <v>10</v>
      </c>
      <c r="D138" s="9">
        <v>420</v>
      </c>
      <c r="E138" s="9">
        <f>(D138/12)</f>
        <v>35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8" t="s">
        <v>234</v>
      </c>
      <c r="B139" s="8" t="s">
        <v>235</v>
      </c>
      <c r="C139" s="8" t="s">
        <v>10</v>
      </c>
      <c r="D139" s="9">
        <v>336</v>
      </c>
      <c r="E139" s="9">
        <f t="shared" ref="E139:E144" si="16">(D139/12)+1</f>
        <v>29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8" t="s">
        <v>236</v>
      </c>
      <c r="B140" s="8" t="s">
        <v>237</v>
      </c>
      <c r="C140" s="8" t="s">
        <v>10</v>
      </c>
      <c r="D140" s="9">
        <v>252</v>
      </c>
      <c r="E140" s="9">
        <f t="shared" si="16"/>
        <v>22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8" t="s">
        <v>238</v>
      </c>
      <c r="B141" s="8" t="s">
        <v>239</v>
      </c>
      <c r="C141" s="8" t="s">
        <v>10</v>
      </c>
      <c r="D141" s="9">
        <v>252</v>
      </c>
      <c r="E141" s="9">
        <f t="shared" si="16"/>
        <v>22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8" t="s">
        <v>240</v>
      </c>
      <c r="B142" s="8" t="s">
        <v>241</v>
      </c>
      <c r="C142" s="8" t="s">
        <v>10</v>
      </c>
      <c r="D142" s="9">
        <v>168</v>
      </c>
      <c r="E142" s="9">
        <f t="shared" si="16"/>
        <v>15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8" t="s">
        <v>240</v>
      </c>
      <c r="B143" s="8" t="s">
        <v>242</v>
      </c>
      <c r="C143" s="8" t="s">
        <v>10</v>
      </c>
      <c r="D143" s="9">
        <v>198</v>
      </c>
      <c r="E143" s="9">
        <f t="shared" si="16"/>
        <v>17.5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8" t="s">
        <v>243</v>
      </c>
      <c r="B144" s="8" t="s">
        <v>244</v>
      </c>
      <c r="C144" s="8" t="s">
        <v>10</v>
      </c>
      <c r="D144" s="9">
        <v>264</v>
      </c>
      <c r="E144" s="9">
        <f t="shared" si="16"/>
        <v>23</v>
      </c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8" t="s">
        <v>245</v>
      </c>
      <c r="B145" s="8" t="s">
        <v>246</v>
      </c>
      <c r="C145" s="8" t="s">
        <v>10</v>
      </c>
      <c r="D145" s="9">
        <v>516</v>
      </c>
      <c r="E145" s="9">
        <v>43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8" t="s">
        <v>247</v>
      </c>
      <c r="B146" s="8" t="s">
        <v>248</v>
      </c>
      <c r="C146" s="8" t="s">
        <v>10</v>
      </c>
      <c r="D146" s="9">
        <v>144</v>
      </c>
      <c r="E146" s="9">
        <f t="shared" ref="E146:E148" si="17">(D146/12)+1</f>
        <v>13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8" t="s">
        <v>249</v>
      </c>
      <c r="B147" s="8" t="s">
        <v>250</v>
      </c>
      <c r="C147" s="8" t="s">
        <v>10</v>
      </c>
      <c r="D147" s="9">
        <v>120</v>
      </c>
      <c r="E147" s="9">
        <f t="shared" si="17"/>
        <v>11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17" t="s">
        <v>251</v>
      </c>
      <c r="B148" s="17" t="s">
        <v>120</v>
      </c>
      <c r="C148" s="8" t="s">
        <v>10</v>
      </c>
      <c r="D148" s="17">
        <v>120</v>
      </c>
      <c r="E148" s="9">
        <f t="shared" si="17"/>
        <v>11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17" t="s">
        <v>252</v>
      </c>
      <c r="B149" s="17" t="s">
        <v>253</v>
      </c>
      <c r="C149" s="8" t="s">
        <v>10</v>
      </c>
      <c r="D149" s="17">
        <v>120</v>
      </c>
      <c r="E149" s="9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8" t="s">
        <v>254</v>
      </c>
      <c r="B150" s="8" t="s">
        <v>119</v>
      </c>
      <c r="C150" s="8" t="s">
        <v>10</v>
      </c>
      <c r="D150" s="17">
        <v>120</v>
      </c>
      <c r="E150" s="9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5"/>
      <c r="E151" s="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5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5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5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5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5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5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5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5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5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5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5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5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5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5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5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5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5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5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5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5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5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5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5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5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5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5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5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5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5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5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5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5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5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5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5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5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5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5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5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5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5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5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5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5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5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5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5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5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5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5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5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5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5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5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5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5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5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5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5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5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5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5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5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5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5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5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5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5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5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5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5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5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5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5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5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5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5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5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5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5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5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5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5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5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5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5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5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5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5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5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5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5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5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5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5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5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5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5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5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5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5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5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5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5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5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5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5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5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5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5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5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5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5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5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5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5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5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5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5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5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5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5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5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5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5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5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5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5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5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5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5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5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5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5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5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5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5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5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5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5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5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5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5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5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5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5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5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5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5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5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5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5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5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5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5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5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5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5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5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5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5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5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5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5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5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5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5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5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5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5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5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5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5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5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5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5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5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5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5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5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5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5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5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5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5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5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5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5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5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5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5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5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5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5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5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5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5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5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5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5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5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5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5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5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5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5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5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5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5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5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5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5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5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5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5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5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5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5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5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5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5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5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5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5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5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5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5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5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5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5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5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5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5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5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5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5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5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5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5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5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5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5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5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5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5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5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5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5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5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5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5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5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5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5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5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5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5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5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5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5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5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5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5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5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5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5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5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5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5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5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5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5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5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5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5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5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5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5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5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5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5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5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5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5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5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5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5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5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5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5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5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5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5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5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5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5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5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5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5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5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5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5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5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5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5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5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5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5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5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5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5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5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5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5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5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5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5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5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5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5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5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5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5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5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5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5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5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5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5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5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5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5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5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5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5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5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5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5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5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5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5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5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5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5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5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5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5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5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5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5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5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5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5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5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5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5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5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5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5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5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5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5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5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5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5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5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5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5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5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5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5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5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5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5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5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5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5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5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5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5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5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5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5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5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5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5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5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5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5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5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5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5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5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5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5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5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5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5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5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5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5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5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5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5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5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5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5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5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5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5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5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5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5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5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5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5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5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5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5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5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5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5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5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5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5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5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5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5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5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5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5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5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5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5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5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5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5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5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5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5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5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5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5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5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5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5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5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5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5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5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5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5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5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5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5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5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5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5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5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5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5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5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5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5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5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5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5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5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5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5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5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5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5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5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5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5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5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5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5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5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5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5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5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5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5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5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5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5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5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5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5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5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5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5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5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5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5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5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5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5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5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5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5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5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5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5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5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5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5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5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5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5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5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5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5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5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5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5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5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5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5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5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5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5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5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5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5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5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5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5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5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5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5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5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5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5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5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5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5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5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5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5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5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5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5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5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5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5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5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5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5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5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5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5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5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5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5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5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5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5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5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5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5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5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5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5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5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5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5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5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5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5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5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5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5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5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5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5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5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5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5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5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5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5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5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5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5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5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5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5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5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5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5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5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5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5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5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5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5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5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5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5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5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5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5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5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5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5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5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5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5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5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5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5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5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5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5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5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5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5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5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5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5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5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5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5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5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5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5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5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5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5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5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5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5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5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5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5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5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5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5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5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5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5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5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5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5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5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5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5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5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5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5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5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5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5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5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5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5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5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5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5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5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5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5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5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5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5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5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5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5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5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5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5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5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5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5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5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5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5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5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5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5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5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5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5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5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5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5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5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5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5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5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5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5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5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5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5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5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5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5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5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5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5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5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5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5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5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5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5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5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5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5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5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5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5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5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5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5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5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5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5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5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5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5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5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5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5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5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5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5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5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5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5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5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5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5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5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5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5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5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5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5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5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5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5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5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5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5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5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5"/>
      <c r="E947" s="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5"/>
      <c r="E948" s="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5"/>
      <c r="E949" s="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5"/>
      <c r="E950" s="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5"/>
      <c r="E951" s="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5"/>
      <c r="E952" s="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5"/>
      <c r="E953" s="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5"/>
      <c r="E954" s="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5"/>
      <c r="E955" s="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5"/>
      <c r="E956" s="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5"/>
      <c r="E957" s="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5"/>
      <c r="E958" s="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5"/>
      <c r="E959" s="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5"/>
      <c r="E960" s="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5"/>
      <c r="E961" s="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5"/>
      <c r="E962" s="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5"/>
      <c r="E963" s="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5"/>
      <c r="E964" s="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5"/>
      <c r="E965" s="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5"/>
      <c r="E966" s="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5"/>
      <c r="E967" s="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5"/>
      <c r="E968" s="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5"/>
      <c r="E969" s="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5"/>
      <c r="E970" s="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5"/>
      <c r="E971" s="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5"/>
      <c r="E972" s="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5"/>
      <c r="E973" s="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5"/>
      <c r="E974" s="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5"/>
      <c r="E975" s="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5"/>
      <c r="E976" s="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5"/>
      <c r="E977" s="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5"/>
      <c r="E978" s="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5"/>
      <c r="E979" s="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5"/>
      <c r="E980" s="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5"/>
      <c r="E981" s="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5"/>
      <c r="E982" s="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5"/>
      <c r="E983" s="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5"/>
      <c r="E984" s="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5"/>
      <c r="E985" s="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5"/>
      <c r="E986" s="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5"/>
      <c r="E987" s="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5"/>
      <c r="E988" s="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5"/>
      <c r="E989" s="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5"/>
      <c r="E990" s="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5"/>
      <c r="E991" s="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5"/>
      <c r="E992" s="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5"/>
      <c r="E993" s="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5"/>
      <c r="E994" s="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5"/>
      <c r="E995" s="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5"/>
      <c r="E996" s="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5"/>
      <c r="E997" s="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5"/>
      <c r="E998" s="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5"/>
      <c r="E999" s="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4"/>
      <c r="B1000" s="4"/>
      <c r="C1000" s="4"/>
      <c r="D1000" s="5"/>
      <c r="E1000" s="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hyperlinks>
    <hyperlink ref="B75" r:id="rId1" xr:uid="{00000000-0004-0000-0000-000000000000}"/>
    <hyperlink ref="B76" r:id="rId2" xr:uid="{00000000-0004-0000-0000-00000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Valerie Corbin</cp:lastModifiedBy>
  <dcterms:created xsi:type="dcterms:W3CDTF">2021-01-13T01:12:49Z</dcterms:created>
  <dcterms:modified xsi:type="dcterms:W3CDTF">2024-04-11T14:38:17Z</dcterms:modified>
</cp:coreProperties>
</file>