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CT Price Postings" sheetId="1" r:id="rId1"/>
  </sheets>
  <definedNames/>
  <calcPr fullCalcOnLoad="1"/>
</workbook>
</file>

<file path=xl/sharedStrings.xml><?xml version="1.0" encoding="utf-8"?>
<sst xmlns="http://schemas.openxmlformats.org/spreadsheetml/2006/main" count="644" uniqueCount="307">
  <si>
    <t>Item No.</t>
  </si>
  <si>
    <t>Item Description</t>
  </si>
  <si>
    <t>Vintage</t>
  </si>
  <si>
    <t>BPC</t>
  </si>
  <si>
    <t>Bottle Size</t>
  </si>
  <si>
    <t>Case Price</t>
  </si>
  <si>
    <t>bottle</t>
  </si>
  <si>
    <t>margin</t>
  </si>
  <si>
    <t>nv</t>
  </si>
  <si>
    <t>750ml</t>
  </si>
  <si>
    <t>Ninety+ Cellars Lot 2 Sauvignon Blanc, Marlborough, NZ</t>
  </si>
  <si>
    <t>202</t>
  </si>
  <si>
    <t>Bottle Min</t>
  </si>
  <si>
    <t>NV</t>
  </si>
  <si>
    <t>CASE POST OFF</t>
  </si>
  <si>
    <t>full case price</t>
  </si>
  <si>
    <t>Ninety + Cellars lot 42 Pinot Grigio Trentino Italy</t>
  </si>
  <si>
    <t xml:space="preserve">Ninety + Cellars lot 49 Rose Prosecco, Italy DOC  - Extra Dry - </t>
  </si>
  <si>
    <t>Ninety + Cellars lot 53 Cabernet Sauvignon, Mendoza, Argentina</t>
  </si>
  <si>
    <t>Ninety + Cellars Lot 60 Langhe Rossa Piedmont Italy</t>
  </si>
  <si>
    <t>Ninety + Cellars Lot 75 Pinot Noir Russian River California 14%</t>
  </si>
  <si>
    <t>Ninety + Cellars Lot 90 Super Tuscan Collector Series</t>
  </si>
  <si>
    <t>Ninety + Cellars Lot 92 Merlot, Mendocino</t>
  </si>
  <si>
    <t>Ninety + Cellars Lot 95 Super Cuvee, Napa Valley</t>
  </si>
  <si>
    <t>Ninety + Cellars Lot 100 Red Blend, Columbia Valley, Washington</t>
  </si>
  <si>
    <t>Ninety+ Cellars lot 27 Barbera d’Alba Superiore DOC, 14.5%</t>
  </si>
  <si>
    <t>Ninety + Cellars Lot 110 Nebiolo, Piedmont, Italy</t>
  </si>
  <si>
    <t>Ninety + Cellars lot 33 Rose, Languedoc</t>
  </si>
  <si>
    <t>Ironside, Cabernet Sauvignon, CA</t>
  </si>
  <si>
    <t>Magic Door, Cabernet Sauvignon, Oakville, CA</t>
  </si>
  <si>
    <t>Ninety+ Cellars Lot 113 Big Red Blend, Lodi, CA</t>
  </si>
  <si>
    <t>2115</t>
  </si>
  <si>
    <t>Ninety+ Cellars Lot 115 Syrah, St. Joseph, France</t>
  </si>
  <si>
    <t>Ninety + Cellars Lot 116 Cabernet Sauvignon, Red Hills, CA</t>
  </si>
  <si>
    <t>1500ml</t>
  </si>
  <si>
    <t>Ninety+ Cellars lot 23 Malbec Mendoza Argentina</t>
  </si>
  <si>
    <t>Magic Door, Cabernet Sauvignon, Columbia Valley, Washington</t>
  </si>
  <si>
    <t>Ninety + Cellars Lot 119 Bolgheri Rosso</t>
  </si>
  <si>
    <t>Ninety + Cellars Lot 121 Cuvee Royale, Cotes du Rhone, France</t>
  </si>
  <si>
    <t xml:space="preserve">Magic Door, Barolo Bussia </t>
  </si>
  <si>
    <t>Ninety + Cellars Lot 126 Sancerre, France</t>
  </si>
  <si>
    <t>Ninety + Cellars Lot 125 Pinot Noir, Monterey</t>
  </si>
  <si>
    <t>Mija Sangria</t>
  </si>
  <si>
    <t>Magic Door, Cabernet Sauvignon, Rutherford, CA</t>
  </si>
  <si>
    <t>Ninety + Cellars Lot 127 Cabernet Sauvignon - Carmenere, Chile</t>
  </si>
  <si>
    <t>Ninety + Cellars Lot 128 Grand Vino, Navarra, Spain</t>
  </si>
  <si>
    <t>Magic Door, Cabernet Sauvignon,Yountville, CA</t>
  </si>
  <si>
    <t>Earthshaker L'Amis Barbaresco, Italy</t>
  </si>
  <si>
    <t>Earthshaker Tempesta Di Stelle Montepulciano d'Abruzzo, Italy</t>
  </si>
  <si>
    <t>IR-CAB</t>
  </si>
  <si>
    <t>IR-RED</t>
  </si>
  <si>
    <t>MAG-CS</t>
  </si>
  <si>
    <t>MAG-CSCOL</t>
  </si>
  <si>
    <t>MAG-BAR</t>
  </si>
  <si>
    <t>MAG-CABRU</t>
  </si>
  <si>
    <t>MAG-CABYO</t>
  </si>
  <si>
    <t>ERSH-MONTE</t>
  </si>
  <si>
    <t>ERSH-BARBAR</t>
  </si>
  <si>
    <t>MIJA RED</t>
  </si>
  <si>
    <t>MAG-ROS</t>
  </si>
  <si>
    <t>Magic Door, Rosso Toscana</t>
  </si>
  <si>
    <t>3L</t>
  </si>
  <si>
    <t>Magic Door, Champagne, France</t>
  </si>
  <si>
    <t>MAG-CHAMP</t>
  </si>
  <si>
    <t>Lila Pinot Grigio delle Venezia, Italy</t>
  </si>
  <si>
    <t>1 L</t>
  </si>
  <si>
    <t xml:space="preserve">Ninety + Cellars Lot 130 Reserve Chardonnay, Russian River Valley, CA </t>
  </si>
  <si>
    <t>Ninety + Cellars Lot 132 Reserve Rose, Cotes de Provence, FR</t>
  </si>
  <si>
    <t>MAG-ROSE</t>
  </si>
  <si>
    <t>Magic Door, Sancerre Rose, FR</t>
  </si>
  <si>
    <t>250S</t>
  </si>
  <si>
    <t>187ml</t>
  </si>
  <si>
    <t>ERSH-TREB</t>
  </si>
  <si>
    <t>Earthshaker Trebbiano d'Abruzzo, Italy</t>
  </si>
  <si>
    <t>Ninety + Cellars Lot 133 Pinot Noir, North Coast, CA</t>
  </si>
  <si>
    <t>Ninety + Cellars Lot 134 Moscato Italy</t>
  </si>
  <si>
    <t>Magic Door, Cabernet Sauvignon, Red Mountian, Washington</t>
  </si>
  <si>
    <t>MAG-CSCRM</t>
  </si>
  <si>
    <t>Ninety + Cellars Lot 136 Limited Release Cabernet, Mt Veeder, CA</t>
  </si>
  <si>
    <t xml:space="preserve"> Ninety + Cellars lot 50 Prosecco, Italy DOC  - Brut - </t>
  </si>
  <si>
    <t xml:space="preserve"> Ninety + Cellars lot 50 Prosecco, Italy DOC  - Brut - Splits (3 pks)</t>
  </si>
  <si>
    <t xml:space="preserve"> Ninety + Cellars lot 50 Prosecco, Italy DOC  - Brut -  </t>
  </si>
  <si>
    <t xml:space="preserve">Ninety + Cellars lot 137 Pinot Noir, Williamette Valley Valley, Oregon </t>
  </si>
  <si>
    <t xml:space="preserve">750ml </t>
  </si>
  <si>
    <t>Parla Rose, France</t>
  </si>
  <si>
    <t>Lila Sparkling, Italy</t>
  </si>
  <si>
    <t>Lila Rose, France 
Lila Rose Coteaux d'Aix en Provence, France</t>
  </si>
  <si>
    <t>MIJA WHITE</t>
  </si>
  <si>
    <t>Mija Sangria White</t>
  </si>
  <si>
    <t>Ninety + Cellars Rose Weekender</t>
  </si>
  <si>
    <t>WE-ROSE</t>
  </si>
  <si>
    <t>MAG-SB</t>
  </si>
  <si>
    <t>Magic Door,Sauvignon Blanc, Oakville, CA</t>
  </si>
  <si>
    <t>IR-RES-PN</t>
  </si>
  <si>
    <t>Ninety+ Cellars lot 26 Barolo DOCG, Piedmont, Italy</t>
  </si>
  <si>
    <t>Ninety+ Cellars lot 26 Barolo DOCG, Piedmont, Italy  MAG</t>
  </si>
  <si>
    <t>Ninety + Cellars Lot 139 Barolo Bussia</t>
  </si>
  <si>
    <t>Ninety + Cellars Lot 140 Barolo Serralunga</t>
  </si>
  <si>
    <t>Ninety + Cellars Lot 145 Pinot Noir McMinnville OR</t>
  </si>
  <si>
    <t>Ninety + Cellars Lot 148 Cabernet Sauvignon, Alexander Valley CA</t>
  </si>
  <si>
    <t>Ninety + Cellars Lot 150 Cabernet Sauvignon, Spring Mountain, CA</t>
  </si>
  <si>
    <t>Ninety + Cellars Winter Weekender</t>
  </si>
  <si>
    <t>Lila Bubbly Rose, Italy</t>
  </si>
  <si>
    <t>Ninety + Cellars Lot 146 Rose de Pinot Noir</t>
  </si>
  <si>
    <t>Corte Fiore Prosecco</t>
  </si>
  <si>
    <t>Corte Fiore 2017 Rosato</t>
  </si>
  <si>
    <t>CF-Appassimento</t>
  </si>
  <si>
    <t>CF-Prosecco</t>
  </si>
  <si>
    <t>CF-Rosato</t>
  </si>
  <si>
    <t>Ninety + Cellars Lot 149 Nascetta d'Alba</t>
  </si>
  <si>
    <t>MTK Rose</t>
  </si>
  <si>
    <t>MTK</t>
  </si>
  <si>
    <t>Ninety + Cellars Summer Weekender</t>
  </si>
  <si>
    <t>WK-Winter</t>
  </si>
  <si>
    <t>WK-Summer</t>
  </si>
  <si>
    <t>Ninety + Cellars Lot 152 Chardonnay,  CA</t>
  </si>
  <si>
    <t>NPT</t>
  </si>
  <si>
    <t>NPT Rose</t>
  </si>
  <si>
    <t>Ninety + Cellars Lot 155 Sonoma County Zinfandel,  CA</t>
  </si>
  <si>
    <t>Ninety + Cellars Lot 151 Reserve Sauvignon Blanc</t>
  </si>
  <si>
    <t>ACK Rose</t>
  </si>
  <si>
    <t>MVY Rose</t>
  </si>
  <si>
    <t>ACK</t>
  </si>
  <si>
    <t>MVY</t>
  </si>
  <si>
    <t>PTQ</t>
  </si>
  <si>
    <t>Petanque Rose Provence, France</t>
  </si>
  <si>
    <t>Ninety + Cellars Lot 157 Pinot Noir, Aconcagua, Chile</t>
  </si>
  <si>
    <t>Ninety + Cellars Lot 158 Beaujolais, France</t>
  </si>
  <si>
    <t>Ninety + Cellars Lot 159 Chenas Cru, Beaujolais, France</t>
  </si>
  <si>
    <t>Ninety + Cellars Lot 160 Reserve Pinot Noir, Bourgogne, France</t>
  </si>
  <si>
    <t>Ninety + Cellars Lot 161 Bourdeaux Rouge, Bourdeaux, France</t>
  </si>
  <si>
    <t>Ninety + Cellars Lot 162 Cotes du Rhone, France</t>
  </si>
  <si>
    <t>Ninety + Cellars Lot 156 Shiraz Margaret River, Australia</t>
  </si>
  <si>
    <t>Wellsley Farms Pinot Grigio</t>
  </si>
  <si>
    <t>Deco(ded) Savignon Blanc</t>
  </si>
  <si>
    <t>Deco(ded) Cabernet Sauvignon</t>
  </si>
  <si>
    <t>Jasmine Alexander Valley Caberent Sauvignon</t>
  </si>
  <si>
    <t>WF-PG</t>
  </si>
  <si>
    <t>Deco-SB</t>
  </si>
  <si>
    <t>Deco-CS</t>
  </si>
  <si>
    <t>Jasmine-CS</t>
  </si>
  <si>
    <t>Ninety + Cellars Lot 164 Reserve Pinot Noir, Sonoma County, CA</t>
  </si>
  <si>
    <t>Ninety + Cellars Lot 163 Merlot, Alexander Valley CA</t>
  </si>
  <si>
    <t>WF-Prosecco</t>
  </si>
  <si>
    <t>Wellsley Farms Prosecco</t>
  </si>
  <si>
    <t>Ninety + Cellars Lot 165 Rockpile Zinfandel, Sonoma County, CA</t>
  </si>
  <si>
    <t>Ninety + Cellars Lot 166 Sauvignon Blanc, CA</t>
  </si>
  <si>
    <t>Kil-Chard</t>
  </si>
  <si>
    <t>Killian Chardonnay, Russian River Valley, CA</t>
  </si>
  <si>
    <t>Kil-PN</t>
  </si>
  <si>
    <t>Killian Pinot Noir, Sonoma Coast, CA</t>
  </si>
  <si>
    <t>Steel Dust Vodka</t>
  </si>
  <si>
    <t>SD-V1.75</t>
  </si>
  <si>
    <t>1.75ml</t>
  </si>
  <si>
    <t>50ml</t>
  </si>
  <si>
    <t>SD-V50ml</t>
  </si>
  <si>
    <t>SD-V750ML</t>
  </si>
  <si>
    <t>Ninety + Cellars Lot 167 Bourgogne Aligote, France</t>
  </si>
  <si>
    <t>Ninety + Cellars Lot 169 Organic Rose, France</t>
  </si>
  <si>
    <t>Ninety + Cellars Lot 170 Muscadet, France</t>
  </si>
  <si>
    <t>Ninety + Cellars Lot 171 Pouilly Fume, France</t>
  </si>
  <si>
    <t>Ninety+ Cellars Lot 168 Auxey-Duresses, France</t>
  </si>
  <si>
    <t>Ninety + Cellars Lot 173 St. Helena Cabernet Sauvignon, Napa, CA</t>
  </si>
  <si>
    <t>Ninety + Cellars Lot 172 Lambrusco, Italy</t>
  </si>
  <si>
    <t>Ninety + Cellars Lot 179 Pinot Noir, CA</t>
  </si>
  <si>
    <t>Ninety + Cellars Lot 177 Reserve Chardonnay, Bourgogne, France</t>
  </si>
  <si>
    <t>Ninety+ Cellars Lot 178 Cote de Nuits-Villages, France</t>
  </si>
  <si>
    <t>Ninety + Cellars Lot 176 Julienas, France</t>
  </si>
  <si>
    <t>IR-RES-CAB</t>
  </si>
  <si>
    <t>CF-PG</t>
  </si>
  <si>
    <t>Corte Fiore Pinot Grigio</t>
  </si>
  <si>
    <t>Corte Fiore Montepulciano</t>
  </si>
  <si>
    <t>Corte Fiore Appassimento</t>
  </si>
  <si>
    <t>CF-Montepulciano</t>
  </si>
  <si>
    <t>Ninety + Cellars Lot 10 Stag's Leap District Cabernet Sauvignon, Napa, CA</t>
  </si>
  <si>
    <t>DLT-CAB</t>
  </si>
  <si>
    <t>DLT-PN</t>
  </si>
  <si>
    <t>DLT-CHARD</t>
  </si>
  <si>
    <t>Domaine de la Tuileries Cabernet Sauvignon, France</t>
  </si>
  <si>
    <t>Domaine de la Tuileries Pinot Noir, France</t>
  </si>
  <si>
    <t>Domaine de la Tuileries Chardonnay, France</t>
  </si>
  <si>
    <t>LIG-PN</t>
  </si>
  <si>
    <t>LIG-CHARD</t>
  </si>
  <si>
    <t>Life Is Good Pinot Noir, California</t>
  </si>
  <si>
    <t>Life Is Good Chardonnay, California</t>
  </si>
  <si>
    <t>6L</t>
  </si>
  <si>
    <t>Ninety+ Cellars Lot 50 Prosecco, Italy DOC - Brut-  6L</t>
  </si>
  <si>
    <t>Ninety + Cellars Lot 181 Barbaresco, Italy</t>
  </si>
  <si>
    <t>Ninety + Cellars Lot 182 Roero Arneis, Italy</t>
  </si>
  <si>
    <t>Ninety+ Cellars lot 21 French Fusion, Languedoc, France, 2018, 14%</t>
  </si>
  <si>
    <t>Suggested Retail</t>
  </si>
  <si>
    <t>Wheel Horse Rye Whiskey</t>
  </si>
  <si>
    <t>WH-RYE750ml</t>
  </si>
  <si>
    <t>MEAD-SB</t>
  </si>
  <si>
    <t>The Meadow Sauvignon Blanc, Marlborough, NZ</t>
  </si>
  <si>
    <t>Magic Door Pinot Noir, Sonoma Coast, CA</t>
  </si>
  <si>
    <t xml:space="preserve"> Ninety + Cellars Lot 184 Celebrate Sparkling, Italy</t>
  </si>
  <si>
    <t>Life Is Good Rose, California</t>
  </si>
  <si>
    <t>LIG-ROSE</t>
  </si>
  <si>
    <t>Ninety + Cellars Lot 187 Cabernet Sauvignon, CA</t>
  </si>
  <si>
    <t>WC-6PK</t>
  </si>
  <si>
    <t>WC-3PK</t>
  </si>
  <si>
    <t>WC-6PKR</t>
  </si>
  <si>
    <t>WC-12PK</t>
  </si>
  <si>
    <t>WC-12PKR</t>
  </si>
  <si>
    <t>SD-SODA</t>
  </si>
  <si>
    <t>Steel Dust Vodka/Seltzer Co-Pack</t>
  </si>
  <si>
    <t>WH-BOUR750ml</t>
  </si>
  <si>
    <t>Wheel Horse Bourbon Whiskey</t>
  </si>
  <si>
    <t>Ninety + Cellars Lot 183 Shiraz, South Australia</t>
  </si>
  <si>
    <t>IR-RES-CHARD</t>
  </si>
  <si>
    <t>Ninety+ Cellars lot 113 Big Red Blend, Lodi, CA</t>
  </si>
  <si>
    <t>Ninety + Cellars Lot 94 Collectors Napa Valley, CA</t>
  </si>
  <si>
    <t>Ninety + Cellars Lot 188 Organic Montepulciano d'Abruzzo, Italy</t>
  </si>
  <si>
    <t>Ninety + Cellars Lot 189 Prosecco Superiore, Veneto, Italy, DOCG - Brut</t>
  </si>
  <si>
    <t>90BOSBUB</t>
  </si>
  <si>
    <t xml:space="preserve"> Ninety + Cellars Boston Bubbly, Italy</t>
  </si>
  <si>
    <t>Ninety + Cellars Lot 53 Cabernet Sauvignon, Mendoza, Argentina</t>
  </si>
  <si>
    <t>MAG-PN</t>
  </si>
  <si>
    <t>Ninety + Cellars Lot 190 Pinot Noir, Sonoma Coast, CA</t>
  </si>
  <si>
    <t>Ninety + Cellars Lot 191 Malbec Cafayate, Salta, Argentina</t>
  </si>
  <si>
    <t>Ninety + Cellars Lot 192 Mountain Cuvee, Napa Valley, CA</t>
  </si>
  <si>
    <t xml:space="preserve">Ninety + Cellars Lot 193 Pinot Noir, Eola-Amity Hills, Willamette Valley, Oregon </t>
  </si>
  <si>
    <t>Ninety + Cellars Lot 194 Cabernet Sauvignon, Howell Mountain, CA</t>
  </si>
  <si>
    <t>Ninety+ Cellars Lot 152 Chardonnay, CA</t>
  </si>
  <si>
    <t>Ninety + Cellars Lot 195 Cabernet Sauvignon, Oakville, CA</t>
  </si>
  <si>
    <t>Ninety + Cellars Lot 180 Zinfandel,  CA</t>
  </si>
  <si>
    <t>Ninety+ Cellars Lot 179 Pinot Noir, CA</t>
  </si>
  <si>
    <t>SMUG-CHARD</t>
  </si>
  <si>
    <t>SMUG-CAB</t>
  </si>
  <si>
    <t>Smuggler's Notch Cabernet Sauvignon, CA</t>
  </si>
  <si>
    <t>Smuggler's Notch Chardonnay, CA</t>
  </si>
  <si>
    <t>Tequila Zarpado Blanco</t>
  </si>
  <si>
    <t>Zarpado Blanco-1.75</t>
  </si>
  <si>
    <t>ZarpadoBlanco-750ML</t>
  </si>
  <si>
    <t>Buddy-V1.75</t>
  </si>
  <si>
    <t>Buddy's American Vodka</t>
  </si>
  <si>
    <t>Hunt &amp; Gather 15YR Bourbon Whiskey</t>
  </si>
  <si>
    <t>Lila-Bubbly Rose-NV</t>
  </si>
  <si>
    <t>Lila-Sparkling-NV</t>
  </si>
  <si>
    <t>Lila-Rose-NV</t>
  </si>
  <si>
    <t>Lila-PG-NV</t>
  </si>
  <si>
    <t>249</t>
  </si>
  <si>
    <t>250</t>
  </si>
  <si>
    <t>2197</t>
  </si>
  <si>
    <t>Ninety + Cellars Lot 197 Prosecco Rose, Italy DOC</t>
  </si>
  <si>
    <t>Ninety + Cellars Lot 196 Sancerre Rose, France</t>
  </si>
  <si>
    <t>Ninety + Cellars Lot 199 Langhe Nebbiolo, Piedmont, Italy</t>
  </si>
  <si>
    <t>Ninety + Cellars Lot 175 Rioja Crianza, DOC, Spain</t>
  </si>
  <si>
    <t>Hunt &amp; Gather 15YR Canadian Whiskey</t>
  </si>
  <si>
    <t>PL-BostonRose-20</t>
  </si>
  <si>
    <t>PL-DenverRose-20</t>
  </si>
  <si>
    <t>Places Denver Rose</t>
  </si>
  <si>
    <t>Places Boston Rose</t>
  </si>
  <si>
    <t>Parla-Rose</t>
  </si>
  <si>
    <t>HG-Lot2-CanadianWhiskey</t>
  </si>
  <si>
    <t>HG-Lot1-Bourbon</t>
  </si>
  <si>
    <t>Ninety+ Cellars Lot 185 Volnay, France</t>
  </si>
  <si>
    <t>Ninety + Cellars Lot 174 Albarino, Rias Baixas, Spain</t>
  </si>
  <si>
    <t>Ninety + Cellars Lot 201 Pauillac, AOC, Bourdeaux, France</t>
  </si>
  <si>
    <t>Ninety + Cellars Lot 202 Haut-Medoc, Grand Vin de Bourdeaux, France</t>
  </si>
  <si>
    <t>Buddy-V1L</t>
  </si>
  <si>
    <t>1L</t>
  </si>
  <si>
    <t>Ninety+ Cellars Lot 66 Riesling, Mosel, Germany</t>
  </si>
  <si>
    <t>Ninety + Cellars Lot 66 Riesling Mosel ,Germany</t>
  </si>
  <si>
    <t>Ninety+ Cellars Lot 144 Chianti Riserva, Italy</t>
  </si>
  <si>
    <t>Ninety + Cellars Lot 204 Pinot Noir, Fort Ross-Seaview, Sonoma County, CA</t>
  </si>
  <si>
    <t>375ml</t>
  </si>
  <si>
    <t>Ninety + Cellars Wine Club 3-Pack (1xL170,L174, L202)</t>
  </si>
  <si>
    <t>Ninety + Cellars Wine Club Red 6-Pack (1xL113,L160,L188,L202,L23,L94)</t>
  </si>
  <si>
    <t>Ninety + Cellars Wine Club Red 12-Pack (2xL113,L160,L188,L202,L23,L94)</t>
  </si>
  <si>
    <t>Ninety + Cellars Wine Club 6-Pack (1xL160,L167,L174,L188,L202, L23)</t>
  </si>
  <si>
    <t>Ninety + Cellars Wine Club 12-Pack (2xL160,L167,L174,L188,L202, L23)</t>
  </si>
  <si>
    <t>IR-BBARB</t>
  </si>
  <si>
    <t>Iron Side Red, CA</t>
  </si>
  <si>
    <t>Iron Side Bourbon Barrel Aged Red Blend, CA</t>
  </si>
  <si>
    <t>Iron Side Reserve Pinot Noir, CA</t>
  </si>
  <si>
    <t>Iron Side Reserve Chardonnay, CA</t>
  </si>
  <si>
    <t>Iron Side Reserve Cabernet Sauvignon, Sonoma County, CA</t>
  </si>
  <si>
    <t>Ninety + Cellars Lot 200 Cabernet Sauvignon, Oakville, Napa Valley, CA</t>
  </si>
  <si>
    <t>Ninety + Cellars Lot 206 Cabernet Sauvignon, Calistoga, Napa Valley, CA</t>
  </si>
  <si>
    <t>Ninety+ Cellars Lot 203 Brunello di Montalcino DOCG, Tuscany, Italy</t>
  </si>
  <si>
    <t>Ninety + Cellars Lot 144 Chianti Riserva, Italy</t>
  </si>
  <si>
    <t>Vina Tarapaca Gran Reserva Carmenere, Maipo Valley, Chile</t>
  </si>
  <si>
    <t>Vina Tarapaca Gran Reserva Cabernet Sauvignon, Maipo Valley, Chile</t>
  </si>
  <si>
    <t>Vina Tarapaca Gran Reserva Organic Red Blend, Maipo Valley, Chile</t>
  </si>
  <si>
    <t>Vina Tarapaca Etiqueta Negra Gran Reserva Cabernet Sauvignon, Maipo Valley, Chile</t>
  </si>
  <si>
    <t>Tara-Black</t>
  </si>
  <si>
    <t>Tara-Blue</t>
  </si>
  <si>
    <t>Tara-Carm</t>
  </si>
  <si>
    <t>Tara-Cab</t>
  </si>
  <si>
    <t>Tara-Red</t>
  </si>
  <si>
    <t>Vina Tarapaca Etiqueta Azul Gran Reserva Red Blend, Maipo Valley, Chile</t>
  </si>
  <si>
    <t>C&amp;C-Wheat-16</t>
  </si>
  <si>
    <t>Copper &amp; Cask 2016 Wheated Bourbon</t>
  </si>
  <si>
    <t>C&amp;C-Rye-15</t>
  </si>
  <si>
    <t>Copper &amp; Cask 2015 Rye</t>
  </si>
  <si>
    <t>Copper &amp; Cask 2015 Bourbon</t>
  </si>
  <si>
    <t>C&amp;C-Bourbon-15</t>
  </si>
  <si>
    <t>C&amp;C-Rye16</t>
  </si>
  <si>
    <t>Copper &amp; Cask 2016 Rye</t>
  </si>
  <si>
    <t>C&amp;C-Bourbon-16</t>
  </si>
  <si>
    <t>Copper &amp; Cask 2016 Bourbon</t>
  </si>
  <si>
    <t>C&amp;C-Bourbon-17</t>
  </si>
  <si>
    <t>Copper &amp; Cask 2017 Bourbon</t>
  </si>
  <si>
    <t>C&amp;C-CanadianWhiskey</t>
  </si>
  <si>
    <t>Copper &amp; Cask 15YR Canadian Whiskey Cognac Barrel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</si>
</sst>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26262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44" applyNumberFormat="1" applyFill="1" applyAlignment="1">
      <alignment/>
    </xf>
    <xf numFmtId="9" fontId="0" fillId="33" borderId="0" xfId="61" applyFill="1" applyAlignment="1">
      <alignment/>
    </xf>
    <xf numFmtId="44" fontId="0" fillId="33" borderId="0" xfId="44" applyFill="1" applyAlignment="1">
      <alignment/>
    </xf>
    <xf numFmtId="164" fontId="0" fillId="33" borderId="0" xfId="0" applyNumberFormat="1" applyFill="1" applyAlignment="1">
      <alignment/>
    </xf>
    <xf numFmtId="49" fontId="43" fillId="33" borderId="10" xfId="0" applyNumberFormat="1" applyFont="1" applyFill="1" applyBorder="1" applyAlignment="1">
      <alignment horizontal="center" wrapText="1"/>
    </xf>
    <xf numFmtId="49" fontId="43" fillId="33" borderId="10" xfId="0" applyNumberFormat="1" applyFont="1" applyFill="1" applyBorder="1" applyAlignment="1">
      <alignment horizontal="left" wrapText="1"/>
    </xf>
    <xf numFmtId="1" fontId="43" fillId="33" borderId="10" xfId="0" applyNumberFormat="1" applyFont="1" applyFill="1" applyBorder="1" applyAlignment="1">
      <alignment wrapText="1"/>
    </xf>
    <xf numFmtId="164" fontId="43" fillId="33" borderId="10" xfId="0" applyNumberFormat="1" applyFont="1" applyFill="1" applyBorder="1" applyAlignment="1">
      <alignment wrapText="1"/>
    </xf>
    <xf numFmtId="49" fontId="44" fillId="33" borderId="0" xfId="0" applyNumberFormat="1" applyFont="1" applyFill="1" applyAlignment="1">
      <alignment horizontal="center" wrapText="1"/>
    </xf>
    <xf numFmtId="1" fontId="44" fillId="33" borderId="0" xfId="0" applyNumberFormat="1" applyFont="1" applyFill="1" applyAlignment="1">
      <alignment wrapText="1"/>
    </xf>
    <xf numFmtId="164" fontId="44" fillId="33" borderId="0" xfId="0" applyNumberFormat="1" applyFont="1" applyFill="1" applyAlignment="1">
      <alignment wrapText="1"/>
    </xf>
    <xf numFmtId="44" fontId="0" fillId="33" borderId="0" xfId="0" applyNumberFormat="1" applyFill="1" applyAlignment="1">
      <alignment/>
    </xf>
    <xf numFmtId="0" fontId="44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164" fontId="0" fillId="33" borderId="0" xfId="44" applyNumberFormat="1" applyFont="1" applyFill="1" applyAlignment="1">
      <alignment/>
    </xf>
    <xf numFmtId="0" fontId="3" fillId="33" borderId="0" xfId="58" applyFont="1" applyFill="1">
      <alignment/>
      <protection/>
    </xf>
    <xf numFmtId="44" fontId="0" fillId="33" borderId="0" xfId="44" applyFont="1" applyFill="1" applyAlignment="1">
      <alignment/>
    </xf>
    <xf numFmtId="0" fontId="3" fillId="33" borderId="0" xfId="58" applyFont="1" applyFill="1" applyAlignment="1">
      <alignment wrapText="1"/>
      <protection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44" applyNumberFormat="1" applyFont="1" applyFill="1" applyAlignment="1">
      <alignment/>
    </xf>
    <xf numFmtId="9" fontId="0" fillId="33" borderId="0" xfId="6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" fontId="0" fillId="33" borderId="0" xfId="0" applyNumberFormat="1" applyFont="1" applyFill="1" applyAlignment="1">
      <alignment wrapText="1"/>
    </xf>
    <xf numFmtId="164" fontId="0" fillId="33" borderId="0" xfId="0" applyNumberFormat="1" applyFont="1" applyFill="1" applyAlignment="1">
      <alignment wrapText="1"/>
    </xf>
    <xf numFmtId="44" fontId="0" fillId="33" borderId="0" xfId="44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58" sqref="B158"/>
    </sheetView>
  </sheetViews>
  <sheetFormatPr defaultColWidth="9.140625" defaultRowHeight="15"/>
  <cols>
    <col min="1" max="1" width="23.7109375" style="4" customWidth="1"/>
    <col min="2" max="2" width="68.00390625" style="5" bestFit="1" customWidth="1"/>
    <col min="3" max="3" width="9.140625" style="4" customWidth="1"/>
    <col min="4" max="4" width="7.28125" style="5" bestFit="1" customWidth="1"/>
    <col min="5" max="5" width="7.28125" style="5" customWidth="1"/>
    <col min="6" max="6" width="9.7109375" style="9" bestFit="1" customWidth="1"/>
    <col min="7" max="7" width="10.8515625" style="9" bestFit="1" customWidth="1"/>
    <col min="8" max="8" width="9.28125" style="9" bestFit="1" customWidth="1"/>
    <col min="9" max="9" width="11.57421875" style="9" customWidth="1"/>
    <col min="10" max="10" width="9.28125" style="5" bestFit="1" customWidth="1"/>
    <col min="11" max="11" width="14.8515625" style="5" bestFit="1" customWidth="1"/>
    <col min="12" max="12" width="14.8515625" style="5" customWidth="1"/>
    <col min="13" max="16384" width="9.140625" style="5" customWidth="1"/>
  </cols>
  <sheetData>
    <row r="1" spans="1:12" ht="26.25">
      <c r="A1" s="10" t="s">
        <v>0</v>
      </c>
      <c r="B1" s="11" t="s">
        <v>1</v>
      </c>
      <c r="C1" s="10" t="s">
        <v>2</v>
      </c>
      <c r="D1" s="12" t="s">
        <v>3</v>
      </c>
      <c r="E1" s="11" t="s">
        <v>4</v>
      </c>
      <c r="F1" s="13" t="s">
        <v>190</v>
      </c>
      <c r="G1" s="13" t="s">
        <v>5</v>
      </c>
      <c r="H1" s="13" t="s">
        <v>6</v>
      </c>
      <c r="I1" s="13" t="s">
        <v>12</v>
      </c>
      <c r="J1" s="13" t="s">
        <v>7</v>
      </c>
      <c r="K1" s="13" t="s">
        <v>14</v>
      </c>
      <c r="L1" s="13" t="s">
        <v>15</v>
      </c>
    </row>
    <row r="2" spans="1:10" ht="15">
      <c r="A2" s="3">
        <v>20215</v>
      </c>
      <c r="B2" s="2" t="s">
        <v>10</v>
      </c>
      <c r="C2" s="4" t="s">
        <v>8</v>
      </c>
      <c r="D2" s="15">
        <v>6</v>
      </c>
      <c r="E2" s="5" t="s">
        <v>34</v>
      </c>
      <c r="F2" s="16">
        <v>17.99</v>
      </c>
      <c r="G2" s="16">
        <v>75</v>
      </c>
      <c r="H2" s="6">
        <f>G2/6</f>
        <v>12.5</v>
      </c>
      <c r="I2" s="6">
        <v>17.98</v>
      </c>
      <c r="J2" s="7">
        <f>(I2-H2)/I2</f>
        <v>0.3047830923248054</v>
      </c>
    </row>
    <row r="3" spans="1:13" ht="15">
      <c r="A3" s="14" t="s">
        <v>11</v>
      </c>
      <c r="B3" s="2" t="s">
        <v>10</v>
      </c>
      <c r="C3" s="4" t="s">
        <v>8</v>
      </c>
      <c r="D3" s="15">
        <v>12</v>
      </c>
      <c r="E3" s="5" t="s">
        <v>9</v>
      </c>
      <c r="F3" s="16">
        <v>9.98</v>
      </c>
      <c r="G3" s="16">
        <v>80</v>
      </c>
      <c r="H3" s="6">
        <f aca="true" t="shared" si="0" ref="H3:H8">G3/12</f>
        <v>6.666666666666667</v>
      </c>
      <c r="I3" s="6">
        <v>9.98</v>
      </c>
      <c r="J3" s="7">
        <f aca="true" t="shared" si="1" ref="J3:J15">(I3-H3)/I3</f>
        <v>0.331997327989312</v>
      </c>
      <c r="L3" s="8"/>
      <c r="M3" s="8"/>
    </row>
    <row r="4" spans="1:12" ht="15">
      <c r="A4" s="3">
        <v>210</v>
      </c>
      <c r="B4" s="1" t="s">
        <v>174</v>
      </c>
      <c r="C4" s="4" t="s">
        <v>13</v>
      </c>
      <c r="D4" s="5">
        <v>12</v>
      </c>
      <c r="E4" s="5" t="s">
        <v>9</v>
      </c>
      <c r="F4" s="9">
        <v>39.99</v>
      </c>
      <c r="G4" s="6">
        <v>312</v>
      </c>
      <c r="H4" s="6">
        <f t="shared" si="0"/>
        <v>26</v>
      </c>
      <c r="I4" s="9">
        <v>39.99</v>
      </c>
      <c r="J4" s="7">
        <f t="shared" si="1"/>
        <v>0.34983745936484123</v>
      </c>
      <c r="K4" s="8"/>
      <c r="L4" s="8"/>
    </row>
    <row r="5" spans="1:12" ht="15">
      <c r="A5" s="4">
        <v>221</v>
      </c>
      <c r="B5" s="2" t="s">
        <v>189</v>
      </c>
      <c r="C5" s="4">
        <v>2018</v>
      </c>
      <c r="D5" s="5">
        <v>12</v>
      </c>
      <c r="E5" s="5" t="s">
        <v>9</v>
      </c>
      <c r="F5" s="6">
        <v>11.99</v>
      </c>
      <c r="G5" s="6">
        <v>80</v>
      </c>
      <c r="H5" s="6">
        <f>G5/12</f>
        <v>6.666666666666667</v>
      </c>
      <c r="I5" s="6">
        <v>11.98</v>
      </c>
      <c r="J5" s="7">
        <f t="shared" si="1"/>
        <v>0.44351697273233165</v>
      </c>
      <c r="K5" s="8"/>
      <c r="L5" s="8"/>
    </row>
    <row r="6" spans="1:10" ht="15">
      <c r="A6" s="3">
        <v>22315</v>
      </c>
      <c r="B6" s="2" t="s">
        <v>35</v>
      </c>
      <c r="C6" s="4" t="s">
        <v>8</v>
      </c>
      <c r="D6" s="15">
        <v>6</v>
      </c>
      <c r="E6" s="5" t="s">
        <v>34</v>
      </c>
      <c r="F6" s="16">
        <v>17.99</v>
      </c>
      <c r="G6" s="16">
        <v>75</v>
      </c>
      <c r="H6" s="6">
        <f>G6/6</f>
        <v>12.5</v>
      </c>
      <c r="I6" s="6">
        <v>17.98</v>
      </c>
      <c r="J6" s="7">
        <f t="shared" si="1"/>
        <v>0.3047830923248054</v>
      </c>
    </row>
    <row r="7" spans="1:12" ht="15">
      <c r="A7" s="4">
        <v>223</v>
      </c>
      <c r="B7" s="2" t="s">
        <v>35</v>
      </c>
      <c r="C7" s="4" t="s">
        <v>8</v>
      </c>
      <c r="D7" s="5">
        <v>12</v>
      </c>
      <c r="E7" s="5" t="s">
        <v>9</v>
      </c>
      <c r="F7" s="6">
        <v>9.99</v>
      </c>
      <c r="G7" s="6">
        <v>78</v>
      </c>
      <c r="H7" s="6">
        <f t="shared" si="0"/>
        <v>6.5</v>
      </c>
      <c r="I7" s="9">
        <v>9.98</v>
      </c>
      <c r="J7" s="7">
        <f t="shared" si="1"/>
        <v>0.3486973947895792</v>
      </c>
      <c r="K7" s="17"/>
      <c r="L7" s="17"/>
    </row>
    <row r="8" spans="1:12" ht="15">
      <c r="A8" s="4">
        <v>226</v>
      </c>
      <c r="B8" s="2" t="s">
        <v>94</v>
      </c>
      <c r="C8" s="4" t="s">
        <v>8</v>
      </c>
      <c r="D8" s="5">
        <v>12</v>
      </c>
      <c r="E8" s="5" t="s">
        <v>9</v>
      </c>
      <c r="F8" s="6">
        <v>29.99</v>
      </c>
      <c r="G8" s="6">
        <v>220</v>
      </c>
      <c r="H8" s="6">
        <f t="shared" si="0"/>
        <v>18.333333333333332</v>
      </c>
      <c r="I8" s="9">
        <v>29.98</v>
      </c>
      <c r="J8" s="7">
        <f t="shared" si="1"/>
        <v>0.3884812096953525</v>
      </c>
      <c r="K8" s="17"/>
      <c r="L8" s="17"/>
    </row>
    <row r="9" spans="1:12" ht="15">
      <c r="A9" s="4">
        <v>22615</v>
      </c>
      <c r="B9" s="2" t="s">
        <v>95</v>
      </c>
      <c r="C9" s="4">
        <v>2017</v>
      </c>
      <c r="D9" s="5">
        <v>1</v>
      </c>
      <c r="E9" s="5" t="s">
        <v>34</v>
      </c>
      <c r="F9" s="6">
        <v>74.99</v>
      </c>
      <c r="G9" s="6">
        <v>50</v>
      </c>
      <c r="H9" s="6">
        <f>G9/1</f>
        <v>50</v>
      </c>
      <c r="I9" s="9">
        <f>F9</f>
        <v>74.99</v>
      </c>
      <c r="J9" s="7">
        <f>(I9-H9)/I9</f>
        <v>0.3332444325910121</v>
      </c>
      <c r="K9" s="17"/>
      <c r="L9" s="17"/>
    </row>
    <row r="10" spans="1:12" ht="15">
      <c r="A10" s="4">
        <v>227</v>
      </c>
      <c r="B10" s="2" t="s">
        <v>25</v>
      </c>
      <c r="C10" s="4">
        <v>2019</v>
      </c>
      <c r="D10" s="5">
        <v>12</v>
      </c>
      <c r="E10" s="5" t="s">
        <v>9</v>
      </c>
      <c r="F10" s="6">
        <v>14.99</v>
      </c>
      <c r="G10" s="6">
        <v>114</v>
      </c>
      <c r="H10" s="6">
        <v>9.5</v>
      </c>
      <c r="I10" s="9">
        <v>14.98</v>
      </c>
      <c r="J10" s="7">
        <v>0.37</v>
      </c>
      <c r="K10" s="17"/>
      <c r="L10" s="17"/>
    </row>
    <row r="11" spans="1:10" ht="15">
      <c r="A11" s="3">
        <v>23315</v>
      </c>
      <c r="B11" s="1" t="s">
        <v>27</v>
      </c>
      <c r="C11" s="4">
        <v>2020</v>
      </c>
      <c r="D11" s="15">
        <v>6</v>
      </c>
      <c r="E11" s="5" t="s">
        <v>34</v>
      </c>
      <c r="F11" s="16">
        <v>18.99</v>
      </c>
      <c r="G11" s="16">
        <v>74</v>
      </c>
      <c r="H11" s="6">
        <f>G11/6</f>
        <v>12.333333333333334</v>
      </c>
      <c r="I11" s="6">
        <v>18.98</v>
      </c>
      <c r="J11" s="7">
        <f>(I11-H11)/I11</f>
        <v>0.35019318580962416</v>
      </c>
    </row>
    <row r="12" spans="1:12" ht="13.5" customHeight="1">
      <c r="A12" s="4">
        <v>233</v>
      </c>
      <c r="B12" s="2" t="s">
        <v>27</v>
      </c>
      <c r="C12" s="4">
        <v>2020</v>
      </c>
      <c r="D12" s="5">
        <v>12</v>
      </c>
      <c r="E12" s="8" t="s">
        <v>9</v>
      </c>
      <c r="F12" s="6">
        <v>9.99</v>
      </c>
      <c r="G12" s="20">
        <v>72</v>
      </c>
      <c r="H12" s="6">
        <f>G12/12</f>
        <v>6</v>
      </c>
      <c r="I12" s="6">
        <v>9.98</v>
      </c>
      <c r="J12" s="7">
        <f>(I12-H12)/I12</f>
        <v>0.39879759519038077</v>
      </c>
      <c r="K12" s="8"/>
      <c r="L12" s="8"/>
    </row>
    <row r="13" spans="1:10" ht="15">
      <c r="A13" s="3">
        <v>24215</v>
      </c>
      <c r="B13" s="2" t="s">
        <v>16</v>
      </c>
      <c r="C13" s="4">
        <v>2020</v>
      </c>
      <c r="D13" s="15">
        <v>6</v>
      </c>
      <c r="E13" s="5" t="s">
        <v>34</v>
      </c>
      <c r="F13" s="16">
        <v>17.99</v>
      </c>
      <c r="G13" s="16">
        <v>75</v>
      </c>
      <c r="H13" s="6">
        <f>G13/6</f>
        <v>12.5</v>
      </c>
      <c r="I13" s="6">
        <v>17.98</v>
      </c>
      <c r="J13" s="7">
        <f>(I13-H13)/I13</f>
        <v>0.3047830923248054</v>
      </c>
    </row>
    <row r="14" spans="1:12" ht="15">
      <c r="A14" s="4">
        <v>242</v>
      </c>
      <c r="B14" s="2" t="s">
        <v>16</v>
      </c>
      <c r="C14" s="4">
        <v>2020</v>
      </c>
      <c r="D14" s="5">
        <v>12</v>
      </c>
      <c r="E14" s="8" t="s">
        <v>9</v>
      </c>
      <c r="F14" s="6">
        <v>9.99</v>
      </c>
      <c r="G14" s="6">
        <v>78</v>
      </c>
      <c r="H14" s="6">
        <f>G14/12</f>
        <v>6.5</v>
      </c>
      <c r="I14" s="6">
        <v>9.98</v>
      </c>
      <c r="J14" s="7">
        <f t="shared" si="1"/>
        <v>0.3486973947895792</v>
      </c>
      <c r="K14" s="8"/>
      <c r="L14" s="8"/>
    </row>
    <row r="15" spans="1:12" ht="15">
      <c r="A15" s="4">
        <v>242375</v>
      </c>
      <c r="B15" s="2" t="s">
        <v>16</v>
      </c>
      <c r="C15" s="4">
        <v>2020</v>
      </c>
      <c r="D15" s="5">
        <v>24</v>
      </c>
      <c r="E15" s="32" t="s">
        <v>267</v>
      </c>
      <c r="F15" s="6">
        <v>5.98</v>
      </c>
      <c r="G15" s="6">
        <v>90</v>
      </c>
      <c r="H15" s="6">
        <f>G15/24</f>
        <v>3.75</v>
      </c>
      <c r="I15" s="6">
        <v>5.98</v>
      </c>
      <c r="J15" s="7">
        <f t="shared" si="1"/>
        <v>0.37290969899665555</v>
      </c>
      <c r="K15" s="8"/>
      <c r="L15" s="8"/>
    </row>
    <row r="16" spans="1:13" ht="15">
      <c r="A16" s="14" t="s">
        <v>242</v>
      </c>
      <c r="B16" s="2" t="s">
        <v>17</v>
      </c>
      <c r="C16" s="4" t="s">
        <v>8</v>
      </c>
      <c r="D16" s="15">
        <v>12</v>
      </c>
      <c r="E16" s="5" t="s">
        <v>9</v>
      </c>
      <c r="F16" s="16">
        <v>9.98</v>
      </c>
      <c r="G16" s="16">
        <v>80</v>
      </c>
      <c r="H16" s="6">
        <f>G16/12</f>
        <v>6.666666666666667</v>
      </c>
      <c r="I16" s="6">
        <v>9.98</v>
      </c>
      <c r="J16" s="7">
        <f aca="true" t="shared" si="2" ref="J16:J24">(I16-H16)/I16</f>
        <v>0.331997327989312</v>
      </c>
      <c r="L16" s="8"/>
      <c r="M16" s="8"/>
    </row>
    <row r="17" spans="1:10" ht="15">
      <c r="A17" s="3">
        <v>25015</v>
      </c>
      <c r="B17" s="5" t="s">
        <v>81</v>
      </c>
      <c r="C17" s="4" t="s">
        <v>8</v>
      </c>
      <c r="D17" s="15">
        <v>6</v>
      </c>
      <c r="E17" s="5" t="s">
        <v>34</v>
      </c>
      <c r="F17" s="16">
        <v>17.99</v>
      </c>
      <c r="G17" s="16">
        <v>80</v>
      </c>
      <c r="H17" s="6">
        <f>G17/6</f>
        <v>13.333333333333334</v>
      </c>
      <c r="I17" s="6">
        <v>19.98</v>
      </c>
      <c r="J17" s="7">
        <f t="shared" si="2"/>
        <v>0.332665999332666</v>
      </c>
    </row>
    <row r="18" spans="1:13" ht="15">
      <c r="A18" s="14" t="s">
        <v>243</v>
      </c>
      <c r="B18" s="2" t="s">
        <v>79</v>
      </c>
      <c r="C18" s="4" t="s">
        <v>8</v>
      </c>
      <c r="D18" s="15">
        <v>12</v>
      </c>
      <c r="E18" s="5" t="s">
        <v>9</v>
      </c>
      <c r="F18" s="16">
        <v>9.98</v>
      </c>
      <c r="G18" s="16">
        <v>80</v>
      </c>
      <c r="H18" s="6">
        <f>G18/12</f>
        <v>6.666666666666667</v>
      </c>
      <c r="I18" s="6">
        <v>9.98</v>
      </c>
      <c r="J18" s="7">
        <f t="shared" si="2"/>
        <v>0.331997327989312</v>
      </c>
      <c r="L18" s="8"/>
      <c r="M18" s="8"/>
    </row>
    <row r="19" spans="1:12" ht="15">
      <c r="A19" s="4" t="s">
        <v>70</v>
      </c>
      <c r="B19" s="2" t="s">
        <v>80</v>
      </c>
      <c r="D19" s="5">
        <v>8</v>
      </c>
      <c r="E19" s="5" t="s">
        <v>71</v>
      </c>
      <c r="F19" s="6">
        <v>9.99</v>
      </c>
      <c r="G19" s="6">
        <v>58</v>
      </c>
      <c r="H19" s="6">
        <f>G19/8</f>
        <v>7.25</v>
      </c>
      <c r="I19" s="6">
        <v>9.98</v>
      </c>
      <c r="J19" s="7">
        <f t="shared" si="2"/>
        <v>0.2735470941883768</v>
      </c>
      <c r="K19" s="8"/>
      <c r="L19" s="8"/>
    </row>
    <row r="20" spans="1:12" ht="15">
      <c r="A20" s="4">
        <v>2506</v>
      </c>
      <c r="B20" s="2" t="s">
        <v>186</v>
      </c>
      <c r="C20" s="4" t="s">
        <v>8</v>
      </c>
      <c r="D20" s="5">
        <v>1</v>
      </c>
      <c r="E20" s="5" t="s">
        <v>185</v>
      </c>
      <c r="F20" s="6">
        <v>132</v>
      </c>
      <c r="G20" s="6">
        <v>132</v>
      </c>
      <c r="H20" s="6">
        <f>G20/1</f>
        <v>132</v>
      </c>
      <c r="I20" s="9">
        <v>132</v>
      </c>
      <c r="J20" s="7">
        <f t="shared" si="2"/>
        <v>0</v>
      </c>
      <c r="K20" s="8"/>
      <c r="L20" s="8"/>
    </row>
    <row r="21" spans="1:10" ht="15">
      <c r="A21" s="3">
        <v>25315</v>
      </c>
      <c r="B21" s="1" t="s">
        <v>18</v>
      </c>
      <c r="C21" s="4" t="s">
        <v>8</v>
      </c>
      <c r="D21" s="15">
        <v>6</v>
      </c>
      <c r="E21" s="5" t="s">
        <v>34</v>
      </c>
      <c r="F21" s="16">
        <v>17.99</v>
      </c>
      <c r="G21" s="16">
        <v>75</v>
      </c>
      <c r="H21" s="6">
        <f>G21/6</f>
        <v>12.5</v>
      </c>
      <c r="I21" s="6">
        <v>17.98</v>
      </c>
      <c r="J21" s="7">
        <f t="shared" si="2"/>
        <v>0.3047830923248054</v>
      </c>
    </row>
    <row r="22" spans="1:12" ht="15">
      <c r="A22" s="4">
        <v>253</v>
      </c>
      <c r="B22" s="2" t="s">
        <v>217</v>
      </c>
      <c r="C22" s="4" t="s">
        <v>8</v>
      </c>
      <c r="D22" s="5">
        <v>12</v>
      </c>
      <c r="E22" s="5" t="s">
        <v>9</v>
      </c>
      <c r="F22" s="6">
        <v>9.99</v>
      </c>
      <c r="G22" s="6">
        <v>78</v>
      </c>
      <c r="H22" s="6">
        <f>G22/12</f>
        <v>6.5</v>
      </c>
      <c r="I22" s="9">
        <v>9.98</v>
      </c>
      <c r="J22" s="7">
        <f t="shared" si="2"/>
        <v>0.3486973947895792</v>
      </c>
      <c r="K22" s="17"/>
      <c r="L22" s="17"/>
    </row>
    <row r="23" spans="1:12" ht="15">
      <c r="A23" s="4">
        <v>260</v>
      </c>
      <c r="B23" s="1" t="s">
        <v>19</v>
      </c>
      <c r="C23" s="4">
        <v>2009</v>
      </c>
      <c r="D23" s="5">
        <v>12</v>
      </c>
      <c r="E23" s="8" t="s">
        <v>9</v>
      </c>
      <c r="F23" s="6">
        <f>I23</f>
        <v>15.98</v>
      </c>
      <c r="G23" s="6">
        <v>120</v>
      </c>
      <c r="H23" s="6">
        <f>G23/12</f>
        <v>10</v>
      </c>
      <c r="I23" s="6">
        <v>15.98</v>
      </c>
      <c r="J23" s="7">
        <f t="shared" si="2"/>
        <v>0.3742177722152691</v>
      </c>
      <c r="K23" s="8"/>
      <c r="L23" s="8"/>
    </row>
    <row r="24" spans="1:10" ht="15">
      <c r="A24" s="3">
        <v>26615</v>
      </c>
      <c r="B24" s="2" t="s">
        <v>263</v>
      </c>
      <c r="C24" s="4">
        <v>2020</v>
      </c>
      <c r="D24" s="15">
        <v>6</v>
      </c>
      <c r="E24" s="5" t="s">
        <v>34</v>
      </c>
      <c r="F24" s="16">
        <v>19.98</v>
      </c>
      <c r="G24" s="16">
        <v>78</v>
      </c>
      <c r="H24" s="6">
        <f>G24/6</f>
        <v>13</v>
      </c>
      <c r="I24" s="6">
        <v>19.98</v>
      </c>
      <c r="J24" s="7">
        <f t="shared" si="2"/>
        <v>0.34934934934934936</v>
      </c>
    </row>
    <row r="25" spans="1:12" ht="15">
      <c r="A25" s="4">
        <v>266</v>
      </c>
      <c r="B25" s="1" t="s">
        <v>264</v>
      </c>
      <c r="C25" s="4">
        <v>2020</v>
      </c>
      <c r="D25" s="5">
        <v>12</v>
      </c>
      <c r="E25" s="8" t="s">
        <v>9</v>
      </c>
      <c r="F25" s="6">
        <f>I25</f>
        <v>9.98</v>
      </c>
      <c r="G25" s="6">
        <v>78</v>
      </c>
      <c r="H25" s="6">
        <v>6.5</v>
      </c>
      <c r="I25" s="6">
        <v>9.98</v>
      </c>
      <c r="J25" s="7">
        <v>0.35</v>
      </c>
      <c r="K25" s="22"/>
      <c r="L25" s="8"/>
    </row>
    <row r="26" spans="1:10" ht="15">
      <c r="A26" s="3">
        <v>275</v>
      </c>
      <c r="B26" s="1" t="s">
        <v>20</v>
      </c>
      <c r="C26" s="4" t="s">
        <v>8</v>
      </c>
      <c r="D26" s="18">
        <v>12</v>
      </c>
      <c r="E26" s="8" t="s">
        <v>9</v>
      </c>
      <c r="F26" s="6">
        <v>17.99</v>
      </c>
      <c r="G26" s="6">
        <v>126</v>
      </c>
      <c r="H26" s="6">
        <f aca="true" t="shared" si="3" ref="H26:H31">G26/12</f>
        <v>10.5</v>
      </c>
      <c r="I26" s="6">
        <v>15.98</v>
      </c>
      <c r="J26" s="7">
        <f aca="true" t="shared" si="4" ref="J26:J31">(I26-H26)/I26</f>
        <v>0.34292866082603257</v>
      </c>
    </row>
    <row r="27" spans="1:10" ht="15">
      <c r="A27" s="3">
        <v>290</v>
      </c>
      <c r="B27" s="2" t="s">
        <v>21</v>
      </c>
      <c r="C27" s="4">
        <v>2017</v>
      </c>
      <c r="D27" s="5">
        <v>12</v>
      </c>
      <c r="E27" s="5" t="s">
        <v>9</v>
      </c>
      <c r="F27" s="6">
        <v>29.99</v>
      </c>
      <c r="G27" s="6">
        <v>228</v>
      </c>
      <c r="H27" s="6">
        <f t="shared" si="3"/>
        <v>19</v>
      </c>
      <c r="I27" s="6">
        <v>29.98</v>
      </c>
      <c r="J27" s="7">
        <f t="shared" si="4"/>
        <v>0.36624416277518346</v>
      </c>
    </row>
    <row r="28" spans="1:10" ht="15">
      <c r="A28" s="3">
        <v>292</v>
      </c>
      <c r="B28" s="2" t="s">
        <v>22</v>
      </c>
      <c r="C28" s="4" t="s">
        <v>8</v>
      </c>
      <c r="D28" s="5">
        <v>12</v>
      </c>
      <c r="E28" s="5" t="s">
        <v>9</v>
      </c>
      <c r="F28" s="6">
        <v>9.99</v>
      </c>
      <c r="G28" s="6">
        <v>78</v>
      </c>
      <c r="H28" s="6">
        <f t="shared" si="3"/>
        <v>6.5</v>
      </c>
      <c r="I28" s="6">
        <v>9.98</v>
      </c>
      <c r="J28" s="7">
        <f t="shared" si="4"/>
        <v>0.3486973947895792</v>
      </c>
    </row>
    <row r="29" spans="1:10" ht="15">
      <c r="A29" s="3">
        <v>294</v>
      </c>
      <c r="B29" s="1" t="s">
        <v>212</v>
      </c>
      <c r="C29" s="4" t="s">
        <v>13</v>
      </c>
      <c r="D29" s="5">
        <v>12</v>
      </c>
      <c r="E29" s="5" t="s">
        <v>9</v>
      </c>
      <c r="F29" s="9">
        <v>19.99</v>
      </c>
      <c r="G29" s="6">
        <v>160</v>
      </c>
      <c r="H29" s="6">
        <f t="shared" si="3"/>
        <v>13.333333333333334</v>
      </c>
      <c r="I29" s="9">
        <v>19.98</v>
      </c>
      <c r="J29" s="7">
        <f t="shared" si="4"/>
        <v>0.332665999332666</v>
      </c>
    </row>
    <row r="30" spans="1:10" ht="15">
      <c r="A30" s="3">
        <v>295</v>
      </c>
      <c r="B30" s="2" t="s">
        <v>23</v>
      </c>
      <c r="C30" s="4" t="s">
        <v>8</v>
      </c>
      <c r="D30" s="5">
        <v>12</v>
      </c>
      <c r="E30" s="5" t="s">
        <v>9</v>
      </c>
      <c r="F30" s="6">
        <v>19.99</v>
      </c>
      <c r="G30" s="6">
        <v>150</v>
      </c>
      <c r="H30" s="6">
        <f t="shared" si="3"/>
        <v>12.5</v>
      </c>
      <c r="I30" s="6">
        <v>19.99</v>
      </c>
      <c r="J30" s="7">
        <f t="shared" si="4"/>
        <v>0.37468734367183587</v>
      </c>
    </row>
    <row r="31" spans="1:10" ht="15">
      <c r="A31" s="3">
        <v>2100</v>
      </c>
      <c r="B31" s="1" t="s">
        <v>24</v>
      </c>
      <c r="C31" s="4" t="s">
        <v>13</v>
      </c>
      <c r="D31" s="5">
        <v>12</v>
      </c>
      <c r="E31" s="5" t="s">
        <v>9</v>
      </c>
      <c r="F31" s="9">
        <f>I31</f>
        <v>22.99</v>
      </c>
      <c r="G31" s="6">
        <v>180</v>
      </c>
      <c r="H31" s="6">
        <f t="shared" si="3"/>
        <v>15</v>
      </c>
      <c r="I31" s="9">
        <v>22.99</v>
      </c>
      <c r="J31" s="7">
        <f t="shared" si="4"/>
        <v>0.34754240974336664</v>
      </c>
    </row>
    <row r="32" spans="1:10" ht="15">
      <c r="A32" s="3">
        <v>2110</v>
      </c>
      <c r="B32" s="1" t="s">
        <v>26</v>
      </c>
      <c r="C32" s="4">
        <v>2013</v>
      </c>
      <c r="D32" s="5">
        <v>12</v>
      </c>
      <c r="E32" s="5" t="s">
        <v>9</v>
      </c>
      <c r="F32" s="6">
        <v>15.99</v>
      </c>
      <c r="G32" s="6">
        <v>120</v>
      </c>
      <c r="H32" s="6">
        <f aca="true" t="shared" si="5" ref="H32:H48">G32/12</f>
        <v>10</v>
      </c>
      <c r="I32" s="6">
        <f>F32</f>
        <v>15.99</v>
      </c>
      <c r="J32" s="7">
        <f aca="true" t="shared" si="6" ref="J32:J43">(I32-H32)/I32</f>
        <v>0.3746091307066917</v>
      </c>
    </row>
    <row r="33" spans="1:10" ht="15">
      <c r="A33" s="3">
        <v>211315</v>
      </c>
      <c r="B33" s="2" t="s">
        <v>211</v>
      </c>
      <c r="C33" s="4">
        <v>2019</v>
      </c>
      <c r="D33" s="15">
        <v>6</v>
      </c>
      <c r="E33" s="5" t="s">
        <v>34</v>
      </c>
      <c r="F33" s="16">
        <v>17.99</v>
      </c>
      <c r="G33" s="16">
        <v>70</v>
      </c>
      <c r="H33" s="6">
        <f>G33/6</f>
        <v>11.666666666666666</v>
      </c>
      <c r="I33" s="6">
        <v>17.98</v>
      </c>
      <c r="J33" s="7">
        <f t="shared" si="6"/>
        <v>0.35113088616981836</v>
      </c>
    </row>
    <row r="34" spans="1:10" ht="15">
      <c r="A34" s="3">
        <v>2113</v>
      </c>
      <c r="B34" s="2" t="s">
        <v>30</v>
      </c>
      <c r="C34" s="4">
        <v>2018</v>
      </c>
      <c r="D34" s="5">
        <v>12</v>
      </c>
      <c r="E34" s="5" t="s">
        <v>9</v>
      </c>
      <c r="F34" s="6">
        <v>9.99</v>
      </c>
      <c r="G34" s="6">
        <v>70</v>
      </c>
      <c r="H34" s="6">
        <f>G34/12</f>
        <v>5.833333333333333</v>
      </c>
      <c r="I34" s="9">
        <v>9.98</v>
      </c>
      <c r="J34" s="7">
        <f>(I34-H34)/I34</f>
        <v>0.415497661990648</v>
      </c>
    </row>
    <row r="35" spans="1:13" ht="15">
      <c r="A35" s="14" t="s">
        <v>31</v>
      </c>
      <c r="B35" s="2" t="s">
        <v>32</v>
      </c>
      <c r="C35" s="4">
        <v>2011</v>
      </c>
      <c r="D35" s="15">
        <v>12</v>
      </c>
      <c r="E35" s="5" t="s">
        <v>9</v>
      </c>
      <c r="F35" s="16">
        <v>22.99</v>
      </c>
      <c r="G35" s="16">
        <v>154</v>
      </c>
      <c r="H35" s="6">
        <f t="shared" si="5"/>
        <v>12.833333333333334</v>
      </c>
      <c r="I35" s="6">
        <v>22.99</v>
      </c>
      <c r="J35" s="7">
        <f t="shared" si="6"/>
        <v>0.441786283891547</v>
      </c>
      <c r="L35" s="8"/>
      <c r="M35" s="8"/>
    </row>
    <row r="36" spans="1:10" ht="15">
      <c r="A36" s="3">
        <v>2116</v>
      </c>
      <c r="B36" s="1" t="s">
        <v>33</v>
      </c>
      <c r="C36" s="4" t="s">
        <v>8</v>
      </c>
      <c r="D36" s="5">
        <v>12</v>
      </c>
      <c r="E36" s="5" t="s">
        <v>9</v>
      </c>
      <c r="F36" s="9">
        <v>13.99</v>
      </c>
      <c r="G36" s="6">
        <v>108</v>
      </c>
      <c r="H36" s="6">
        <f t="shared" si="5"/>
        <v>9</v>
      </c>
      <c r="I36" s="9">
        <v>13.99</v>
      </c>
      <c r="J36" s="7">
        <f t="shared" si="6"/>
        <v>0.3566833452466047</v>
      </c>
    </row>
    <row r="37" spans="1:10" ht="15">
      <c r="A37" s="3">
        <v>2119</v>
      </c>
      <c r="B37" s="2" t="s">
        <v>37</v>
      </c>
      <c r="C37" s="4">
        <v>2012</v>
      </c>
      <c r="D37" s="5">
        <v>12</v>
      </c>
      <c r="E37" s="5" t="s">
        <v>9</v>
      </c>
      <c r="F37" s="6">
        <v>24.99</v>
      </c>
      <c r="G37" s="6">
        <v>172</v>
      </c>
      <c r="H37" s="6">
        <f t="shared" si="5"/>
        <v>14.333333333333334</v>
      </c>
      <c r="I37" s="6">
        <f>F37</f>
        <v>24.99</v>
      </c>
      <c r="J37" s="7">
        <f t="shared" si="6"/>
        <v>0.42643724156329194</v>
      </c>
    </row>
    <row r="38" spans="1:10" ht="15">
      <c r="A38" s="3">
        <v>2121</v>
      </c>
      <c r="B38" s="2" t="s">
        <v>38</v>
      </c>
      <c r="C38" s="4">
        <v>2011</v>
      </c>
      <c r="D38" s="5">
        <v>12</v>
      </c>
      <c r="E38" s="5" t="s">
        <v>9</v>
      </c>
      <c r="F38" s="6">
        <v>19.99</v>
      </c>
      <c r="G38" s="6">
        <v>132</v>
      </c>
      <c r="H38" s="6">
        <f t="shared" si="5"/>
        <v>11</v>
      </c>
      <c r="I38" s="6">
        <f>F38</f>
        <v>19.99</v>
      </c>
      <c r="J38" s="7">
        <f t="shared" si="6"/>
        <v>0.44972486243121557</v>
      </c>
    </row>
    <row r="39" spans="1:10" ht="15">
      <c r="A39" s="3">
        <v>2125</v>
      </c>
      <c r="B39" s="1" t="s">
        <v>41</v>
      </c>
      <c r="C39" s="4" t="s">
        <v>13</v>
      </c>
      <c r="D39" s="5">
        <v>12</v>
      </c>
      <c r="E39" s="5" t="s">
        <v>9</v>
      </c>
      <c r="F39" s="9">
        <v>13.99</v>
      </c>
      <c r="G39" s="6">
        <v>108</v>
      </c>
      <c r="H39" s="6">
        <v>9</v>
      </c>
      <c r="I39" s="9">
        <v>13.99</v>
      </c>
      <c r="J39" s="7">
        <v>0.36</v>
      </c>
    </row>
    <row r="40" spans="1:10" ht="15">
      <c r="A40" s="3">
        <v>2126</v>
      </c>
      <c r="B40" s="1" t="s">
        <v>40</v>
      </c>
      <c r="C40" s="4">
        <v>2020</v>
      </c>
      <c r="D40" s="5">
        <v>12</v>
      </c>
      <c r="E40" s="5" t="s">
        <v>9</v>
      </c>
      <c r="F40" s="9">
        <v>21.99</v>
      </c>
      <c r="G40" s="6">
        <v>176</v>
      </c>
      <c r="H40" s="6">
        <f t="shared" si="5"/>
        <v>14.666666666666666</v>
      </c>
      <c r="I40" s="9">
        <v>21.98</v>
      </c>
      <c r="J40" s="7">
        <f t="shared" si="6"/>
        <v>0.3327267212617531</v>
      </c>
    </row>
    <row r="41" spans="1:10" ht="15">
      <c r="A41" s="3">
        <v>2127</v>
      </c>
      <c r="B41" s="19" t="s">
        <v>44</v>
      </c>
      <c r="C41" s="4" t="s">
        <v>13</v>
      </c>
      <c r="D41" s="5">
        <v>12</v>
      </c>
      <c r="E41" s="5" t="s">
        <v>9</v>
      </c>
      <c r="F41" s="6">
        <v>9.99</v>
      </c>
      <c r="G41" s="6">
        <v>76</v>
      </c>
      <c r="H41" s="6">
        <f t="shared" si="5"/>
        <v>6.333333333333333</v>
      </c>
      <c r="I41" s="9">
        <f>F41</f>
        <v>9.99</v>
      </c>
      <c r="J41" s="7">
        <f t="shared" si="6"/>
        <v>0.3660326993660327</v>
      </c>
    </row>
    <row r="42" spans="1:10" ht="15">
      <c r="A42" s="3">
        <v>2128</v>
      </c>
      <c r="B42" s="19" t="s">
        <v>45</v>
      </c>
      <c r="C42" s="4" t="s">
        <v>13</v>
      </c>
      <c r="D42" s="5">
        <v>12</v>
      </c>
      <c r="E42" s="5" t="s">
        <v>9</v>
      </c>
      <c r="F42" s="6">
        <v>9.99</v>
      </c>
      <c r="G42" s="6">
        <v>78</v>
      </c>
      <c r="H42" s="6">
        <f t="shared" si="5"/>
        <v>6.5</v>
      </c>
      <c r="I42" s="9">
        <f>F42</f>
        <v>9.99</v>
      </c>
      <c r="J42" s="7">
        <f t="shared" si="6"/>
        <v>0.34934934934934936</v>
      </c>
    </row>
    <row r="43" spans="1:10" ht="15">
      <c r="A43" s="3">
        <v>2130</v>
      </c>
      <c r="B43" s="19" t="s">
        <v>66</v>
      </c>
      <c r="C43" s="4" t="s">
        <v>13</v>
      </c>
      <c r="D43" s="5">
        <v>12</v>
      </c>
      <c r="E43" s="5" t="s">
        <v>9</v>
      </c>
      <c r="F43" s="6">
        <v>14.99</v>
      </c>
      <c r="G43" s="6">
        <v>114</v>
      </c>
      <c r="H43" s="6">
        <f t="shared" si="5"/>
        <v>9.5</v>
      </c>
      <c r="I43" s="9">
        <v>14.98</v>
      </c>
      <c r="J43" s="7">
        <f t="shared" si="6"/>
        <v>0.3658210947930574</v>
      </c>
    </row>
    <row r="44" spans="1:10" ht="15">
      <c r="A44" s="3">
        <v>213215</v>
      </c>
      <c r="B44" s="1" t="s">
        <v>67</v>
      </c>
      <c r="C44" s="4">
        <v>2020</v>
      </c>
      <c r="D44" s="15">
        <v>6</v>
      </c>
      <c r="E44" s="5" t="s">
        <v>34</v>
      </c>
      <c r="F44" s="16">
        <v>34.99</v>
      </c>
      <c r="G44" s="16">
        <v>120</v>
      </c>
      <c r="H44" s="6">
        <f>G44/6</f>
        <v>20</v>
      </c>
      <c r="I44" s="6">
        <v>29.98</v>
      </c>
      <c r="J44" s="7">
        <f aca="true" t="shared" si="7" ref="J44:J49">(I44-H44)/I44</f>
        <v>0.33288859239492996</v>
      </c>
    </row>
    <row r="45" spans="1:10" ht="15">
      <c r="A45" s="3">
        <v>2132</v>
      </c>
      <c r="B45" s="19" t="s">
        <v>67</v>
      </c>
      <c r="C45" s="4">
        <v>2020</v>
      </c>
      <c r="D45" s="5">
        <v>12</v>
      </c>
      <c r="E45" s="5" t="s">
        <v>9</v>
      </c>
      <c r="F45" s="6">
        <v>17.99</v>
      </c>
      <c r="G45" s="6">
        <v>114</v>
      </c>
      <c r="H45" s="6">
        <f>G45/12</f>
        <v>9.5</v>
      </c>
      <c r="I45" s="9">
        <v>15.98</v>
      </c>
      <c r="J45" s="7">
        <f t="shared" si="7"/>
        <v>0.40550688360450565</v>
      </c>
    </row>
    <row r="46" spans="1:10" ht="15">
      <c r="A46" s="3">
        <v>2133</v>
      </c>
      <c r="B46" s="2" t="s">
        <v>74</v>
      </c>
      <c r="C46" s="4" t="s">
        <v>8</v>
      </c>
      <c r="D46" s="5">
        <v>12</v>
      </c>
      <c r="E46" s="5" t="s">
        <v>9</v>
      </c>
      <c r="F46" s="6">
        <v>13.99</v>
      </c>
      <c r="G46" s="6">
        <v>102</v>
      </c>
      <c r="H46" s="6">
        <f t="shared" si="5"/>
        <v>8.5</v>
      </c>
      <c r="I46" s="6">
        <f>F46</f>
        <v>13.99</v>
      </c>
      <c r="J46" s="7">
        <f t="shared" si="7"/>
        <v>0.3924231593995711</v>
      </c>
    </row>
    <row r="47" spans="1:10" ht="15">
      <c r="A47" s="3">
        <v>2134</v>
      </c>
      <c r="B47" s="1" t="s">
        <v>75</v>
      </c>
      <c r="C47" s="4" t="s">
        <v>8</v>
      </c>
      <c r="D47" s="5">
        <v>12</v>
      </c>
      <c r="E47" s="5" t="s">
        <v>9</v>
      </c>
      <c r="F47" s="6">
        <v>9.99</v>
      </c>
      <c r="G47" s="6">
        <v>76</v>
      </c>
      <c r="H47" s="6">
        <f>G47/12</f>
        <v>6.333333333333333</v>
      </c>
      <c r="I47" s="6">
        <v>9.98</v>
      </c>
      <c r="J47" s="7">
        <f t="shared" si="7"/>
        <v>0.36539746158984643</v>
      </c>
    </row>
    <row r="48" spans="1:10" ht="15">
      <c r="A48" s="4">
        <v>2136</v>
      </c>
      <c r="B48" s="1" t="s">
        <v>78</v>
      </c>
      <c r="C48" s="4" t="s">
        <v>13</v>
      </c>
      <c r="D48" s="5">
        <v>12</v>
      </c>
      <c r="E48" s="5" t="s">
        <v>9</v>
      </c>
      <c r="F48" s="9">
        <v>34.99</v>
      </c>
      <c r="G48" s="6">
        <v>266</v>
      </c>
      <c r="H48" s="6">
        <f t="shared" si="5"/>
        <v>22.166666666666668</v>
      </c>
      <c r="I48" s="9">
        <v>34.99</v>
      </c>
      <c r="J48" s="7">
        <f t="shared" si="7"/>
        <v>0.36648566257025816</v>
      </c>
    </row>
    <row r="49" spans="1:10" ht="15">
      <c r="A49" s="4">
        <v>2137</v>
      </c>
      <c r="B49" s="2" t="s">
        <v>82</v>
      </c>
      <c r="C49" s="4" t="s">
        <v>13</v>
      </c>
      <c r="D49" s="5">
        <v>12</v>
      </c>
      <c r="E49" s="5" t="s">
        <v>83</v>
      </c>
      <c r="F49" s="9">
        <v>17.99</v>
      </c>
      <c r="G49" s="6">
        <v>128</v>
      </c>
      <c r="H49" s="6">
        <f>G49/12</f>
        <v>10.666666666666666</v>
      </c>
      <c r="I49" s="9">
        <v>17.99</v>
      </c>
      <c r="J49" s="7">
        <f t="shared" si="7"/>
        <v>0.4070780062997962</v>
      </c>
    </row>
    <row r="50" spans="1:10" ht="15">
      <c r="A50" s="3">
        <v>2139</v>
      </c>
      <c r="B50" s="19" t="s">
        <v>96</v>
      </c>
      <c r="C50" s="4" t="s">
        <v>13</v>
      </c>
      <c r="D50" s="5">
        <v>6</v>
      </c>
      <c r="E50" s="5" t="s">
        <v>9</v>
      </c>
      <c r="F50" s="6">
        <v>39.99</v>
      </c>
      <c r="G50" s="6">
        <v>150</v>
      </c>
      <c r="H50" s="6">
        <f>G50/6</f>
        <v>25</v>
      </c>
      <c r="I50" s="9">
        <f>F50</f>
        <v>39.99</v>
      </c>
      <c r="J50" s="7">
        <f aca="true" t="shared" si="8" ref="J50:J58">(I50-H50)/I50</f>
        <v>0.37484371092773194</v>
      </c>
    </row>
    <row r="51" spans="1:10" ht="15">
      <c r="A51" s="3">
        <v>2140</v>
      </c>
      <c r="B51" s="19" t="s">
        <v>97</v>
      </c>
      <c r="C51" s="4" t="s">
        <v>13</v>
      </c>
      <c r="D51" s="5">
        <v>6</v>
      </c>
      <c r="E51" s="5" t="s">
        <v>9</v>
      </c>
      <c r="F51" s="6">
        <v>44.99</v>
      </c>
      <c r="G51" s="6">
        <v>168</v>
      </c>
      <c r="H51" s="6">
        <f>G51/6</f>
        <v>28</v>
      </c>
      <c r="I51" s="9">
        <f>F51</f>
        <v>44.99</v>
      </c>
      <c r="J51" s="7">
        <f t="shared" si="8"/>
        <v>0.37763947543898646</v>
      </c>
    </row>
    <row r="52" spans="1:10" ht="15">
      <c r="A52" s="3">
        <v>214415</v>
      </c>
      <c r="B52" s="2" t="s">
        <v>265</v>
      </c>
      <c r="C52" s="4" t="s">
        <v>13</v>
      </c>
      <c r="D52" s="15">
        <v>6</v>
      </c>
      <c r="E52" s="5" t="s">
        <v>34</v>
      </c>
      <c r="F52" s="16">
        <v>19.98</v>
      </c>
      <c r="G52" s="16">
        <v>78</v>
      </c>
      <c r="H52" s="6">
        <f>G52/6</f>
        <v>13</v>
      </c>
      <c r="I52" s="6">
        <v>19.98</v>
      </c>
      <c r="J52" s="7">
        <f t="shared" si="8"/>
        <v>0.34934934934934936</v>
      </c>
    </row>
    <row r="53" spans="1:10" ht="15">
      <c r="A53" s="3">
        <v>2144</v>
      </c>
      <c r="B53" s="19" t="s">
        <v>282</v>
      </c>
      <c r="C53" s="4" t="s">
        <v>13</v>
      </c>
      <c r="D53" s="5">
        <v>12</v>
      </c>
      <c r="E53" s="5" t="s">
        <v>9</v>
      </c>
      <c r="F53" s="6">
        <v>11.99</v>
      </c>
      <c r="G53" s="6">
        <v>80</v>
      </c>
      <c r="H53" s="6">
        <f>G53/12</f>
        <v>6.666666666666667</v>
      </c>
      <c r="I53" s="9">
        <v>11.98</v>
      </c>
      <c r="J53" s="7">
        <f t="shared" si="8"/>
        <v>0.44351697273233165</v>
      </c>
    </row>
    <row r="54" spans="1:10" ht="15">
      <c r="A54" s="3">
        <v>2145</v>
      </c>
      <c r="B54" s="19" t="s">
        <v>98</v>
      </c>
      <c r="C54" s="4" t="s">
        <v>13</v>
      </c>
      <c r="D54" s="5">
        <v>12</v>
      </c>
      <c r="E54" s="5" t="s">
        <v>9</v>
      </c>
      <c r="F54" s="6">
        <v>17.99</v>
      </c>
      <c r="G54" s="6">
        <v>140</v>
      </c>
      <c r="H54" s="6">
        <f aca="true" t="shared" si="9" ref="H54:H59">G54/12</f>
        <v>11.666666666666666</v>
      </c>
      <c r="I54" s="9">
        <f>F54</f>
        <v>17.99</v>
      </c>
      <c r="J54" s="7">
        <f t="shared" si="8"/>
        <v>0.35149156939040205</v>
      </c>
    </row>
    <row r="55" spans="1:10" ht="15">
      <c r="A55" s="3">
        <v>2146</v>
      </c>
      <c r="B55" s="19" t="s">
        <v>103</v>
      </c>
      <c r="C55" s="4" t="s">
        <v>13</v>
      </c>
      <c r="D55" s="5">
        <v>12</v>
      </c>
      <c r="E55" s="5" t="s">
        <v>9</v>
      </c>
      <c r="F55" s="6">
        <v>9.99</v>
      </c>
      <c r="G55" s="6">
        <v>60</v>
      </c>
      <c r="H55" s="6">
        <f t="shared" si="9"/>
        <v>5</v>
      </c>
      <c r="I55" s="9">
        <v>9.99</v>
      </c>
      <c r="J55" s="7">
        <f>(I55-H55)/I55</f>
        <v>0.4994994994994995</v>
      </c>
    </row>
    <row r="56" spans="1:10" ht="15">
      <c r="A56" s="3">
        <v>2148</v>
      </c>
      <c r="B56" s="19" t="s">
        <v>99</v>
      </c>
      <c r="C56" s="4" t="s">
        <v>13</v>
      </c>
      <c r="D56" s="5">
        <v>12</v>
      </c>
      <c r="E56" s="5" t="s">
        <v>9</v>
      </c>
      <c r="F56" s="6">
        <v>14.99</v>
      </c>
      <c r="G56" s="6">
        <v>120</v>
      </c>
      <c r="H56" s="6">
        <f t="shared" si="9"/>
        <v>10</v>
      </c>
      <c r="I56" s="9">
        <v>14.98</v>
      </c>
      <c r="J56" s="7">
        <f t="shared" si="8"/>
        <v>0.3324432576769026</v>
      </c>
    </row>
    <row r="57" spans="1:10" ht="15">
      <c r="A57" s="3">
        <v>2149</v>
      </c>
      <c r="B57" s="19" t="s">
        <v>109</v>
      </c>
      <c r="C57" s="4" t="s">
        <v>13</v>
      </c>
      <c r="D57" s="5">
        <v>12</v>
      </c>
      <c r="E57" s="5" t="s">
        <v>9</v>
      </c>
      <c r="F57" s="6">
        <v>12.99</v>
      </c>
      <c r="G57" s="6">
        <v>50</v>
      </c>
      <c r="H57" s="6">
        <f t="shared" si="9"/>
        <v>4.166666666666667</v>
      </c>
      <c r="I57" s="9">
        <v>9.99</v>
      </c>
      <c r="J57" s="7">
        <f t="shared" si="8"/>
        <v>0.5829162495829162</v>
      </c>
    </row>
    <row r="58" spans="1:10" ht="15">
      <c r="A58" s="3">
        <v>2150</v>
      </c>
      <c r="B58" s="19" t="s">
        <v>100</v>
      </c>
      <c r="C58" s="4">
        <v>2019</v>
      </c>
      <c r="D58" s="5">
        <v>12</v>
      </c>
      <c r="E58" s="5" t="s">
        <v>9</v>
      </c>
      <c r="F58" s="6">
        <v>39.99</v>
      </c>
      <c r="G58" s="6">
        <v>330</v>
      </c>
      <c r="H58" s="6">
        <f t="shared" si="9"/>
        <v>27.5</v>
      </c>
      <c r="I58" s="9">
        <v>39.98</v>
      </c>
      <c r="J58" s="7">
        <f t="shared" si="8"/>
        <v>0.31215607803901946</v>
      </c>
    </row>
    <row r="59" spans="1:10" ht="15">
      <c r="A59" s="3">
        <v>2151</v>
      </c>
      <c r="B59" s="19" t="s">
        <v>119</v>
      </c>
      <c r="C59" s="4" t="s">
        <v>13</v>
      </c>
      <c r="D59" s="5">
        <v>12</v>
      </c>
      <c r="E59" s="5" t="s">
        <v>9</v>
      </c>
      <c r="F59" s="6">
        <v>15.99</v>
      </c>
      <c r="G59" s="6">
        <v>88</v>
      </c>
      <c r="H59" s="6">
        <f t="shared" si="9"/>
        <v>7.333333333333333</v>
      </c>
      <c r="I59" s="9">
        <v>11.99</v>
      </c>
      <c r="J59" s="7">
        <f>(I59-H59)/I59</f>
        <v>0.3883792048929664</v>
      </c>
    </row>
    <row r="60" spans="1:10" ht="15">
      <c r="A60" s="28">
        <v>215215</v>
      </c>
      <c r="B60" s="29" t="s">
        <v>224</v>
      </c>
      <c r="C60" s="24" t="s">
        <v>8</v>
      </c>
      <c r="D60" s="30">
        <v>6</v>
      </c>
      <c r="E60" s="25" t="s">
        <v>34</v>
      </c>
      <c r="F60" s="31">
        <v>17.99</v>
      </c>
      <c r="G60" s="31">
        <v>70</v>
      </c>
      <c r="H60" s="26">
        <f>G60/6</f>
        <v>11.666666666666666</v>
      </c>
      <c r="I60" s="26">
        <v>17.98</v>
      </c>
      <c r="J60" s="27">
        <f>(I60-H60)/I60</f>
        <v>0.35113088616981836</v>
      </c>
    </row>
    <row r="61" spans="1:10" ht="15">
      <c r="A61" s="3">
        <v>2152</v>
      </c>
      <c r="B61" s="19" t="s">
        <v>115</v>
      </c>
      <c r="C61" s="4" t="s">
        <v>13</v>
      </c>
      <c r="D61" s="5">
        <v>12</v>
      </c>
      <c r="E61" s="5" t="s">
        <v>9</v>
      </c>
      <c r="F61" s="6">
        <v>9.99</v>
      </c>
      <c r="G61" s="6">
        <v>70</v>
      </c>
      <c r="H61" s="6">
        <f>G61/12</f>
        <v>5.833333333333333</v>
      </c>
      <c r="I61" s="9">
        <v>9.98</v>
      </c>
      <c r="J61" s="7">
        <f>(I61-H61)/I61</f>
        <v>0.415497661990648</v>
      </c>
    </row>
    <row r="62" spans="1:10" ht="15">
      <c r="A62" s="3">
        <v>2155</v>
      </c>
      <c r="B62" s="19" t="s">
        <v>118</v>
      </c>
      <c r="C62" s="4" t="s">
        <v>13</v>
      </c>
      <c r="D62" s="5">
        <v>12</v>
      </c>
      <c r="E62" s="5" t="s">
        <v>9</v>
      </c>
      <c r="F62" s="6">
        <v>9.99</v>
      </c>
      <c r="G62" s="6">
        <v>78</v>
      </c>
      <c r="H62" s="6">
        <f aca="true" t="shared" si="10" ref="H62:H68">G62/12</f>
        <v>6.5</v>
      </c>
      <c r="I62" s="9">
        <f>F62</f>
        <v>9.99</v>
      </c>
      <c r="J62" s="7">
        <f aca="true" t="shared" si="11" ref="J62:J68">(I62-H62)/I62</f>
        <v>0.34934934934934936</v>
      </c>
    </row>
    <row r="63" spans="1:10" ht="15">
      <c r="A63" s="3">
        <v>2156</v>
      </c>
      <c r="B63" s="19" t="s">
        <v>132</v>
      </c>
      <c r="C63" s="4" t="s">
        <v>13</v>
      </c>
      <c r="D63" s="5">
        <v>12</v>
      </c>
      <c r="E63" s="5" t="s">
        <v>9</v>
      </c>
      <c r="F63" s="6">
        <v>9.99</v>
      </c>
      <c r="G63" s="6">
        <v>76</v>
      </c>
      <c r="H63" s="6">
        <f t="shared" si="10"/>
        <v>6.333333333333333</v>
      </c>
      <c r="I63" s="9">
        <v>9.98</v>
      </c>
      <c r="J63" s="7">
        <f t="shared" si="11"/>
        <v>0.36539746158984643</v>
      </c>
    </row>
    <row r="64" spans="1:10" ht="15">
      <c r="A64" s="3">
        <v>2157</v>
      </c>
      <c r="B64" s="19" t="s">
        <v>126</v>
      </c>
      <c r="C64" s="4" t="s">
        <v>13</v>
      </c>
      <c r="D64" s="5">
        <v>12</v>
      </c>
      <c r="E64" s="5" t="s">
        <v>9</v>
      </c>
      <c r="F64" s="6">
        <v>9.99</v>
      </c>
      <c r="G64" s="6">
        <v>76</v>
      </c>
      <c r="H64" s="6">
        <f t="shared" si="10"/>
        <v>6.333333333333333</v>
      </c>
      <c r="I64" s="9">
        <f>F64</f>
        <v>9.99</v>
      </c>
      <c r="J64" s="7">
        <f t="shared" si="11"/>
        <v>0.3660326993660327</v>
      </c>
    </row>
    <row r="65" spans="1:10" ht="15">
      <c r="A65" s="3">
        <v>2158</v>
      </c>
      <c r="B65" s="19" t="s">
        <v>127</v>
      </c>
      <c r="C65" s="4">
        <v>2018</v>
      </c>
      <c r="D65" s="5">
        <v>12</v>
      </c>
      <c r="E65" s="5" t="s">
        <v>9</v>
      </c>
      <c r="F65" s="6">
        <v>11.99</v>
      </c>
      <c r="G65" s="6">
        <v>80</v>
      </c>
      <c r="H65" s="6">
        <f t="shared" si="10"/>
        <v>6.666666666666667</v>
      </c>
      <c r="I65" s="9">
        <v>11.98</v>
      </c>
      <c r="J65" s="7">
        <f t="shared" si="11"/>
        <v>0.44351697273233165</v>
      </c>
    </row>
    <row r="66" spans="1:10" ht="15">
      <c r="A66" s="3">
        <v>2159</v>
      </c>
      <c r="B66" s="19" t="s">
        <v>128</v>
      </c>
      <c r="C66" s="4" t="s">
        <v>13</v>
      </c>
      <c r="D66" s="5">
        <v>12</v>
      </c>
      <c r="E66" s="5" t="s">
        <v>9</v>
      </c>
      <c r="F66" s="6">
        <v>15.99</v>
      </c>
      <c r="G66" s="6">
        <v>120</v>
      </c>
      <c r="H66" s="6">
        <f t="shared" si="10"/>
        <v>10</v>
      </c>
      <c r="I66" s="9">
        <f>F66</f>
        <v>15.99</v>
      </c>
      <c r="J66" s="7">
        <f t="shared" si="11"/>
        <v>0.3746091307066917</v>
      </c>
    </row>
    <row r="67" spans="1:10" ht="15">
      <c r="A67" s="3">
        <v>2160</v>
      </c>
      <c r="B67" s="19" t="s">
        <v>129</v>
      </c>
      <c r="C67" s="4" t="s">
        <v>13</v>
      </c>
      <c r="D67" s="5">
        <v>12</v>
      </c>
      <c r="E67" s="5" t="s">
        <v>9</v>
      </c>
      <c r="F67" s="6">
        <v>25.99</v>
      </c>
      <c r="G67" s="6">
        <v>190</v>
      </c>
      <c r="H67" s="6">
        <f t="shared" si="10"/>
        <v>15.833333333333334</v>
      </c>
      <c r="I67" s="9">
        <v>15.83</v>
      </c>
      <c r="J67" s="7">
        <f t="shared" si="11"/>
        <v>-0.00021057064645191753</v>
      </c>
    </row>
    <row r="68" spans="1:10" ht="15">
      <c r="A68" s="3">
        <v>2161</v>
      </c>
      <c r="B68" s="19" t="s">
        <v>130</v>
      </c>
      <c r="C68" s="4" t="s">
        <v>13</v>
      </c>
      <c r="D68" s="5">
        <v>12</v>
      </c>
      <c r="E68" s="5" t="s">
        <v>9</v>
      </c>
      <c r="F68" s="6">
        <v>11.99</v>
      </c>
      <c r="G68" s="6">
        <v>80</v>
      </c>
      <c r="H68" s="6">
        <f t="shared" si="10"/>
        <v>6.666666666666667</v>
      </c>
      <c r="I68" s="9">
        <v>11.98</v>
      </c>
      <c r="J68" s="7">
        <f t="shared" si="11"/>
        <v>0.44351697273233165</v>
      </c>
    </row>
    <row r="69" spans="1:10" ht="15">
      <c r="A69" s="3">
        <v>2162</v>
      </c>
      <c r="B69" s="19" t="s">
        <v>131</v>
      </c>
      <c r="C69" s="4" t="s">
        <v>13</v>
      </c>
      <c r="D69" s="5">
        <v>12</v>
      </c>
      <c r="E69" s="5" t="s">
        <v>9</v>
      </c>
      <c r="F69" s="6">
        <v>11.99</v>
      </c>
      <c r="G69" s="6">
        <v>80</v>
      </c>
      <c r="H69" s="6">
        <f>G69/12</f>
        <v>6.666666666666667</v>
      </c>
      <c r="I69" s="9">
        <v>11.98</v>
      </c>
      <c r="J69" s="7">
        <f>(I69-H69)/I69</f>
        <v>0.44351697273233165</v>
      </c>
    </row>
    <row r="70" spans="1:10" ht="15">
      <c r="A70" s="3">
        <v>2163</v>
      </c>
      <c r="B70" s="19" t="s">
        <v>142</v>
      </c>
      <c r="C70" s="4" t="s">
        <v>13</v>
      </c>
      <c r="D70" s="5">
        <v>12</v>
      </c>
      <c r="E70" s="5" t="s">
        <v>9</v>
      </c>
      <c r="F70" s="6">
        <v>14.99</v>
      </c>
      <c r="G70" s="6">
        <v>78</v>
      </c>
      <c r="H70" s="6">
        <f>G70/12</f>
        <v>6.5</v>
      </c>
      <c r="I70" s="9">
        <v>9.98</v>
      </c>
      <c r="J70" s="7">
        <f>(I70-H70)/I70</f>
        <v>0.3486973947895792</v>
      </c>
    </row>
    <row r="71" spans="1:10" ht="15">
      <c r="A71" s="3">
        <v>2164</v>
      </c>
      <c r="B71" s="19" t="s">
        <v>141</v>
      </c>
      <c r="C71" s="4" t="s">
        <v>13</v>
      </c>
      <c r="D71" s="5">
        <v>12</v>
      </c>
      <c r="E71" s="5" t="s">
        <v>9</v>
      </c>
      <c r="F71" s="6">
        <v>19.99</v>
      </c>
      <c r="G71" s="6">
        <v>150</v>
      </c>
      <c r="H71" s="6">
        <f>G71/12</f>
        <v>12.5</v>
      </c>
      <c r="I71" s="9">
        <v>19.99</v>
      </c>
      <c r="J71" s="7">
        <f>(I71-H71)/I71</f>
        <v>0.37468734367183587</v>
      </c>
    </row>
    <row r="72" spans="1:10" ht="15">
      <c r="A72" s="3">
        <v>2165</v>
      </c>
      <c r="B72" s="19" t="s">
        <v>145</v>
      </c>
      <c r="C72" s="4" t="s">
        <v>13</v>
      </c>
      <c r="D72" s="5">
        <v>12</v>
      </c>
      <c r="E72" s="5" t="s">
        <v>9</v>
      </c>
      <c r="F72" s="6">
        <v>17.99</v>
      </c>
      <c r="G72" s="6">
        <v>136</v>
      </c>
      <c r="H72" s="6">
        <f>G72/12</f>
        <v>11.333333333333334</v>
      </c>
      <c r="I72" s="9">
        <v>17.98</v>
      </c>
      <c r="J72" s="7">
        <f>(I72-H72)/I72</f>
        <v>0.3696700037078235</v>
      </c>
    </row>
    <row r="73" spans="1:10" ht="15">
      <c r="A73" s="3">
        <v>2166</v>
      </c>
      <c r="B73" s="19" t="s">
        <v>146</v>
      </c>
      <c r="C73" s="4" t="s">
        <v>13</v>
      </c>
      <c r="D73" s="5">
        <v>12</v>
      </c>
      <c r="E73" s="5" t="s">
        <v>9</v>
      </c>
      <c r="F73" s="6">
        <v>9.99</v>
      </c>
      <c r="G73" s="6">
        <v>78</v>
      </c>
      <c r="H73" s="6">
        <f aca="true" t="shared" si="12" ref="H73:H78">G73/12</f>
        <v>6.5</v>
      </c>
      <c r="I73" s="9">
        <v>9.98</v>
      </c>
      <c r="J73" s="7">
        <f aca="true" t="shared" si="13" ref="J73:J78">(I73-H73)/I73</f>
        <v>0.3486973947895792</v>
      </c>
    </row>
    <row r="74" spans="1:10" ht="15">
      <c r="A74" s="3">
        <v>2167</v>
      </c>
      <c r="B74" s="19" t="s">
        <v>157</v>
      </c>
      <c r="C74" s="4" t="s">
        <v>13</v>
      </c>
      <c r="D74" s="5">
        <v>12</v>
      </c>
      <c r="E74" s="5" t="s">
        <v>9</v>
      </c>
      <c r="F74" s="6">
        <v>17.99</v>
      </c>
      <c r="G74" s="6">
        <v>144</v>
      </c>
      <c r="H74" s="6">
        <f t="shared" si="12"/>
        <v>12</v>
      </c>
      <c r="I74" s="9">
        <v>17.98</v>
      </c>
      <c r="J74" s="7">
        <f t="shared" si="13"/>
        <v>0.33259176863181317</v>
      </c>
    </row>
    <row r="75" spans="1:10" ht="15">
      <c r="A75" s="3">
        <v>2168</v>
      </c>
      <c r="B75" s="2" t="s">
        <v>161</v>
      </c>
      <c r="C75" s="4" t="s">
        <v>8</v>
      </c>
      <c r="D75" s="15">
        <v>6</v>
      </c>
      <c r="E75" s="5" t="s">
        <v>9</v>
      </c>
      <c r="F75" s="16">
        <v>39.99</v>
      </c>
      <c r="G75" s="16">
        <v>150</v>
      </c>
      <c r="H75" s="6">
        <f>G75/6</f>
        <v>25</v>
      </c>
      <c r="I75" s="6">
        <v>39.99</v>
      </c>
      <c r="J75" s="7">
        <f t="shared" si="13"/>
        <v>0.37484371092773194</v>
      </c>
    </row>
    <row r="76" spans="1:10" ht="15">
      <c r="A76" s="3">
        <v>2169</v>
      </c>
      <c r="B76" s="19" t="s">
        <v>158</v>
      </c>
      <c r="C76" s="4" t="s">
        <v>13</v>
      </c>
      <c r="D76" s="5">
        <v>12</v>
      </c>
      <c r="E76" s="5" t="s">
        <v>9</v>
      </c>
      <c r="F76" s="6">
        <v>13.99</v>
      </c>
      <c r="G76" s="6">
        <v>104</v>
      </c>
      <c r="H76" s="6">
        <f t="shared" si="12"/>
        <v>8.666666666666666</v>
      </c>
      <c r="I76" s="9">
        <v>13.98</v>
      </c>
      <c r="J76" s="7">
        <v>0.38</v>
      </c>
    </row>
    <row r="77" spans="1:10" ht="15">
      <c r="A77" s="3">
        <v>2170</v>
      </c>
      <c r="B77" s="19" t="s">
        <v>159</v>
      </c>
      <c r="C77" s="4" t="s">
        <v>13</v>
      </c>
      <c r="D77" s="5">
        <v>12</v>
      </c>
      <c r="E77" s="5" t="s">
        <v>9</v>
      </c>
      <c r="F77" s="6">
        <v>12.98</v>
      </c>
      <c r="G77" s="6">
        <v>96</v>
      </c>
      <c r="H77" s="6">
        <f t="shared" si="12"/>
        <v>8</v>
      </c>
      <c r="I77" s="9">
        <v>12.98</v>
      </c>
      <c r="J77" s="7">
        <f t="shared" si="13"/>
        <v>0.3836671802773498</v>
      </c>
    </row>
    <row r="78" spans="1:10" ht="15">
      <c r="A78" s="3">
        <v>2171</v>
      </c>
      <c r="B78" s="19" t="s">
        <v>160</v>
      </c>
      <c r="C78" s="4" t="s">
        <v>13</v>
      </c>
      <c r="D78" s="5">
        <v>12</v>
      </c>
      <c r="E78" s="5" t="s">
        <v>9</v>
      </c>
      <c r="F78" s="6">
        <v>19.99</v>
      </c>
      <c r="G78" s="6">
        <v>160</v>
      </c>
      <c r="H78" s="6">
        <f t="shared" si="12"/>
        <v>13.333333333333334</v>
      </c>
      <c r="I78" s="9">
        <v>19.99</v>
      </c>
      <c r="J78" s="7">
        <f t="shared" si="13"/>
        <v>0.33299983324995824</v>
      </c>
    </row>
    <row r="79" spans="1:10" ht="15">
      <c r="A79" s="3">
        <v>2172</v>
      </c>
      <c r="B79" s="19" t="s">
        <v>163</v>
      </c>
      <c r="C79" s="4" t="s">
        <v>13</v>
      </c>
      <c r="D79" s="5">
        <v>12</v>
      </c>
      <c r="E79" s="5" t="s">
        <v>9</v>
      </c>
      <c r="F79" s="6">
        <v>9.99</v>
      </c>
      <c r="G79" s="6">
        <v>76</v>
      </c>
      <c r="H79" s="6">
        <f aca="true" t="shared" si="14" ref="H79:H84">G79/12</f>
        <v>6.333333333333333</v>
      </c>
      <c r="I79" s="9">
        <v>9.98</v>
      </c>
      <c r="J79" s="7">
        <f aca="true" t="shared" si="15" ref="J79:J91">(I79-H79)/I79</f>
        <v>0.36539746158984643</v>
      </c>
    </row>
    <row r="80" spans="1:10" ht="15">
      <c r="A80" s="3">
        <v>2173</v>
      </c>
      <c r="B80" s="19" t="s">
        <v>162</v>
      </c>
      <c r="C80" s="4" t="s">
        <v>13</v>
      </c>
      <c r="D80" s="5">
        <v>12</v>
      </c>
      <c r="E80" s="5" t="s">
        <v>9</v>
      </c>
      <c r="F80" s="6">
        <v>24.99</v>
      </c>
      <c r="G80" s="6">
        <v>190</v>
      </c>
      <c r="H80" s="6">
        <f t="shared" si="14"/>
        <v>15.833333333333334</v>
      </c>
      <c r="I80" s="9">
        <v>24.99</v>
      </c>
      <c r="J80" s="7">
        <f t="shared" si="15"/>
        <v>0.36641323195945036</v>
      </c>
    </row>
    <row r="81" spans="1:10" ht="15">
      <c r="A81" s="3">
        <v>2174</v>
      </c>
      <c r="B81" s="19" t="s">
        <v>258</v>
      </c>
      <c r="C81" s="4">
        <v>2020</v>
      </c>
      <c r="D81" s="5">
        <v>12</v>
      </c>
      <c r="E81" s="5" t="s">
        <v>9</v>
      </c>
      <c r="F81" s="6">
        <v>13.98</v>
      </c>
      <c r="G81" s="6">
        <v>104</v>
      </c>
      <c r="H81" s="6">
        <f t="shared" si="14"/>
        <v>8.666666666666666</v>
      </c>
      <c r="I81" s="9">
        <v>13.98</v>
      </c>
      <c r="J81" s="7">
        <f>(I81-H81)/I81</f>
        <v>0.38006676204101103</v>
      </c>
    </row>
    <row r="82" spans="1:10" ht="15">
      <c r="A82" s="3">
        <v>2175</v>
      </c>
      <c r="B82" s="19" t="s">
        <v>248</v>
      </c>
      <c r="C82" s="4">
        <v>2017</v>
      </c>
      <c r="D82" s="5">
        <v>12</v>
      </c>
      <c r="E82" s="5" t="s">
        <v>9</v>
      </c>
      <c r="F82" s="6">
        <v>11.98</v>
      </c>
      <c r="G82" s="6">
        <v>80</v>
      </c>
      <c r="H82" s="6">
        <f t="shared" si="14"/>
        <v>6.666666666666667</v>
      </c>
      <c r="I82" s="9">
        <v>11.98</v>
      </c>
      <c r="J82" s="7">
        <f t="shared" si="15"/>
        <v>0.44351697273233165</v>
      </c>
    </row>
    <row r="83" spans="1:10" ht="15">
      <c r="A83" s="3">
        <v>2176</v>
      </c>
      <c r="B83" s="19" t="s">
        <v>167</v>
      </c>
      <c r="C83" s="4" t="s">
        <v>13</v>
      </c>
      <c r="D83" s="5">
        <v>12</v>
      </c>
      <c r="E83" s="5" t="s">
        <v>9</v>
      </c>
      <c r="F83" s="6">
        <v>15.99</v>
      </c>
      <c r="G83" s="6">
        <v>114</v>
      </c>
      <c r="H83" s="6">
        <f t="shared" si="14"/>
        <v>9.5</v>
      </c>
      <c r="I83" s="9">
        <v>15.98</v>
      </c>
      <c r="J83" s="7">
        <f t="shared" si="15"/>
        <v>0.40550688360450565</v>
      </c>
    </row>
    <row r="84" spans="1:10" ht="15">
      <c r="A84" s="3">
        <v>2177</v>
      </c>
      <c r="B84" s="19" t="s">
        <v>165</v>
      </c>
      <c r="C84" s="4" t="s">
        <v>13</v>
      </c>
      <c r="D84" s="5">
        <v>12</v>
      </c>
      <c r="E84" s="5" t="s">
        <v>9</v>
      </c>
      <c r="F84" s="6">
        <v>21.99</v>
      </c>
      <c r="G84" s="6">
        <v>160</v>
      </c>
      <c r="H84" s="6">
        <f t="shared" si="14"/>
        <v>13.333333333333334</v>
      </c>
      <c r="I84" s="9">
        <v>19.99</v>
      </c>
      <c r="J84" s="7">
        <f t="shared" si="15"/>
        <v>0.33299983324995824</v>
      </c>
    </row>
    <row r="85" spans="1:10" ht="15">
      <c r="A85" s="3">
        <v>2178</v>
      </c>
      <c r="B85" s="2" t="s">
        <v>166</v>
      </c>
      <c r="C85" s="4" t="s">
        <v>8</v>
      </c>
      <c r="D85" s="15">
        <v>6</v>
      </c>
      <c r="E85" s="5" t="s">
        <v>9</v>
      </c>
      <c r="F85" s="16">
        <v>39.99</v>
      </c>
      <c r="G85" s="16">
        <v>160</v>
      </c>
      <c r="H85" s="6">
        <f>G85/6</f>
        <v>26.666666666666668</v>
      </c>
      <c r="I85" s="6">
        <v>39.98</v>
      </c>
      <c r="J85" s="7">
        <f t="shared" si="15"/>
        <v>0.33299983324995824</v>
      </c>
    </row>
    <row r="86" spans="1:10" ht="15">
      <c r="A86" s="28">
        <v>217915</v>
      </c>
      <c r="B86" s="29" t="s">
        <v>227</v>
      </c>
      <c r="C86" s="24" t="s">
        <v>8</v>
      </c>
      <c r="D86" s="30">
        <v>6</v>
      </c>
      <c r="E86" s="25" t="s">
        <v>34</v>
      </c>
      <c r="F86" s="31">
        <v>17.99</v>
      </c>
      <c r="G86" s="31">
        <v>70</v>
      </c>
      <c r="H86" s="26">
        <f>G86/6</f>
        <v>11.666666666666666</v>
      </c>
      <c r="I86" s="26">
        <v>17.98</v>
      </c>
      <c r="J86" s="27">
        <f>(I86-H86)/I86</f>
        <v>0.35113088616981836</v>
      </c>
    </row>
    <row r="87" spans="1:10" ht="15">
      <c r="A87" s="3">
        <v>2179</v>
      </c>
      <c r="B87" s="19" t="s">
        <v>164</v>
      </c>
      <c r="C87" s="4" t="s">
        <v>13</v>
      </c>
      <c r="D87" s="5">
        <v>12</v>
      </c>
      <c r="E87" s="5" t="s">
        <v>9</v>
      </c>
      <c r="F87" s="6">
        <v>9.99</v>
      </c>
      <c r="G87" s="6">
        <v>70</v>
      </c>
      <c r="H87" s="6">
        <f>G87/12</f>
        <v>5.833333333333333</v>
      </c>
      <c r="I87" s="9">
        <v>9.98</v>
      </c>
      <c r="J87" s="7">
        <f t="shared" si="15"/>
        <v>0.415497661990648</v>
      </c>
    </row>
    <row r="88" spans="1:10" ht="15">
      <c r="A88" s="3">
        <v>2180</v>
      </c>
      <c r="B88" s="19" t="s">
        <v>226</v>
      </c>
      <c r="C88" s="4">
        <v>2019</v>
      </c>
      <c r="D88" s="5">
        <v>12</v>
      </c>
      <c r="E88" s="5" t="s">
        <v>9</v>
      </c>
      <c r="F88" s="6">
        <v>9.99</v>
      </c>
      <c r="G88" s="6">
        <v>78</v>
      </c>
      <c r="H88" s="6">
        <f>G88/12</f>
        <v>6.5</v>
      </c>
      <c r="I88" s="9">
        <v>9.98</v>
      </c>
      <c r="J88" s="7">
        <f t="shared" si="15"/>
        <v>0.3486973947895792</v>
      </c>
    </row>
    <row r="89" spans="1:10" ht="15">
      <c r="A89" s="4">
        <v>2181</v>
      </c>
      <c r="B89" s="1" t="s">
        <v>187</v>
      </c>
      <c r="C89" s="4">
        <v>2018</v>
      </c>
      <c r="D89" s="5">
        <v>12</v>
      </c>
      <c r="E89" s="8" t="s">
        <v>9</v>
      </c>
      <c r="F89" s="6">
        <f>I89</f>
        <v>24.98</v>
      </c>
      <c r="G89" s="6">
        <v>180</v>
      </c>
      <c r="H89" s="6">
        <f>G89/12</f>
        <v>15</v>
      </c>
      <c r="I89" s="6">
        <v>24.98</v>
      </c>
      <c r="J89" s="7">
        <f t="shared" si="15"/>
        <v>0.39951961569255406</v>
      </c>
    </row>
    <row r="90" spans="1:10" ht="15">
      <c r="A90" s="4">
        <v>2182</v>
      </c>
      <c r="B90" s="1" t="s">
        <v>188</v>
      </c>
      <c r="C90" s="4">
        <v>2018</v>
      </c>
      <c r="D90" s="5">
        <v>12</v>
      </c>
      <c r="E90" s="8" t="s">
        <v>9</v>
      </c>
      <c r="F90" s="6">
        <f>I90</f>
        <v>11.99</v>
      </c>
      <c r="G90" s="6">
        <v>80</v>
      </c>
      <c r="H90" s="6">
        <f>G90/12</f>
        <v>6.666666666666667</v>
      </c>
      <c r="I90" s="6">
        <v>11.99</v>
      </c>
      <c r="J90" s="7">
        <f t="shared" si="15"/>
        <v>0.4439810953572421</v>
      </c>
    </row>
    <row r="91" spans="1:10" ht="15">
      <c r="A91" s="3">
        <v>2183</v>
      </c>
      <c r="B91" s="19" t="s">
        <v>209</v>
      </c>
      <c r="C91" s="4">
        <v>2019</v>
      </c>
      <c r="D91" s="5">
        <v>12</v>
      </c>
      <c r="E91" s="5" t="s">
        <v>9</v>
      </c>
      <c r="F91" s="6">
        <v>9.99</v>
      </c>
      <c r="G91" s="6">
        <v>78</v>
      </c>
      <c r="H91" s="6">
        <f>G91/12</f>
        <v>6.5</v>
      </c>
      <c r="I91" s="9">
        <v>9.98</v>
      </c>
      <c r="J91" s="7">
        <f t="shared" si="15"/>
        <v>0.3486973947895792</v>
      </c>
    </row>
    <row r="92" spans="1:12" ht="15">
      <c r="A92" s="4">
        <v>2184</v>
      </c>
      <c r="B92" s="2" t="s">
        <v>196</v>
      </c>
      <c r="C92" s="4" t="s">
        <v>13</v>
      </c>
      <c r="D92" s="5">
        <v>12</v>
      </c>
      <c r="E92" s="5" t="s">
        <v>9</v>
      </c>
      <c r="F92" s="6">
        <v>11.99</v>
      </c>
      <c r="G92" s="6">
        <v>78</v>
      </c>
      <c r="H92" s="6">
        <v>7.5</v>
      </c>
      <c r="I92" s="6">
        <v>9.98</v>
      </c>
      <c r="J92" s="7">
        <v>0.38</v>
      </c>
      <c r="K92" s="8"/>
      <c r="L92" s="8"/>
    </row>
    <row r="93" spans="1:10" ht="15">
      <c r="A93" s="3">
        <v>2185</v>
      </c>
      <c r="B93" s="2" t="s">
        <v>257</v>
      </c>
      <c r="C93" s="4">
        <v>2018</v>
      </c>
      <c r="D93" s="15">
        <v>6</v>
      </c>
      <c r="E93" s="5" t="s">
        <v>9</v>
      </c>
      <c r="F93" s="16">
        <v>59.98</v>
      </c>
      <c r="G93" s="16">
        <v>240</v>
      </c>
      <c r="H93" s="6">
        <f>G93/6</f>
        <v>40</v>
      </c>
      <c r="I93" s="6">
        <v>59.98</v>
      </c>
      <c r="J93" s="7">
        <f>(I93-H93)/I93</f>
        <v>0.3331110370123374</v>
      </c>
    </row>
    <row r="94" spans="1:10" ht="15">
      <c r="A94" s="3">
        <v>2187</v>
      </c>
      <c r="B94" s="1" t="s">
        <v>199</v>
      </c>
      <c r="C94" s="4">
        <v>2018</v>
      </c>
      <c r="D94" s="5">
        <v>12</v>
      </c>
      <c r="E94" s="5" t="s">
        <v>9</v>
      </c>
      <c r="F94" s="9">
        <v>12.99</v>
      </c>
      <c r="G94" s="6">
        <v>100</v>
      </c>
      <c r="H94" s="6">
        <f aca="true" t="shared" si="16" ref="H94:H103">G94/12</f>
        <v>8.333333333333334</v>
      </c>
      <c r="I94" s="9">
        <v>12.98</v>
      </c>
      <c r="J94" s="7">
        <f aca="true" t="shared" si="17" ref="J94:J101">(I94-H94)/I94</f>
        <v>0.3579866461222393</v>
      </c>
    </row>
    <row r="95" spans="1:10" ht="15">
      <c r="A95" s="3">
        <v>2188</v>
      </c>
      <c r="B95" s="1" t="s">
        <v>213</v>
      </c>
      <c r="C95" s="4">
        <v>2019</v>
      </c>
      <c r="D95" s="5">
        <v>12</v>
      </c>
      <c r="E95" s="5" t="s">
        <v>9</v>
      </c>
      <c r="F95" s="6">
        <v>11.99</v>
      </c>
      <c r="G95" s="6">
        <v>80</v>
      </c>
      <c r="H95" s="6">
        <f t="shared" si="16"/>
        <v>6.666666666666667</v>
      </c>
      <c r="I95" s="6">
        <v>11.98</v>
      </c>
      <c r="J95" s="7">
        <f t="shared" si="17"/>
        <v>0.44351697273233165</v>
      </c>
    </row>
    <row r="96" spans="1:10" ht="15">
      <c r="A96" s="3">
        <v>2189</v>
      </c>
      <c r="B96" s="1" t="s">
        <v>214</v>
      </c>
      <c r="C96" s="4" t="s">
        <v>13</v>
      </c>
      <c r="D96" s="5">
        <v>12</v>
      </c>
      <c r="E96" s="5" t="s">
        <v>9</v>
      </c>
      <c r="F96" s="6">
        <v>14.99</v>
      </c>
      <c r="G96" s="6">
        <v>108</v>
      </c>
      <c r="H96" s="6">
        <f t="shared" si="16"/>
        <v>9</v>
      </c>
      <c r="I96" s="6">
        <v>14.98</v>
      </c>
      <c r="J96" s="7">
        <f t="shared" si="17"/>
        <v>0.3991989319092123</v>
      </c>
    </row>
    <row r="97" spans="1:10" ht="15">
      <c r="A97" s="3">
        <v>2190</v>
      </c>
      <c r="B97" s="1" t="s">
        <v>219</v>
      </c>
      <c r="C97" s="4">
        <v>2019</v>
      </c>
      <c r="D97" s="5">
        <v>12</v>
      </c>
      <c r="E97" s="5" t="s">
        <v>9</v>
      </c>
      <c r="F97" s="6">
        <v>19.99</v>
      </c>
      <c r="G97" s="6">
        <v>148</v>
      </c>
      <c r="H97" s="6">
        <f t="shared" si="16"/>
        <v>12.333333333333334</v>
      </c>
      <c r="I97" s="6">
        <v>19.98</v>
      </c>
      <c r="J97" s="7">
        <f t="shared" si="17"/>
        <v>0.38271604938271603</v>
      </c>
    </row>
    <row r="98" spans="1:12" ht="15">
      <c r="A98" s="4">
        <v>2191</v>
      </c>
      <c r="B98" s="2" t="s">
        <v>220</v>
      </c>
      <c r="C98" s="4">
        <v>2019</v>
      </c>
      <c r="D98" s="5">
        <v>12</v>
      </c>
      <c r="E98" s="5" t="s">
        <v>9</v>
      </c>
      <c r="F98" s="6">
        <v>14.99</v>
      </c>
      <c r="G98" s="6">
        <v>114</v>
      </c>
      <c r="H98" s="6">
        <f t="shared" si="16"/>
        <v>9.5</v>
      </c>
      <c r="I98" s="9">
        <v>14.98</v>
      </c>
      <c r="J98" s="7">
        <f t="shared" si="17"/>
        <v>0.3658210947930574</v>
      </c>
      <c r="K98" s="17"/>
      <c r="L98" s="17"/>
    </row>
    <row r="99" spans="1:10" ht="15">
      <c r="A99" s="3">
        <v>2192</v>
      </c>
      <c r="B99" s="2" t="s">
        <v>221</v>
      </c>
      <c r="C99" s="4">
        <v>2018</v>
      </c>
      <c r="D99" s="5">
        <v>12</v>
      </c>
      <c r="E99" s="5" t="s">
        <v>9</v>
      </c>
      <c r="F99" s="6">
        <v>29.99</v>
      </c>
      <c r="G99" s="6">
        <v>236</v>
      </c>
      <c r="H99" s="6">
        <f t="shared" si="16"/>
        <v>19.666666666666668</v>
      </c>
      <c r="I99" s="6">
        <v>29.99</v>
      </c>
      <c r="J99" s="7">
        <f t="shared" si="17"/>
        <v>0.34422585306213177</v>
      </c>
    </row>
    <row r="100" spans="1:10" ht="15">
      <c r="A100" s="4">
        <v>2193</v>
      </c>
      <c r="B100" s="2" t="s">
        <v>222</v>
      </c>
      <c r="C100" s="4">
        <v>2019</v>
      </c>
      <c r="D100" s="5">
        <v>12</v>
      </c>
      <c r="E100" s="5" t="s">
        <v>83</v>
      </c>
      <c r="F100" s="9">
        <v>19.99</v>
      </c>
      <c r="G100" s="6">
        <v>156</v>
      </c>
      <c r="H100" s="6">
        <f t="shared" si="16"/>
        <v>13</v>
      </c>
      <c r="I100" s="9">
        <v>19.98</v>
      </c>
      <c r="J100" s="7">
        <f t="shared" si="17"/>
        <v>0.34934934934934936</v>
      </c>
    </row>
    <row r="101" spans="1:10" ht="15">
      <c r="A101" s="3">
        <v>2194</v>
      </c>
      <c r="B101" s="19" t="s">
        <v>223</v>
      </c>
      <c r="C101" s="4">
        <v>2019</v>
      </c>
      <c r="D101" s="5">
        <v>12</v>
      </c>
      <c r="E101" s="5" t="s">
        <v>9</v>
      </c>
      <c r="F101" s="6">
        <v>34.99</v>
      </c>
      <c r="G101" s="6">
        <v>280</v>
      </c>
      <c r="H101" s="6">
        <f t="shared" si="16"/>
        <v>23.333333333333332</v>
      </c>
      <c r="I101" s="9">
        <v>34.98</v>
      </c>
      <c r="J101" s="7">
        <f t="shared" si="17"/>
        <v>0.33295216314084236</v>
      </c>
    </row>
    <row r="102" spans="1:10" ht="15">
      <c r="A102" s="3">
        <v>2195</v>
      </c>
      <c r="B102" s="19" t="s">
        <v>225</v>
      </c>
      <c r="C102" s="4">
        <v>2018</v>
      </c>
      <c r="D102" s="5">
        <v>12</v>
      </c>
      <c r="E102" s="5" t="s">
        <v>9</v>
      </c>
      <c r="F102" s="6">
        <v>34.99</v>
      </c>
      <c r="G102" s="6">
        <v>268</v>
      </c>
      <c r="H102" s="6">
        <f t="shared" si="16"/>
        <v>22.333333333333332</v>
      </c>
      <c r="I102" s="9">
        <v>22.33</v>
      </c>
      <c r="J102" s="7">
        <f aca="true" t="shared" si="18" ref="J102:J111">(I102-H102)/I102</f>
        <v>-0.00014927601134500021</v>
      </c>
    </row>
    <row r="103" spans="1:10" ht="15">
      <c r="A103" s="3">
        <v>2196</v>
      </c>
      <c r="B103" s="1" t="s">
        <v>246</v>
      </c>
      <c r="C103" s="4">
        <v>2020</v>
      </c>
      <c r="D103" s="5">
        <v>12</v>
      </c>
      <c r="E103" s="5" t="s">
        <v>9</v>
      </c>
      <c r="F103" s="9">
        <v>21.99</v>
      </c>
      <c r="G103" s="6">
        <v>176</v>
      </c>
      <c r="H103" s="6">
        <f t="shared" si="16"/>
        <v>14.666666666666666</v>
      </c>
      <c r="I103" s="9">
        <v>21.98</v>
      </c>
      <c r="J103" s="7">
        <f t="shared" si="18"/>
        <v>0.3327267212617531</v>
      </c>
    </row>
    <row r="104" spans="1:13" ht="15">
      <c r="A104" s="14" t="s">
        <v>244</v>
      </c>
      <c r="B104" s="2" t="s">
        <v>245</v>
      </c>
      <c r="C104" s="4" t="s">
        <v>13</v>
      </c>
      <c r="D104" s="15">
        <v>12</v>
      </c>
      <c r="E104" s="5" t="s">
        <v>9</v>
      </c>
      <c r="F104" s="16">
        <v>9.98</v>
      </c>
      <c r="G104" s="16">
        <v>80</v>
      </c>
      <c r="H104" s="6">
        <f>G104/12</f>
        <v>6.666666666666667</v>
      </c>
      <c r="I104" s="6">
        <v>9.98</v>
      </c>
      <c r="J104" s="7">
        <f t="shared" si="18"/>
        <v>0.331997327989312</v>
      </c>
      <c r="L104" s="8"/>
      <c r="M104" s="8"/>
    </row>
    <row r="105" spans="1:10" ht="15">
      <c r="A105" s="3">
        <v>2199</v>
      </c>
      <c r="B105" s="1" t="s">
        <v>247</v>
      </c>
      <c r="C105" s="4">
        <v>2020</v>
      </c>
      <c r="D105" s="5">
        <v>12</v>
      </c>
      <c r="E105" s="5" t="s">
        <v>9</v>
      </c>
      <c r="F105" s="6">
        <v>12.99</v>
      </c>
      <c r="G105" s="6">
        <v>96</v>
      </c>
      <c r="H105" s="6">
        <f>G105/12</f>
        <v>8</v>
      </c>
      <c r="I105" s="6">
        <v>12.98</v>
      </c>
      <c r="J105" s="7">
        <f t="shared" si="18"/>
        <v>0.3836671802773498</v>
      </c>
    </row>
    <row r="106" spans="1:10" ht="15">
      <c r="A106" s="3">
        <v>2200</v>
      </c>
      <c r="B106" s="1" t="s">
        <v>279</v>
      </c>
      <c r="C106" s="4">
        <v>2019</v>
      </c>
      <c r="D106" s="5">
        <v>12</v>
      </c>
      <c r="E106" s="5" t="s">
        <v>9</v>
      </c>
      <c r="F106" s="9">
        <v>44.98</v>
      </c>
      <c r="G106" s="6">
        <v>360</v>
      </c>
      <c r="H106" s="6">
        <f>G106/12</f>
        <v>30</v>
      </c>
      <c r="I106" s="9">
        <v>44.98</v>
      </c>
      <c r="J106" s="7">
        <f t="shared" si="18"/>
        <v>0.3330369052912405</v>
      </c>
    </row>
    <row r="107" spans="1:10" ht="15">
      <c r="A107" s="3">
        <v>2201</v>
      </c>
      <c r="B107" s="19" t="s">
        <v>259</v>
      </c>
      <c r="C107" s="4">
        <v>2019</v>
      </c>
      <c r="D107" s="5">
        <v>12</v>
      </c>
      <c r="E107" s="5" t="s">
        <v>9</v>
      </c>
      <c r="F107" s="6">
        <v>29.98</v>
      </c>
      <c r="G107" s="6">
        <v>240</v>
      </c>
      <c r="H107" s="6">
        <f>G107/12</f>
        <v>20</v>
      </c>
      <c r="I107" s="9">
        <v>29.98</v>
      </c>
      <c r="J107" s="7">
        <f t="shared" si="18"/>
        <v>0.33288859239492996</v>
      </c>
    </row>
    <row r="108" spans="1:10" ht="15">
      <c r="A108" s="3">
        <v>2202</v>
      </c>
      <c r="B108" s="19" t="s">
        <v>260</v>
      </c>
      <c r="C108" s="4">
        <v>2019</v>
      </c>
      <c r="D108" s="5">
        <v>12</v>
      </c>
      <c r="E108" s="5" t="s">
        <v>9</v>
      </c>
      <c r="F108" s="6">
        <v>14.98</v>
      </c>
      <c r="G108" s="6">
        <v>104</v>
      </c>
      <c r="H108" s="6">
        <f>G108/12</f>
        <v>8.666666666666666</v>
      </c>
      <c r="I108" s="9">
        <v>14.98</v>
      </c>
      <c r="J108" s="7">
        <f t="shared" si="18"/>
        <v>0.42145082331998224</v>
      </c>
    </row>
    <row r="109" spans="1:10" ht="15">
      <c r="A109" s="3">
        <v>2203</v>
      </c>
      <c r="B109" s="2" t="s">
        <v>281</v>
      </c>
      <c r="C109" s="4">
        <v>2015</v>
      </c>
      <c r="D109" s="15">
        <v>6</v>
      </c>
      <c r="E109" s="5" t="s">
        <v>9</v>
      </c>
      <c r="F109" s="16">
        <v>39.98</v>
      </c>
      <c r="G109" s="16">
        <v>172</v>
      </c>
      <c r="H109" s="6">
        <f>G109/6</f>
        <v>28.666666666666668</v>
      </c>
      <c r="I109" s="6">
        <v>39.98</v>
      </c>
      <c r="J109" s="7">
        <f t="shared" si="18"/>
        <v>0.2829748207437051</v>
      </c>
    </row>
    <row r="110" spans="1:10" ht="15">
      <c r="A110" s="3">
        <v>2204</v>
      </c>
      <c r="B110" s="1" t="s">
        <v>266</v>
      </c>
      <c r="C110" s="4">
        <v>2020</v>
      </c>
      <c r="D110" s="5">
        <v>12</v>
      </c>
      <c r="E110" s="5" t="s">
        <v>9</v>
      </c>
      <c r="F110" s="6">
        <v>29.98</v>
      </c>
      <c r="G110" s="6">
        <v>232</v>
      </c>
      <c r="H110" s="6">
        <f>G110/12</f>
        <v>19.333333333333332</v>
      </c>
      <c r="I110" s="6">
        <v>29.98</v>
      </c>
      <c r="J110" s="7">
        <f t="shared" si="18"/>
        <v>0.355125639315099</v>
      </c>
    </row>
    <row r="111" spans="1:10" ht="15">
      <c r="A111" s="3">
        <v>2206</v>
      </c>
      <c r="B111" s="1" t="s">
        <v>280</v>
      </c>
      <c r="C111" s="4">
        <v>2019</v>
      </c>
      <c r="D111" s="5">
        <v>12</v>
      </c>
      <c r="E111" s="5" t="s">
        <v>9</v>
      </c>
      <c r="F111" s="9">
        <v>34.98</v>
      </c>
      <c r="G111" s="6">
        <v>274</v>
      </c>
      <c r="H111" s="6">
        <f>G111/12</f>
        <v>22.833333333333332</v>
      </c>
      <c r="I111" s="9">
        <v>34.98</v>
      </c>
      <c r="J111" s="7">
        <f t="shared" si="18"/>
        <v>0.3472460453592529</v>
      </c>
    </row>
    <row r="112" spans="1:10" ht="15">
      <c r="A112" s="3" t="s">
        <v>113</v>
      </c>
      <c r="B112" s="1" t="s">
        <v>101</v>
      </c>
      <c r="C112" s="4" t="s">
        <v>8</v>
      </c>
      <c r="D112" s="15">
        <v>12</v>
      </c>
      <c r="E112" s="5" t="s">
        <v>9</v>
      </c>
      <c r="F112" s="16">
        <v>24.99</v>
      </c>
      <c r="G112" s="16">
        <v>68</v>
      </c>
      <c r="H112" s="6">
        <f>G112/4</f>
        <v>17</v>
      </c>
      <c r="I112" s="6">
        <v>24.99</v>
      </c>
      <c r="J112" s="7">
        <f aca="true" t="shared" si="19" ref="J112:J144">(I112-H112)/I112</f>
        <v>0.31972789115646255</v>
      </c>
    </row>
    <row r="113" spans="1:10" ht="15">
      <c r="A113" s="3" t="s">
        <v>114</v>
      </c>
      <c r="B113" s="1" t="s">
        <v>112</v>
      </c>
      <c r="C113" s="4" t="s">
        <v>8</v>
      </c>
      <c r="D113" s="15">
        <v>12</v>
      </c>
      <c r="E113" s="5" t="s">
        <v>9</v>
      </c>
      <c r="F113" s="16">
        <v>24.99</v>
      </c>
      <c r="G113" s="16">
        <v>68</v>
      </c>
      <c r="H113" s="6">
        <f>G113/4</f>
        <v>17</v>
      </c>
      <c r="I113" s="6">
        <v>24.99</v>
      </c>
      <c r="J113" s="7">
        <f>(I113-H113)/I113</f>
        <v>0.31972789115646255</v>
      </c>
    </row>
    <row r="114" spans="1:10" ht="15">
      <c r="A114" s="3" t="s">
        <v>90</v>
      </c>
      <c r="B114" s="1" t="s">
        <v>89</v>
      </c>
      <c r="C114" s="4" t="s">
        <v>8</v>
      </c>
      <c r="D114" s="15">
        <v>12</v>
      </c>
      <c r="E114" s="5" t="s">
        <v>9</v>
      </c>
      <c r="F114" s="16">
        <v>24.99</v>
      </c>
      <c r="G114" s="16">
        <v>72</v>
      </c>
      <c r="H114" s="6">
        <f>G114/4</f>
        <v>18</v>
      </c>
      <c r="I114" s="6">
        <v>24.99</v>
      </c>
      <c r="J114" s="7">
        <f t="shared" si="19"/>
        <v>0.2797118847539015</v>
      </c>
    </row>
    <row r="115" spans="1:10" ht="15">
      <c r="A115" s="3" t="s">
        <v>201</v>
      </c>
      <c r="B115" s="1" t="s">
        <v>268</v>
      </c>
      <c r="C115" s="4" t="s">
        <v>13</v>
      </c>
      <c r="D115" s="15">
        <v>3</v>
      </c>
      <c r="E115" s="5" t="s">
        <v>9</v>
      </c>
      <c r="F115" s="16">
        <v>50</v>
      </c>
      <c r="G115" s="16">
        <v>25.34</v>
      </c>
      <c r="H115" s="6">
        <v>25.34</v>
      </c>
      <c r="I115" s="6">
        <v>50</v>
      </c>
      <c r="J115" s="7">
        <v>0.49</v>
      </c>
    </row>
    <row r="116" spans="1:10" ht="15">
      <c r="A116" s="3" t="s">
        <v>200</v>
      </c>
      <c r="B116" s="1" t="s">
        <v>271</v>
      </c>
      <c r="C116" s="4" t="s">
        <v>13</v>
      </c>
      <c r="D116" s="15">
        <v>6</v>
      </c>
      <c r="E116" s="5" t="s">
        <v>9</v>
      </c>
      <c r="F116" s="16">
        <v>95</v>
      </c>
      <c r="G116" s="16">
        <v>58.34</v>
      </c>
      <c r="H116" s="6">
        <v>58.34</v>
      </c>
      <c r="I116" s="6">
        <v>95</v>
      </c>
      <c r="J116" s="7">
        <v>0.39</v>
      </c>
    </row>
    <row r="117" spans="1:10" ht="15">
      <c r="A117" s="3" t="s">
        <v>202</v>
      </c>
      <c r="B117" s="1" t="s">
        <v>269</v>
      </c>
      <c r="C117" s="4" t="s">
        <v>13</v>
      </c>
      <c r="D117" s="15">
        <v>6</v>
      </c>
      <c r="E117" s="5" t="s">
        <v>9</v>
      </c>
      <c r="F117" s="16">
        <v>95</v>
      </c>
      <c r="G117" s="16">
        <v>57.5</v>
      </c>
      <c r="H117" s="6">
        <v>57.5</v>
      </c>
      <c r="I117" s="6">
        <v>95</v>
      </c>
      <c r="J117" s="7">
        <v>0.4</v>
      </c>
    </row>
    <row r="118" spans="1:10" ht="15">
      <c r="A118" s="3" t="s">
        <v>203</v>
      </c>
      <c r="B118" s="1" t="s">
        <v>272</v>
      </c>
      <c r="C118" s="4" t="s">
        <v>13</v>
      </c>
      <c r="D118" s="15">
        <v>12</v>
      </c>
      <c r="E118" s="5" t="s">
        <v>9</v>
      </c>
      <c r="F118" s="16">
        <v>180</v>
      </c>
      <c r="G118" s="16">
        <v>116.68</v>
      </c>
      <c r="H118" s="6">
        <v>116.68</v>
      </c>
      <c r="I118" s="6">
        <v>180</v>
      </c>
      <c r="J118" s="7">
        <v>0.35</v>
      </c>
    </row>
    <row r="119" spans="1:10" ht="15">
      <c r="A119" s="3" t="s">
        <v>204</v>
      </c>
      <c r="B119" s="1" t="s">
        <v>270</v>
      </c>
      <c r="C119" s="4" t="s">
        <v>13</v>
      </c>
      <c r="D119" s="15">
        <v>12</v>
      </c>
      <c r="E119" s="5" t="s">
        <v>9</v>
      </c>
      <c r="F119" s="16">
        <v>180</v>
      </c>
      <c r="G119" s="16">
        <v>115</v>
      </c>
      <c r="H119" s="6">
        <v>115</v>
      </c>
      <c r="I119" s="6">
        <v>180</v>
      </c>
      <c r="J119" s="7">
        <v>0.36</v>
      </c>
    </row>
    <row r="120" spans="1:12" ht="15">
      <c r="A120" s="4" t="s">
        <v>215</v>
      </c>
      <c r="B120" s="2" t="s">
        <v>216</v>
      </c>
      <c r="C120" s="4" t="s">
        <v>13</v>
      </c>
      <c r="D120" s="5">
        <v>12</v>
      </c>
      <c r="E120" s="5" t="s">
        <v>9</v>
      </c>
      <c r="F120" s="6">
        <v>14.99</v>
      </c>
      <c r="G120" s="6">
        <v>120</v>
      </c>
      <c r="H120" s="6">
        <v>10</v>
      </c>
      <c r="I120" s="6">
        <v>14.99</v>
      </c>
      <c r="J120" s="7">
        <v>0.33</v>
      </c>
      <c r="K120" s="8"/>
      <c r="L120" s="8"/>
    </row>
    <row r="121" spans="1:10" ht="15">
      <c r="A121" s="3" t="s">
        <v>49</v>
      </c>
      <c r="B121" s="1" t="s">
        <v>28</v>
      </c>
      <c r="C121" s="4" t="s">
        <v>13</v>
      </c>
      <c r="D121" s="5">
        <v>12</v>
      </c>
      <c r="E121" s="5" t="s">
        <v>9</v>
      </c>
      <c r="F121" s="6">
        <v>11.99</v>
      </c>
      <c r="G121" s="6">
        <v>88</v>
      </c>
      <c r="H121" s="6">
        <f aca="true" t="shared" si="20" ref="H121:H129">G121/12</f>
        <v>7.333333333333333</v>
      </c>
      <c r="I121" s="6">
        <v>11.98</v>
      </c>
      <c r="J121" s="7">
        <f t="shared" si="19"/>
        <v>0.38786867000556485</v>
      </c>
    </row>
    <row r="122" spans="1:10" ht="15">
      <c r="A122" s="3" t="s">
        <v>50</v>
      </c>
      <c r="B122" s="1" t="s">
        <v>274</v>
      </c>
      <c r="C122" s="4" t="s">
        <v>13</v>
      </c>
      <c r="D122" s="5">
        <v>12</v>
      </c>
      <c r="E122" s="5" t="s">
        <v>9</v>
      </c>
      <c r="F122" s="6">
        <v>9.99</v>
      </c>
      <c r="G122" s="6">
        <v>80</v>
      </c>
      <c r="H122" s="6">
        <f t="shared" si="20"/>
        <v>6.666666666666667</v>
      </c>
      <c r="I122" s="6">
        <v>9.99</v>
      </c>
      <c r="J122" s="7">
        <f t="shared" si="19"/>
        <v>0.332665999332666</v>
      </c>
    </row>
    <row r="123" spans="1:10" ht="15">
      <c r="A123" s="3" t="s">
        <v>273</v>
      </c>
      <c r="B123" s="1" t="s">
        <v>275</v>
      </c>
      <c r="C123" s="4">
        <v>2020</v>
      </c>
      <c r="D123" s="5">
        <v>12</v>
      </c>
      <c r="E123" s="5" t="s">
        <v>9</v>
      </c>
      <c r="F123" s="6">
        <v>14.98</v>
      </c>
      <c r="G123" s="6">
        <v>112</v>
      </c>
      <c r="H123" s="6">
        <f>G123/12</f>
        <v>9.333333333333334</v>
      </c>
      <c r="I123" s="6">
        <v>14.98</v>
      </c>
      <c r="J123" s="7">
        <f>(I123-H123)/I123</f>
        <v>0.37694704049844235</v>
      </c>
    </row>
    <row r="124" spans="1:10" ht="15">
      <c r="A124" s="3" t="s">
        <v>93</v>
      </c>
      <c r="B124" s="1" t="s">
        <v>276</v>
      </c>
      <c r="C124" s="4">
        <v>2019</v>
      </c>
      <c r="D124" s="5">
        <v>12</v>
      </c>
      <c r="E124" s="5" t="s">
        <v>9</v>
      </c>
      <c r="F124" s="6">
        <v>17.99</v>
      </c>
      <c r="G124" s="6">
        <v>136</v>
      </c>
      <c r="H124" s="6">
        <f t="shared" si="20"/>
        <v>11.333333333333334</v>
      </c>
      <c r="I124" s="6">
        <v>17.98</v>
      </c>
      <c r="J124" s="7">
        <f>(I124-H124)/I124</f>
        <v>0.3696700037078235</v>
      </c>
    </row>
    <row r="125" spans="1:10" ht="15">
      <c r="A125" s="3" t="s">
        <v>210</v>
      </c>
      <c r="B125" s="1" t="s">
        <v>277</v>
      </c>
      <c r="C125" s="4">
        <v>2020</v>
      </c>
      <c r="D125" s="5">
        <v>12</v>
      </c>
      <c r="E125" s="5" t="s">
        <v>9</v>
      </c>
      <c r="F125" s="6">
        <v>17.99</v>
      </c>
      <c r="G125" s="6">
        <v>136</v>
      </c>
      <c r="H125" s="6">
        <f>G125/12</f>
        <v>11.333333333333334</v>
      </c>
      <c r="I125" s="6">
        <v>17.98</v>
      </c>
      <c r="J125" s="7">
        <f>(I125-H125)/I125</f>
        <v>0.3696700037078235</v>
      </c>
    </row>
    <row r="126" spans="1:10" ht="15">
      <c r="A126" s="3" t="s">
        <v>168</v>
      </c>
      <c r="B126" s="1" t="s">
        <v>278</v>
      </c>
      <c r="C126" s="4">
        <v>2020</v>
      </c>
      <c r="D126" s="5">
        <v>12</v>
      </c>
      <c r="E126" s="5" t="s">
        <v>9</v>
      </c>
      <c r="F126" s="6">
        <v>19.99</v>
      </c>
      <c r="G126" s="6">
        <v>150</v>
      </c>
      <c r="H126" s="6">
        <f t="shared" si="20"/>
        <v>12.5</v>
      </c>
      <c r="I126" s="6">
        <v>19.98</v>
      </c>
      <c r="J126" s="7">
        <f>(I126-H126)/I126</f>
        <v>0.3743743743743744</v>
      </c>
    </row>
    <row r="127" spans="1:10" ht="15">
      <c r="A127" s="3" t="s">
        <v>51</v>
      </c>
      <c r="B127" s="1" t="s">
        <v>29</v>
      </c>
      <c r="C127" s="4" t="s">
        <v>13</v>
      </c>
      <c r="D127" s="5">
        <v>12</v>
      </c>
      <c r="E127" s="5" t="s">
        <v>9</v>
      </c>
      <c r="F127" s="6">
        <v>34.99</v>
      </c>
      <c r="G127" s="6">
        <v>280</v>
      </c>
      <c r="H127" s="6">
        <f t="shared" si="20"/>
        <v>23.333333333333332</v>
      </c>
      <c r="I127" s="6">
        <v>34.99</v>
      </c>
      <c r="J127" s="7">
        <f t="shared" si="19"/>
        <v>0.333142802705535</v>
      </c>
    </row>
    <row r="128" spans="1:10" ht="15">
      <c r="A128" s="3" t="s">
        <v>52</v>
      </c>
      <c r="B128" s="1" t="s">
        <v>36</v>
      </c>
      <c r="C128" s="4" t="s">
        <v>13</v>
      </c>
      <c r="D128" s="5">
        <v>12</v>
      </c>
      <c r="E128" s="5" t="s">
        <v>9</v>
      </c>
      <c r="F128" s="6">
        <v>34.99</v>
      </c>
      <c r="G128" s="6">
        <v>260</v>
      </c>
      <c r="H128" s="6">
        <f t="shared" si="20"/>
        <v>21.666666666666668</v>
      </c>
      <c r="I128" s="6">
        <v>34.99</v>
      </c>
      <c r="J128" s="7">
        <f t="shared" si="19"/>
        <v>0.3807754596551396</v>
      </c>
    </row>
    <row r="129" spans="1:10" ht="15">
      <c r="A129" s="3" t="s">
        <v>77</v>
      </c>
      <c r="B129" s="1" t="s">
        <v>76</v>
      </c>
      <c r="C129" s="4" t="s">
        <v>13</v>
      </c>
      <c r="D129" s="5">
        <v>12</v>
      </c>
      <c r="E129" s="5" t="s">
        <v>9</v>
      </c>
      <c r="F129" s="6">
        <v>34.99</v>
      </c>
      <c r="G129" s="6">
        <v>270</v>
      </c>
      <c r="H129" s="6">
        <f t="shared" si="20"/>
        <v>22.5</v>
      </c>
      <c r="I129" s="6">
        <v>34.99</v>
      </c>
      <c r="J129" s="7">
        <f t="shared" si="19"/>
        <v>0.3569591311803373</v>
      </c>
    </row>
    <row r="130" spans="1:10" ht="15">
      <c r="A130" s="3" t="s">
        <v>53</v>
      </c>
      <c r="B130" s="1" t="s">
        <v>39</v>
      </c>
      <c r="C130" s="4" t="s">
        <v>13</v>
      </c>
      <c r="D130" s="5">
        <v>6</v>
      </c>
      <c r="E130" s="5" t="s">
        <v>9</v>
      </c>
      <c r="F130" s="6">
        <v>39.99</v>
      </c>
      <c r="G130" s="6">
        <v>150</v>
      </c>
      <c r="H130" s="6">
        <f>G130/6</f>
        <v>25</v>
      </c>
      <c r="I130" s="6">
        <v>39.99</v>
      </c>
      <c r="J130" s="7">
        <f t="shared" si="19"/>
        <v>0.37484371092773194</v>
      </c>
    </row>
    <row r="131" spans="1:10" ht="15">
      <c r="A131" s="3" t="s">
        <v>54</v>
      </c>
      <c r="B131" s="1" t="s">
        <v>43</v>
      </c>
      <c r="C131" s="4">
        <v>2018</v>
      </c>
      <c r="D131" s="5">
        <v>12</v>
      </c>
      <c r="E131" s="5" t="s">
        <v>9</v>
      </c>
      <c r="F131" s="6">
        <v>29.99</v>
      </c>
      <c r="G131" s="6">
        <v>216</v>
      </c>
      <c r="H131" s="6">
        <f>G131/12</f>
        <v>18</v>
      </c>
      <c r="I131" s="6">
        <v>29.99</v>
      </c>
      <c r="J131" s="7">
        <f t="shared" si="19"/>
        <v>0.3997999333111037</v>
      </c>
    </row>
    <row r="132" spans="1:10" ht="15">
      <c r="A132" s="3" t="s">
        <v>59</v>
      </c>
      <c r="B132" s="1" t="s">
        <v>60</v>
      </c>
      <c r="C132" s="4">
        <v>2010</v>
      </c>
      <c r="D132" s="5">
        <v>12</v>
      </c>
      <c r="E132" s="5" t="s">
        <v>9</v>
      </c>
      <c r="F132" s="6">
        <v>24.99</v>
      </c>
      <c r="G132" s="6">
        <v>190</v>
      </c>
      <c r="H132" s="6">
        <f>G132/12</f>
        <v>15.833333333333334</v>
      </c>
      <c r="I132" s="6">
        <v>24.99</v>
      </c>
      <c r="J132" s="7">
        <f t="shared" si="19"/>
        <v>0.36641323195945036</v>
      </c>
    </row>
    <row r="133" spans="1:10" ht="15">
      <c r="A133" s="3" t="s">
        <v>59</v>
      </c>
      <c r="B133" s="1" t="s">
        <v>60</v>
      </c>
      <c r="C133" s="4">
        <v>2010</v>
      </c>
      <c r="D133" s="5">
        <v>1</v>
      </c>
      <c r="E133" s="5" t="s">
        <v>61</v>
      </c>
      <c r="F133" s="6">
        <v>120</v>
      </c>
      <c r="G133" s="6">
        <v>80</v>
      </c>
      <c r="H133" s="6">
        <f>G133/1</f>
        <v>80</v>
      </c>
      <c r="I133" s="6">
        <v>120</v>
      </c>
      <c r="J133" s="7">
        <f t="shared" si="19"/>
        <v>0.3333333333333333</v>
      </c>
    </row>
    <row r="134" spans="1:10" ht="15">
      <c r="A134" s="3" t="s">
        <v>55</v>
      </c>
      <c r="B134" s="1" t="s">
        <v>46</v>
      </c>
      <c r="C134" s="4" t="s">
        <v>13</v>
      </c>
      <c r="D134" s="5">
        <v>12</v>
      </c>
      <c r="E134" s="5" t="s">
        <v>9</v>
      </c>
      <c r="F134" s="6">
        <v>29.99</v>
      </c>
      <c r="G134" s="6">
        <v>240</v>
      </c>
      <c r="H134" s="6">
        <f aca="true" t="shared" si="21" ref="H134:H142">G134/12</f>
        <v>20</v>
      </c>
      <c r="I134" s="6">
        <v>29.99</v>
      </c>
      <c r="J134" s="7">
        <f t="shared" si="19"/>
        <v>0.3331110370123374</v>
      </c>
    </row>
    <row r="135" spans="1:10" ht="15">
      <c r="A135" s="3" t="s">
        <v>63</v>
      </c>
      <c r="B135" s="1" t="s">
        <v>62</v>
      </c>
      <c r="C135" s="4" t="s">
        <v>13</v>
      </c>
      <c r="D135" s="5">
        <v>12</v>
      </c>
      <c r="E135" s="5" t="s">
        <v>9</v>
      </c>
      <c r="F135" s="6">
        <v>39.99</v>
      </c>
      <c r="G135" s="6">
        <v>280</v>
      </c>
      <c r="H135" s="6">
        <f t="shared" si="21"/>
        <v>23.333333333333332</v>
      </c>
      <c r="I135" s="6">
        <v>39.98</v>
      </c>
      <c r="J135" s="7">
        <f t="shared" si="19"/>
        <v>0.4163748540937135</v>
      </c>
    </row>
    <row r="136" spans="1:10" ht="15">
      <c r="A136" s="3" t="s">
        <v>68</v>
      </c>
      <c r="B136" s="1" t="s">
        <v>69</v>
      </c>
      <c r="C136" s="4">
        <v>2017</v>
      </c>
      <c r="D136" s="5">
        <v>12</v>
      </c>
      <c r="E136" s="5" t="s">
        <v>9</v>
      </c>
      <c r="F136" s="6">
        <v>17.99</v>
      </c>
      <c r="G136" s="6">
        <v>90</v>
      </c>
      <c r="H136" s="6">
        <f t="shared" si="21"/>
        <v>7.5</v>
      </c>
      <c r="I136" s="6">
        <v>17.99</v>
      </c>
      <c r="J136" s="7">
        <f t="shared" si="19"/>
        <v>0.5831017231795441</v>
      </c>
    </row>
    <row r="137" spans="1:10" ht="15">
      <c r="A137" s="3" t="s">
        <v>91</v>
      </c>
      <c r="B137" s="1" t="s">
        <v>92</v>
      </c>
      <c r="C137" s="4" t="s">
        <v>13</v>
      </c>
      <c r="D137" s="5">
        <v>12</v>
      </c>
      <c r="E137" s="5" t="s">
        <v>9</v>
      </c>
      <c r="F137" s="6">
        <v>14.99</v>
      </c>
      <c r="G137" s="6">
        <v>114</v>
      </c>
      <c r="H137" s="6">
        <f t="shared" si="21"/>
        <v>9.5</v>
      </c>
      <c r="I137" s="6">
        <v>14.99</v>
      </c>
      <c r="J137" s="7">
        <f t="shared" si="19"/>
        <v>0.36624416277518346</v>
      </c>
    </row>
    <row r="138" spans="1:10" ht="15">
      <c r="A138" s="3" t="s">
        <v>218</v>
      </c>
      <c r="B138" s="1" t="s">
        <v>195</v>
      </c>
      <c r="C138" s="4" t="s">
        <v>13</v>
      </c>
      <c r="D138" s="5">
        <v>12</v>
      </c>
      <c r="E138" s="5" t="s">
        <v>9</v>
      </c>
      <c r="F138" s="6">
        <v>24.99</v>
      </c>
      <c r="G138" s="6">
        <v>180</v>
      </c>
      <c r="H138" s="6">
        <f>G138/12</f>
        <v>15</v>
      </c>
      <c r="I138" s="6">
        <v>24.99</v>
      </c>
      <c r="J138" s="7">
        <f>(I138-H138)/I138</f>
        <v>0.3997599039615846</v>
      </c>
    </row>
    <row r="139" spans="1:10" ht="15">
      <c r="A139" s="3" t="s">
        <v>56</v>
      </c>
      <c r="B139" s="1" t="s">
        <v>48</v>
      </c>
      <c r="C139" s="4" t="s">
        <v>13</v>
      </c>
      <c r="D139" s="5">
        <v>12</v>
      </c>
      <c r="E139" s="5" t="s">
        <v>9</v>
      </c>
      <c r="F139" s="6">
        <v>5.99</v>
      </c>
      <c r="G139" s="6">
        <v>66</v>
      </c>
      <c r="H139" s="6">
        <f t="shared" si="21"/>
        <v>5.5</v>
      </c>
      <c r="I139" s="6">
        <v>11.99</v>
      </c>
      <c r="J139" s="7">
        <f t="shared" si="19"/>
        <v>0.5412844036697247</v>
      </c>
    </row>
    <row r="140" spans="1:10" ht="15">
      <c r="A140" s="3" t="s">
        <v>72</v>
      </c>
      <c r="B140" s="1" t="s">
        <v>73</v>
      </c>
      <c r="C140" s="4" t="s">
        <v>13</v>
      </c>
      <c r="D140" s="5">
        <v>12</v>
      </c>
      <c r="E140" s="5" t="s">
        <v>9</v>
      </c>
      <c r="F140" s="6">
        <v>4.99</v>
      </c>
      <c r="G140" s="6">
        <v>55</v>
      </c>
      <c r="H140" s="6">
        <f t="shared" si="21"/>
        <v>4.583333333333333</v>
      </c>
      <c r="I140" s="6">
        <f>F140</f>
        <v>4.99</v>
      </c>
      <c r="J140" s="7">
        <f t="shared" si="19"/>
        <v>0.08149632598530404</v>
      </c>
    </row>
    <row r="141" spans="1:10" ht="15">
      <c r="A141" s="3" t="s">
        <v>57</v>
      </c>
      <c r="B141" s="1" t="s">
        <v>47</v>
      </c>
      <c r="C141" s="4">
        <v>2012</v>
      </c>
      <c r="D141" s="5">
        <v>12</v>
      </c>
      <c r="E141" s="5" t="s">
        <v>9</v>
      </c>
      <c r="F141" s="6">
        <v>8.99</v>
      </c>
      <c r="G141" s="6">
        <v>96</v>
      </c>
      <c r="H141" s="6">
        <f t="shared" si="21"/>
        <v>8</v>
      </c>
      <c r="I141" s="6">
        <f>F141</f>
        <v>8.99</v>
      </c>
      <c r="J141" s="7">
        <f t="shared" si="19"/>
        <v>0.11012235817575086</v>
      </c>
    </row>
    <row r="142" spans="1:10" ht="15">
      <c r="A142" s="3" t="s">
        <v>58</v>
      </c>
      <c r="B142" s="1" t="s">
        <v>42</v>
      </c>
      <c r="C142" s="4" t="s">
        <v>13</v>
      </c>
      <c r="D142" s="5">
        <v>12</v>
      </c>
      <c r="E142" s="5" t="s">
        <v>9</v>
      </c>
      <c r="F142" s="6">
        <v>8.99</v>
      </c>
      <c r="G142" s="6">
        <v>70</v>
      </c>
      <c r="H142" s="6">
        <f t="shared" si="21"/>
        <v>5.833333333333333</v>
      </c>
      <c r="I142" s="6">
        <v>8.98</v>
      </c>
      <c r="J142" s="7">
        <f t="shared" si="19"/>
        <v>0.350408314773571</v>
      </c>
    </row>
    <row r="143" spans="1:10" ht="15">
      <c r="A143" s="3" t="s">
        <v>58</v>
      </c>
      <c r="B143" s="1" t="s">
        <v>42</v>
      </c>
      <c r="C143" s="4" t="s">
        <v>13</v>
      </c>
      <c r="D143" s="5">
        <v>6</v>
      </c>
      <c r="E143" s="5" t="s">
        <v>34</v>
      </c>
      <c r="F143" s="6">
        <v>16.99</v>
      </c>
      <c r="G143" s="6">
        <v>67</v>
      </c>
      <c r="H143" s="6">
        <f>G143/6</f>
        <v>11.166666666666666</v>
      </c>
      <c r="I143" s="6">
        <f>F143</f>
        <v>16.99</v>
      </c>
      <c r="J143" s="7">
        <f t="shared" si="19"/>
        <v>0.34275063762997837</v>
      </c>
    </row>
    <row r="144" spans="1:10" ht="15">
      <c r="A144" s="3" t="s">
        <v>87</v>
      </c>
      <c r="B144" s="1" t="s">
        <v>88</v>
      </c>
      <c r="C144" s="4" t="s">
        <v>13</v>
      </c>
      <c r="D144" s="5">
        <v>12</v>
      </c>
      <c r="E144" s="5" t="s">
        <v>9</v>
      </c>
      <c r="F144" s="6">
        <v>8.99</v>
      </c>
      <c r="G144" s="6">
        <v>70</v>
      </c>
      <c r="H144" s="6">
        <f>G144/12</f>
        <v>5.833333333333333</v>
      </c>
      <c r="I144" s="6">
        <v>8.98</v>
      </c>
      <c r="J144" s="7">
        <f t="shared" si="19"/>
        <v>0.350408314773571</v>
      </c>
    </row>
    <row r="145" spans="1:10" ht="13.5" customHeight="1">
      <c r="A145" s="3" t="s">
        <v>241</v>
      </c>
      <c r="B145" s="1" t="s">
        <v>64</v>
      </c>
      <c r="C145" s="4" t="s">
        <v>13</v>
      </c>
      <c r="D145" s="5">
        <v>6</v>
      </c>
      <c r="E145" s="5" t="s">
        <v>65</v>
      </c>
      <c r="F145" s="6">
        <v>12.99</v>
      </c>
      <c r="G145" s="6">
        <v>12</v>
      </c>
      <c r="H145" s="6">
        <f>G145/6</f>
        <v>2</v>
      </c>
      <c r="I145" s="6">
        <v>6.99</v>
      </c>
      <c r="J145" s="7">
        <f aca="true" t="shared" si="22" ref="J145:J168">(I145-H145)/I145</f>
        <v>0.7138769670958512</v>
      </c>
    </row>
    <row r="146" spans="1:10" ht="13.5" customHeight="1">
      <c r="A146" s="3" t="s">
        <v>240</v>
      </c>
      <c r="B146" s="23" t="s">
        <v>86</v>
      </c>
      <c r="C146" s="4" t="s">
        <v>13</v>
      </c>
      <c r="D146" s="5">
        <v>6</v>
      </c>
      <c r="E146" s="5" t="s">
        <v>65</v>
      </c>
      <c r="F146" s="6">
        <v>12.99</v>
      </c>
      <c r="G146" s="6">
        <v>12</v>
      </c>
      <c r="H146" s="6">
        <f>G146/6</f>
        <v>2</v>
      </c>
      <c r="I146" s="6">
        <v>2</v>
      </c>
      <c r="J146" s="7">
        <f t="shared" si="22"/>
        <v>0</v>
      </c>
    </row>
    <row r="147" spans="1:10" ht="13.5" customHeight="1">
      <c r="A147" s="3" t="s">
        <v>239</v>
      </c>
      <c r="B147" s="21" t="s">
        <v>85</v>
      </c>
      <c r="C147" s="4" t="s">
        <v>13</v>
      </c>
      <c r="D147" s="5">
        <v>6</v>
      </c>
      <c r="E147" s="5" t="s">
        <v>65</v>
      </c>
      <c r="F147" s="6">
        <v>12.99</v>
      </c>
      <c r="G147" s="6">
        <v>12</v>
      </c>
      <c r="H147" s="6">
        <f>G147/6</f>
        <v>2</v>
      </c>
      <c r="I147" s="6">
        <v>2</v>
      </c>
      <c r="J147" s="7">
        <f t="shared" si="22"/>
        <v>0</v>
      </c>
    </row>
    <row r="148" spans="1:10" ht="13.5" customHeight="1">
      <c r="A148" s="3" t="s">
        <v>238</v>
      </c>
      <c r="B148" s="21" t="s">
        <v>102</v>
      </c>
      <c r="C148" s="4" t="s">
        <v>13</v>
      </c>
      <c r="D148" s="5">
        <v>6</v>
      </c>
      <c r="E148" s="5" t="s">
        <v>65</v>
      </c>
      <c r="F148" s="6">
        <v>12.99</v>
      </c>
      <c r="G148" s="6">
        <v>12</v>
      </c>
      <c r="H148" s="6">
        <f>G148/6</f>
        <v>2</v>
      </c>
      <c r="I148" s="6">
        <v>2</v>
      </c>
      <c r="J148" s="7">
        <f t="shared" si="22"/>
        <v>0</v>
      </c>
    </row>
    <row r="149" spans="1:10" ht="15">
      <c r="A149" s="3" t="s">
        <v>289</v>
      </c>
      <c r="B149" s="19" t="s">
        <v>283</v>
      </c>
      <c r="C149" s="4" t="s">
        <v>13</v>
      </c>
      <c r="D149" s="5">
        <v>12</v>
      </c>
      <c r="E149" s="5" t="s">
        <v>9</v>
      </c>
      <c r="F149" s="6">
        <v>19.99</v>
      </c>
      <c r="G149" s="6">
        <v>144</v>
      </c>
      <c r="H149" s="6">
        <f>G149/12</f>
        <v>12</v>
      </c>
      <c r="I149" s="9">
        <v>17.98</v>
      </c>
      <c r="J149" s="7">
        <f t="shared" si="22"/>
        <v>0.33259176863181317</v>
      </c>
    </row>
    <row r="150" spans="1:10" ht="13.5" customHeight="1">
      <c r="A150" s="3" t="s">
        <v>290</v>
      </c>
      <c r="B150" s="19" t="s">
        <v>284</v>
      </c>
      <c r="C150" s="4" t="s">
        <v>13</v>
      </c>
      <c r="D150" s="5">
        <v>12</v>
      </c>
      <c r="E150" s="5" t="s">
        <v>9</v>
      </c>
      <c r="F150" s="6">
        <v>19.99</v>
      </c>
      <c r="G150" s="6">
        <v>144</v>
      </c>
      <c r="H150" s="6">
        <f>G150/12</f>
        <v>12</v>
      </c>
      <c r="I150" s="9">
        <v>17.98</v>
      </c>
      <c r="J150" s="7">
        <f>(I150-H150)/I150</f>
        <v>0.33259176863181317</v>
      </c>
    </row>
    <row r="151" spans="1:10" ht="13.5" customHeight="1">
      <c r="A151" s="3" t="s">
        <v>291</v>
      </c>
      <c r="B151" s="19" t="s">
        <v>285</v>
      </c>
      <c r="C151" s="4" t="s">
        <v>13</v>
      </c>
      <c r="D151" s="5">
        <v>12</v>
      </c>
      <c r="E151" s="5" t="s">
        <v>9</v>
      </c>
      <c r="F151" s="6">
        <v>21.99</v>
      </c>
      <c r="G151" s="6">
        <v>160</v>
      </c>
      <c r="H151" s="6">
        <f>G151/12</f>
        <v>13.333333333333334</v>
      </c>
      <c r="I151" s="9">
        <v>19.98</v>
      </c>
      <c r="J151" s="7">
        <f>(I151-H151)/I151</f>
        <v>0.332665999332666</v>
      </c>
    </row>
    <row r="152" spans="1:10" ht="13.5" customHeight="1">
      <c r="A152" s="3" t="s">
        <v>287</v>
      </c>
      <c r="B152" s="19" t="s">
        <v>286</v>
      </c>
      <c r="C152" s="4" t="s">
        <v>13</v>
      </c>
      <c r="D152" s="5">
        <v>12</v>
      </c>
      <c r="E152" s="5" t="s">
        <v>9</v>
      </c>
      <c r="F152" s="6">
        <v>31.99</v>
      </c>
      <c r="G152" s="6">
        <v>240</v>
      </c>
      <c r="H152" s="6">
        <f>G152/12</f>
        <v>20</v>
      </c>
      <c r="I152" s="9">
        <v>29.98</v>
      </c>
      <c r="J152" s="7">
        <f>(I152-H152)/I152</f>
        <v>0.33288859239492996</v>
      </c>
    </row>
    <row r="153" spans="1:10" ht="13.5" customHeight="1">
      <c r="A153" s="3" t="s">
        <v>288</v>
      </c>
      <c r="B153" s="2" t="s">
        <v>292</v>
      </c>
      <c r="C153" s="4" t="s">
        <v>13</v>
      </c>
      <c r="D153" s="15">
        <v>6</v>
      </c>
      <c r="E153" s="5" t="s">
        <v>9</v>
      </c>
      <c r="F153" s="16">
        <v>49.99</v>
      </c>
      <c r="G153" s="16">
        <v>180</v>
      </c>
      <c r="H153" s="6">
        <f>G153/6</f>
        <v>30</v>
      </c>
      <c r="I153" s="6">
        <v>44.98</v>
      </c>
      <c r="J153" s="7">
        <f>(I153-H153)/I153</f>
        <v>0.3330369052912405</v>
      </c>
    </row>
    <row r="154" spans="1:10" ht="13.5" customHeight="1">
      <c r="A154" s="3" t="s">
        <v>106</v>
      </c>
      <c r="B154" s="21" t="s">
        <v>172</v>
      </c>
      <c r="C154" s="4" t="s">
        <v>13</v>
      </c>
      <c r="D154" s="5">
        <v>12</v>
      </c>
      <c r="E154" s="5" t="s">
        <v>9</v>
      </c>
      <c r="F154" s="6">
        <v>13.99</v>
      </c>
      <c r="G154" s="6">
        <v>105</v>
      </c>
      <c r="H154" s="6">
        <f>G154/12</f>
        <v>8.75</v>
      </c>
      <c r="I154" s="6">
        <v>13.98</v>
      </c>
      <c r="J154" s="7">
        <f t="shared" si="22"/>
        <v>0.37410586552217456</v>
      </c>
    </row>
    <row r="155" spans="1:10" ht="13.5" customHeight="1">
      <c r="A155" s="3" t="s">
        <v>169</v>
      </c>
      <c r="B155" s="21" t="s">
        <v>170</v>
      </c>
      <c r="C155" s="4">
        <v>2020</v>
      </c>
      <c r="D155" s="5">
        <v>12</v>
      </c>
      <c r="E155" s="5" t="s">
        <v>9</v>
      </c>
      <c r="F155" s="6">
        <v>13.99</v>
      </c>
      <c r="G155" s="6">
        <v>90</v>
      </c>
      <c r="H155" s="6">
        <f>G155/12</f>
        <v>7.5</v>
      </c>
      <c r="I155" s="6">
        <v>11.98</v>
      </c>
      <c r="J155" s="7">
        <f t="shared" si="22"/>
        <v>0.3739565943238731</v>
      </c>
    </row>
    <row r="156" spans="1:10" ht="13.5" customHeight="1">
      <c r="A156" s="3" t="s">
        <v>173</v>
      </c>
      <c r="B156" s="21" t="s">
        <v>171</v>
      </c>
      <c r="C156" s="4">
        <v>2014</v>
      </c>
      <c r="D156" s="5">
        <v>12</v>
      </c>
      <c r="E156" s="5" t="s">
        <v>9</v>
      </c>
      <c r="F156" s="6">
        <v>19.99</v>
      </c>
      <c r="G156" s="6">
        <v>150</v>
      </c>
      <c r="H156" s="6">
        <f>G156/12</f>
        <v>12.5</v>
      </c>
      <c r="I156" s="6">
        <v>19.99</v>
      </c>
      <c r="J156" s="7">
        <f t="shared" si="22"/>
        <v>0.37468734367183587</v>
      </c>
    </row>
    <row r="157" spans="1:10" ht="13.5" customHeight="1">
      <c r="A157" s="3" t="s">
        <v>107</v>
      </c>
      <c r="B157" s="21" t="s">
        <v>104</v>
      </c>
      <c r="C157" s="4" t="s">
        <v>13</v>
      </c>
      <c r="D157" s="5">
        <v>12</v>
      </c>
      <c r="E157" s="5" t="s">
        <v>9</v>
      </c>
      <c r="F157" s="6">
        <v>15.99</v>
      </c>
      <c r="G157" s="6">
        <v>120</v>
      </c>
      <c r="H157" s="6">
        <f>G157/12</f>
        <v>10</v>
      </c>
      <c r="I157" s="6">
        <v>15.99</v>
      </c>
      <c r="J157" s="7">
        <f t="shared" si="22"/>
        <v>0.3746091307066917</v>
      </c>
    </row>
    <row r="158" spans="1:10" ht="13.5" customHeight="1">
      <c r="A158" s="3" t="s">
        <v>108</v>
      </c>
      <c r="B158" s="21" t="s">
        <v>105</v>
      </c>
      <c r="C158" s="4" t="s">
        <v>13</v>
      </c>
      <c r="D158" s="5">
        <v>12</v>
      </c>
      <c r="E158" s="5" t="s">
        <v>9</v>
      </c>
      <c r="F158" s="6">
        <v>9.99</v>
      </c>
      <c r="G158" s="6">
        <v>60</v>
      </c>
      <c r="H158" s="6">
        <f>G158/12</f>
        <v>5</v>
      </c>
      <c r="I158" s="6">
        <v>9.99</v>
      </c>
      <c r="J158" s="7">
        <f t="shared" si="22"/>
        <v>0.4994994994994995</v>
      </c>
    </row>
    <row r="159" spans="1:10" ht="13.5" customHeight="1">
      <c r="A159" s="3" t="s">
        <v>235</v>
      </c>
      <c r="B159" s="2" t="s">
        <v>236</v>
      </c>
      <c r="C159" s="4" t="s">
        <v>8</v>
      </c>
      <c r="D159" s="15">
        <v>6</v>
      </c>
      <c r="E159" s="5" t="s">
        <v>153</v>
      </c>
      <c r="F159" s="16">
        <v>15.99</v>
      </c>
      <c r="G159" s="16">
        <v>60</v>
      </c>
      <c r="H159" s="6">
        <f>G159/6</f>
        <v>10</v>
      </c>
      <c r="I159" s="6">
        <v>15.98</v>
      </c>
      <c r="J159" s="7">
        <f t="shared" si="22"/>
        <v>0.3742177722152691</v>
      </c>
    </row>
    <row r="160" spans="1:10" ht="13.5" customHeight="1">
      <c r="A160" s="3" t="s">
        <v>261</v>
      </c>
      <c r="B160" s="19" t="s">
        <v>236</v>
      </c>
      <c r="C160" s="4" t="s">
        <v>13</v>
      </c>
      <c r="D160" s="5">
        <v>12</v>
      </c>
      <c r="E160" s="5" t="s">
        <v>262</v>
      </c>
      <c r="F160" s="6">
        <v>8.98</v>
      </c>
      <c r="G160" s="6">
        <v>70</v>
      </c>
      <c r="H160" s="6">
        <f>G160/12</f>
        <v>5.833333333333333</v>
      </c>
      <c r="I160" s="9">
        <v>8.98</v>
      </c>
      <c r="J160" s="7">
        <f t="shared" si="22"/>
        <v>0.350408314773571</v>
      </c>
    </row>
    <row r="161" spans="1:10" ht="13.5" customHeight="1">
      <c r="A161" s="33" t="s">
        <v>303</v>
      </c>
      <c r="B161" s="34" t="s">
        <v>304</v>
      </c>
      <c r="C161" s="4">
        <v>2017</v>
      </c>
      <c r="D161" s="15">
        <v>6</v>
      </c>
      <c r="E161" s="5" t="s">
        <v>9</v>
      </c>
      <c r="F161" s="16">
        <v>41.99</v>
      </c>
      <c r="G161" s="16">
        <v>180</v>
      </c>
      <c r="H161" s="6">
        <f aca="true" t="shared" si="23" ref="H161:H169">G161/6</f>
        <v>30</v>
      </c>
      <c r="I161" s="6">
        <v>41.99</v>
      </c>
      <c r="J161" s="7">
        <f aca="true" t="shared" si="24" ref="J161:J166">(I161-H161)/I161</f>
        <v>0.2855441771850441</v>
      </c>
    </row>
    <row r="162" spans="1:10" ht="13.5" customHeight="1">
      <c r="A162" s="33" t="s">
        <v>301</v>
      </c>
      <c r="B162" s="34" t="s">
        <v>302</v>
      </c>
      <c r="C162" s="4">
        <v>2016</v>
      </c>
      <c r="D162" s="15">
        <v>6</v>
      </c>
      <c r="E162" s="5" t="s">
        <v>9</v>
      </c>
      <c r="F162" s="16">
        <v>44.98</v>
      </c>
      <c r="G162" s="16">
        <v>200</v>
      </c>
      <c r="H162" s="6">
        <f t="shared" si="23"/>
        <v>33.333333333333336</v>
      </c>
      <c r="I162" s="6">
        <v>44.99</v>
      </c>
      <c r="J162" s="7">
        <f t="shared" si="24"/>
        <v>0.259094613617841</v>
      </c>
    </row>
    <row r="163" spans="1:10" ht="13.5" customHeight="1">
      <c r="A163" s="33" t="s">
        <v>299</v>
      </c>
      <c r="B163" s="34" t="s">
        <v>300</v>
      </c>
      <c r="C163" s="4">
        <v>2016</v>
      </c>
      <c r="D163" s="15">
        <v>6</v>
      </c>
      <c r="E163" s="5" t="s">
        <v>9</v>
      </c>
      <c r="F163" s="16">
        <v>49.99</v>
      </c>
      <c r="G163" s="16">
        <v>220</v>
      </c>
      <c r="H163" s="6">
        <f t="shared" si="23"/>
        <v>36.666666666666664</v>
      </c>
      <c r="I163" s="6">
        <v>49.99</v>
      </c>
      <c r="J163" s="7">
        <f t="shared" si="24"/>
        <v>0.2665199706607989</v>
      </c>
    </row>
    <row r="164" spans="1:10" ht="13.5" customHeight="1">
      <c r="A164" s="33" t="s">
        <v>298</v>
      </c>
      <c r="B164" s="34" t="s">
        <v>297</v>
      </c>
      <c r="C164" s="4">
        <v>2015</v>
      </c>
      <c r="D164" s="15">
        <v>6</v>
      </c>
      <c r="E164" s="5" t="s">
        <v>9</v>
      </c>
      <c r="F164" s="16">
        <v>54.99</v>
      </c>
      <c r="G164" s="16">
        <v>240</v>
      </c>
      <c r="H164" s="6">
        <f t="shared" si="23"/>
        <v>40</v>
      </c>
      <c r="I164" s="6">
        <v>54.99</v>
      </c>
      <c r="J164" s="7">
        <f t="shared" si="24"/>
        <v>0.2725950172758684</v>
      </c>
    </row>
    <row r="165" spans="1:10" ht="13.5" customHeight="1">
      <c r="A165" s="33" t="s">
        <v>295</v>
      </c>
      <c r="B165" s="34" t="s">
        <v>296</v>
      </c>
      <c r="C165" s="4">
        <v>2015</v>
      </c>
      <c r="D165" s="15">
        <v>6</v>
      </c>
      <c r="E165" s="5" t="s">
        <v>9</v>
      </c>
      <c r="F165" s="16">
        <v>59.99</v>
      </c>
      <c r="G165" s="16">
        <v>260</v>
      </c>
      <c r="H165" s="6">
        <f t="shared" si="23"/>
        <v>43.333333333333336</v>
      </c>
      <c r="I165" s="6">
        <v>59.99</v>
      </c>
      <c r="J165" s="7">
        <f t="shared" si="24"/>
        <v>0.2776573873423348</v>
      </c>
    </row>
    <row r="166" spans="1:10" ht="13.5" customHeight="1">
      <c r="A166" s="33" t="s">
        <v>293</v>
      </c>
      <c r="B166" s="34" t="s">
        <v>294</v>
      </c>
      <c r="C166" s="4">
        <v>2016</v>
      </c>
      <c r="D166" s="15">
        <v>6</v>
      </c>
      <c r="E166" s="5" t="s">
        <v>9</v>
      </c>
      <c r="F166" s="16">
        <v>64.99</v>
      </c>
      <c r="G166" s="16">
        <v>280</v>
      </c>
      <c r="H166" s="6">
        <f t="shared" si="23"/>
        <v>46.666666666666664</v>
      </c>
      <c r="I166" s="6">
        <v>64.99</v>
      </c>
      <c r="J166" s="7">
        <f t="shared" si="24"/>
        <v>0.2819408114068831</v>
      </c>
    </row>
    <row r="167" spans="1:10" ht="13.5" customHeight="1">
      <c r="A167" s="3" t="s">
        <v>305</v>
      </c>
      <c r="B167" s="2" t="s">
        <v>306</v>
      </c>
      <c r="C167" s="4" t="s">
        <v>8</v>
      </c>
      <c r="D167" s="15">
        <v>6</v>
      </c>
      <c r="E167" s="5" t="s">
        <v>9</v>
      </c>
      <c r="F167" s="16">
        <v>99.99</v>
      </c>
      <c r="G167" s="16">
        <v>320</v>
      </c>
      <c r="H167" s="6">
        <f t="shared" si="23"/>
        <v>53.333333333333336</v>
      </c>
      <c r="I167" s="6">
        <v>79.99</v>
      </c>
      <c r="J167" s="7">
        <f>(I167-H167)/I167</f>
        <v>0.333249989582031</v>
      </c>
    </row>
    <row r="168" spans="1:10" ht="13.5" customHeight="1">
      <c r="A168" s="3" t="s">
        <v>256</v>
      </c>
      <c r="B168" s="2" t="s">
        <v>237</v>
      </c>
      <c r="C168" s="4" t="s">
        <v>8</v>
      </c>
      <c r="D168" s="15">
        <v>6</v>
      </c>
      <c r="E168" s="5" t="s">
        <v>9</v>
      </c>
      <c r="F168" s="16">
        <v>99.99</v>
      </c>
      <c r="G168" s="16">
        <v>420</v>
      </c>
      <c r="H168" s="6">
        <f t="shared" si="23"/>
        <v>70</v>
      </c>
      <c r="I168" s="6">
        <v>99.99</v>
      </c>
      <c r="J168" s="7">
        <f t="shared" si="22"/>
        <v>0.2999299929992999</v>
      </c>
    </row>
    <row r="169" spans="1:10" ht="13.5" customHeight="1">
      <c r="A169" s="3" t="s">
        <v>255</v>
      </c>
      <c r="B169" s="2" t="s">
        <v>249</v>
      </c>
      <c r="C169" s="4" t="s">
        <v>8</v>
      </c>
      <c r="D169" s="15">
        <v>6</v>
      </c>
      <c r="E169" s="5" t="s">
        <v>9</v>
      </c>
      <c r="F169" s="16">
        <v>99.99</v>
      </c>
      <c r="G169" s="16">
        <v>320</v>
      </c>
      <c r="H169" s="6">
        <f t="shared" si="23"/>
        <v>53.333333333333336</v>
      </c>
      <c r="I169" s="6">
        <v>79.99</v>
      </c>
      <c r="J169" s="7">
        <f>(I169-H169)/I169</f>
        <v>0.333249989582031</v>
      </c>
    </row>
    <row r="170" spans="1:10" ht="13.5" customHeight="1">
      <c r="A170" s="3" t="s">
        <v>155</v>
      </c>
      <c r="B170" s="21" t="s">
        <v>151</v>
      </c>
      <c r="C170" s="4" t="s">
        <v>13</v>
      </c>
      <c r="D170" s="5">
        <v>120</v>
      </c>
      <c r="E170" s="5" t="s">
        <v>154</v>
      </c>
      <c r="F170" s="6">
        <v>0.99</v>
      </c>
      <c r="G170" s="6">
        <v>80</v>
      </c>
      <c r="H170" s="6">
        <v>0.67</v>
      </c>
      <c r="I170" s="6">
        <v>0.98</v>
      </c>
      <c r="J170" s="7">
        <v>0.32</v>
      </c>
    </row>
    <row r="171" spans="1:10" ht="13.5" customHeight="1">
      <c r="A171" s="3" t="s">
        <v>156</v>
      </c>
      <c r="B171" s="19" t="s">
        <v>151</v>
      </c>
      <c r="C171" s="4" t="s">
        <v>13</v>
      </c>
      <c r="D171" s="5">
        <v>12</v>
      </c>
      <c r="E171" s="5" t="s">
        <v>9</v>
      </c>
      <c r="F171" s="6">
        <v>14.99</v>
      </c>
      <c r="G171" s="6">
        <v>120</v>
      </c>
      <c r="H171" s="6">
        <f>G171/12</f>
        <v>10</v>
      </c>
      <c r="I171" s="9">
        <v>14.98</v>
      </c>
      <c r="J171" s="7">
        <f aca="true" t="shared" si="25" ref="J171:J184">(I171-H171)/I171</f>
        <v>0.3324432576769026</v>
      </c>
    </row>
    <row r="172" spans="1:10" ht="13.5" customHeight="1">
      <c r="A172" s="3" t="s">
        <v>152</v>
      </c>
      <c r="B172" s="2" t="s">
        <v>151</v>
      </c>
      <c r="C172" s="4" t="s">
        <v>8</v>
      </c>
      <c r="D172" s="15">
        <v>6</v>
      </c>
      <c r="E172" s="5" t="s">
        <v>153</v>
      </c>
      <c r="F172" s="16">
        <v>24.99</v>
      </c>
      <c r="G172" s="16">
        <v>105</v>
      </c>
      <c r="H172" s="6">
        <f>G172/6</f>
        <v>17.5</v>
      </c>
      <c r="I172" s="6">
        <v>24.98</v>
      </c>
      <c r="J172" s="7">
        <f t="shared" si="25"/>
        <v>0.2994395516413131</v>
      </c>
    </row>
    <row r="173" spans="1:10" ht="13.5" customHeight="1">
      <c r="A173" s="3" t="s">
        <v>205</v>
      </c>
      <c r="B173" s="2" t="s">
        <v>206</v>
      </c>
      <c r="C173" s="4" t="s">
        <v>8</v>
      </c>
      <c r="D173" s="15">
        <v>6</v>
      </c>
      <c r="E173" s="5" t="s">
        <v>9</v>
      </c>
      <c r="F173" s="16">
        <v>14.99</v>
      </c>
      <c r="G173" s="16">
        <v>60</v>
      </c>
      <c r="H173" s="6">
        <f>G173/6</f>
        <v>10</v>
      </c>
      <c r="I173" s="6">
        <v>14.98</v>
      </c>
      <c r="J173" s="7">
        <f t="shared" si="25"/>
        <v>0.3324432576769026</v>
      </c>
    </row>
    <row r="174" spans="1:10" ht="13.5" customHeight="1">
      <c r="A174" s="3" t="s">
        <v>234</v>
      </c>
      <c r="B174" s="19" t="s">
        <v>232</v>
      </c>
      <c r="C174" s="4" t="s">
        <v>13</v>
      </c>
      <c r="D174" s="5">
        <v>12</v>
      </c>
      <c r="E174" s="5" t="s">
        <v>9</v>
      </c>
      <c r="F174" s="6">
        <v>23.99</v>
      </c>
      <c r="G174" s="6">
        <v>202</v>
      </c>
      <c r="H174" s="6">
        <f>G174/12</f>
        <v>16.833333333333332</v>
      </c>
      <c r="I174" s="9">
        <v>23.98</v>
      </c>
      <c r="J174" s="7">
        <f>(I174-H174)/I174</f>
        <v>0.29802613288851826</v>
      </c>
    </row>
    <row r="175" spans="1:10" ht="13.5" customHeight="1">
      <c r="A175" s="3" t="s">
        <v>233</v>
      </c>
      <c r="B175" s="2" t="s">
        <v>232</v>
      </c>
      <c r="C175" s="4" t="s">
        <v>8</v>
      </c>
      <c r="D175" s="15">
        <v>6</v>
      </c>
      <c r="E175" s="5" t="s">
        <v>153</v>
      </c>
      <c r="F175" s="16">
        <v>44.99</v>
      </c>
      <c r="G175" s="16">
        <v>202</v>
      </c>
      <c r="H175" s="6">
        <f>G175/6</f>
        <v>33.666666666666664</v>
      </c>
      <c r="I175" s="6">
        <v>44.98</v>
      </c>
      <c r="J175" s="7">
        <f>(I175-H175)/I175</f>
        <v>0.2515191937157255</v>
      </c>
    </row>
    <row r="176" spans="1:10" ht="13.5" customHeight="1">
      <c r="A176" s="3" t="s">
        <v>192</v>
      </c>
      <c r="B176" s="2" t="s">
        <v>191</v>
      </c>
      <c r="C176" s="4" t="s">
        <v>8</v>
      </c>
      <c r="D176" s="15">
        <v>6</v>
      </c>
      <c r="E176" s="5" t="s">
        <v>9</v>
      </c>
      <c r="F176" s="16">
        <v>29.98</v>
      </c>
      <c r="G176" s="16">
        <v>124</v>
      </c>
      <c r="H176" s="6">
        <f>G176/6</f>
        <v>20.666666666666668</v>
      </c>
      <c r="I176" s="6">
        <v>29.98</v>
      </c>
      <c r="J176" s="7">
        <f t="shared" si="25"/>
        <v>0.3106515454747609</v>
      </c>
    </row>
    <row r="177" spans="1:10" ht="13.5" customHeight="1">
      <c r="A177" s="3" t="s">
        <v>207</v>
      </c>
      <c r="B177" s="2" t="s">
        <v>208</v>
      </c>
      <c r="C177" s="4" t="s">
        <v>8</v>
      </c>
      <c r="D177" s="15">
        <v>6</v>
      </c>
      <c r="E177" s="5" t="s">
        <v>9</v>
      </c>
      <c r="F177" s="16">
        <v>29.98</v>
      </c>
      <c r="G177" s="16">
        <v>124</v>
      </c>
      <c r="H177" s="6">
        <f>G177/6</f>
        <v>20.666666666666668</v>
      </c>
      <c r="I177" s="6">
        <v>29.98</v>
      </c>
      <c r="J177" s="7">
        <f t="shared" si="25"/>
        <v>0.3106515454747609</v>
      </c>
    </row>
    <row r="178" spans="1:10" ht="13.5" customHeight="1">
      <c r="A178" s="3" t="s">
        <v>250</v>
      </c>
      <c r="B178" s="21" t="s">
        <v>253</v>
      </c>
      <c r="C178" s="4" t="s">
        <v>13</v>
      </c>
      <c r="D178" s="5">
        <v>12</v>
      </c>
      <c r="E178" s="5" t="s">
        <v>9</v>
      </c>
      <c r="F178" s="6">
        <v>14.99</v>
      </c>
      <c r="G178" s="6">
        <v>104</v>
      </c>
      <c r="H178" s="6">
        <f>G178/12</f>
        <v>8.666666666666666</v>
      </c>
      <c r="I178" s="6">
        <v>14.99</v>
      </c>
      <c r="J178" s="7">
        <f>(I178-H178)/I178</f>
        <v>0.421836780075606</v>
      </c>
    </row>
    <row r="179" spans="1:10" ht="13.5" customHeight="1">
      <c r="A179" s="3" t="s">
        <v>251</v>
      </c>
      <c r="B179" s="21" t="s">
        <v>252</v>
      </c>
      <c r="C179" s="4" t="s">
        <v>13</v>
      </c>
      <c r="D179" s="5">
        <v>12</v>
      </c>
      <c r="E179" s="5" t="s">
        <v>9</v>
      </c>
      <c r="F179" s="6">
        <v>14.99</v>
      </c>
      <c r="G179" s="6">
        <v>104</v>
      </c>
      <c r="H179" s="6">
        <f>G179/12</f>
        <v>8.666666666666666</v>
      </c>
      <c r="I179" s="6">
        <v>14.99</v>
      </c>
      <c r="J179" s="7">
        <f>(I179-H179)/I179</f>
        <v>0.421836780075606</v>
      </c>
    </row>
    <row r="180" spans="1:10" ht="13.5" customHeight="1">
      <c r="A180" s="3" t="s">
        <v>116</v>
      </c>
      <c r="B180" s="21" t="s">
        <v>117</v>
      </c>
      <c r="C180" s="4" t="s">
        <v>13</v>
      </c>
      <c r="D180" s="5">
        <v>12</v>
      </c>
      <c r="E180" s="5" t="s">
        <v>9</v>
      </c>
      <c r="F180" s="6">
        <v>15.99</v>
      </c>
      <c r="G180" s="6">
        <v>120</v>
      </c>
      <c r="H180" s="6">
        <f>G180/12</f>
        <v>10</v>
      </c>
      <c r="I180" s="6">
        <v>15.99</v>
      </c>
      <c r="J180" s="7">
        <f t="shared" si="25"/>
        <v>0.3746091307066917</v>
      </c>
    </row>
    <row r="181" spans="1:10" ht="13.5" customHeight="1">
      <c r="A181" s="3" t="s">
        <v>111</v>
      </c>
      <c r="B181" s="21" t="s">
        <v>110</v>
      </c>
      <c r="C181" s="4" t="s">
        <v>13</v>
      </c>
      <c r="D181" s="5">
        <v>12</v>
      </c>
      <c r="E181" s="5" t="s">
        <v>9</v>
      </c>
      <c r="F181" s="6">
        <v>11.99</v>
      </c>
      <c r="G181" s="6">
        <v>69</v>
      </c>
      <c r="H181" s="6">
        <f>G181/12</f>
        <v>5.75</v>
      </c>
      <c r="I181" s="6">
        <v>11.99</v>
      </c>
      <c r="J181" s="7">
        <f t="shared" si="25"/>
        <v>0.5204336947456214</v>
      </c>
    </row>
    <row r="182" spans="1:10" ht="13.5" customHeight="1">
      <c r="A182" s="3" t="s">
        <v>122</v>
      </c>
      <c r="B182" s="21" t="s">
        <v>120</v>
      </c>
      <c r="C182" s="4" t="s">
        <v>13</v>
      </c>
      <c r="D182" s="5">
        <v>6</v>
      </c>
      <c r="E182" s="5" t="s">
        <v>9</v>
      </c>
      <c r="F182" s="6">
        <v>12.99</v>
      </c>
      <c r="G182" s="6">
        <v>40</v>
      </c>
      <c r="H182" s="6">
        <v>6.67</v>
      </c>
      <c r="I182" s="6">
        <v>12.99</v>
      </c>
      <c r="J182" s="7">
        <f t="shared" si="25"/>
        <v>0.4865280985373364</v>
      </c>
    </row>
    <row r="183" spans="1:10" ht="13.5" customHeight="1">
      <c r="A183" s="3" t="s">
        <v>123</v>
      </c>
      <c r="B183" s="21" t="s">
        <v>121</v>
      </c>
      <c r="C183" s="4" t="s">
        <v>13</v>
      </c>
      <c r="D183" s="5">
        <v>6</v>
      </c>
      <c r="E183" s="5" t="s">
        <v>9</v>
      </c>
      <c r="F183" s="6">
        <v>12.99</v>
      </c>
      <c r="G183" s="6">
        <v>40</v>
      </c>
      <c r="H183" s="6">
        <v>6.67</v>
      </c>
      <c r="I183" s="6">
        <v>12.99</v>
      </c>
      <c r="J183" s="7">
        <f t="shared" si="25"/>
        <v>0.4865280985373364</v>
      </c>
    </row>
    <row r="184" spans="1:10" ht="13.5" customHeight="1">
      <c r="A184" s="3" t="s">
        <v>124</v>
      </c>
      <c r="B184" s="21" t="s">
        <v>125</v>
      </c>
      <c r="C184" s="4" t="s">
        <v>13</v>
      </c>
      <c r="D184" s="5">
        <v>12</v>
      </c>
      <c r="E184" s="5" t="s">
        <v>9</v>
      </c>
      <c r="F184" s="6">
        <v>2.99</v>
      </c>
      <c r="G184" s="6">
        <v>18</v>
      </c>
      <c r="H184" s="6">
        <f aca="true" t="shared" si="26" ref="H184:H192">G184/12</f>
        <v>1.5</v>
      </c>
      <c r="I184" s="6">
        <v>2.99</v>
      </c>
      <c r="J184" s="7">
        <f t="shared" si="25"/>
        <v>0.49832775919732447</v>
      </c>
    </row>
    <row r="185" spans="1:10" ht="13.5" customHeight="1">
      <c r="A185" s="3" t="s">
        <v>175</v>
      </c>
      <c r="B185" s="21" t="s">
        <v>178</v>
      </c>
      <c r="C185" s="4" t="s">
        <v>13</v>
      </c>
      <c r="D185" s="5">
        <v>12</v>
      </c>
      <c r="E185" s="5" t="s">
        <v>9</v>
      </c>
      <c r="F185" s="6">
        <v>11.99</v>
      </c>
      <c r="G185" s="6">
        <v>80</v>
      </c>
      <c r="H185" s="6">
        <f t="shared" si="26"/>
        <v>6.666666666666667</v>
      </c>
      <c r="I185" s="6">
        <v>11.98</v>
      </c>
      <c r="J185" s="7">
        <f aca="true" t="shared" si="27" ref="J185:J191">(I185-H185)/I185</f>
        <v>0.44351697273233165</v>
      </c>
    </row>
    <row r="186" spans="1:10" ht="13.5" customHeight="1">
      <c r="A186" s="3" t="s">
        <v>176</v>
      </c>
      <c r="B186" s="21" t="s">
        <v>179</v>
      </c>
      <c r="C186" s="4" t="s">
        <v>13</v>
      </c>
      <c r="D186" s="5">
        <v>12</v>
      </c>
      <c r="E186" s="5" t="s">
        <v>9</v>
      </c>
      <c r="F186" s="6">
        <v>11.99</v>
      </c>
      <c r="G186" s="6">
        <v>80</v>
      </c>
      <c r="H186" s="6">
        <f t="shared" si="26"/>
        <v>6.666666666666667</v>
      </c>
      <c r="I186" s="6">
        <v>11.98</v>
      </c>
      <c r="J186" s="7">
        <f t="shared" si="27"/>
        <v>0.44351697273233165</v>
      </c>
    </row>
    <row r="187" spans="1:10" ht="13.5" customHeight="1">
      <c r="A187" s="3" t="s">
        <v>177</v>
      </c>
      <c r="B187" s="21" t="s">
        <v>180</v>
      </c>
      <c r="C187" s="4" t="s">
        <v>13</v>
      </c>
      <c r="D187" s="5">
        <v>12</v>
      </c>
      <c r="E187" s="5" t="s">
        <v>9</v>
      </c>
      <c r="F187" s="6">
        <v>11.99</v>
      </c>
      <c r="G187" s="6">
        <v>80</v>
      </c>
      <c r="H187" s="6">
        <f t="shared" si="26"/>
        <v>6.666666666666667</v>
      </c>
      <c r="I187" s="6">
        <v>11.98</v>
      </c>
      <c r="J187" s="7">
        <f t="shared" si="27"/>
        <v>0.44351697273233165</v>
      </c>
    </row>
    <row r="188" spans="1:10" ht="13.5" customHeight="1">
      <c r="A188" s="3" t="s">
        <v>181</v>
      </c>
      <c r="B188" s="21" t="s">
        <v>183</v>
      </c>
      <c r="C188" s="4" t="s">
        <v>13</v>
      </c>
      <c r="D188" s="5">
        <v>12</v>
      </c>
      <c r="E188" s="5" t="s">
        <v>9</v>
      </c>
      <c r="F188" s="6">
        <v>11.99</v>
      </c>
      <c r="G188" s="6">
        <v>96</v>
      </c>
      <c r="H188" s="6">
        <f t="shared" si="26"/>
        <v>8</v>
      </c>
      <c r="I188" s="6">
        <v>11.98</v>
      </c>
      <c r="J188" s="7">
        <f t="shared" si="27"/>
        <v>0.332220367278798</v>
      </c>
    </row>
    <row r="189" spans="1:10" ht="13.5" customHeight="1">
      <c r="A189" s="3" t="s">
        <v>182</v>
      </c>
      <c r="B189" s="21" t="s">
        <v>184</v>
      </c>
      <c r="C189" s="4" t="s">
        <v>13</v>
      </c>
      <c r="D189" s="5">
        <v>12</v>
      </c>
      <c r="E189" s="5" t="s">
        <v>9</v>
      </c>
      <c r="F189" s="6">
        <v>11.99</v>
      </c>
      <c r="G189" s="6">
        <v>96</v>
      </c>
      <c r="H189" s="6">
        <f t="shared" si="26"/>
        <v>8</v>
      </c>
      <c r="I189" s="6">
        <v>11.98</v>
      </c>
      <c r="J189" s="7">
        <f t="shared" si="27"/>
        <v>0.332220367278798</v>
      </c>
    </row>
    <row r="190" spans="1:10" ht="13.5" customHeight="1">
      <c r="A190" s="3" t="s">
        <v>198</v>
      </c>
      <c r="B190" s="21" t="s">
        <v>197</v>
      </c>
      <c r="C190" s="4" t="s">
        <v>13</v>
      </c>
      <c r="D190" s="5">
        <v>12</v>
      </c>
      <c r="E190" s="5" t="s">
        <v>9</v>
      </c>
      <c r="F190" s="6">
        <v>14.99</v>
      </c>
      <c r="G190" s="6">
        <v>96</v>
      </c>
      <c r="H190" s="6">
        <f>G190/12</f>
        <v>8</v>
      </c>
      <c r="I190" s="6">
        <v>11.98</v>
      </c>
      <c r="J190" s="7">
        <f>(I190-H190)/I190</f>
        <v>0.332220367278798</v>
      </c>
    </row>
    <row r="191" spans="1:10" ht="13.5" customHeight="1">
      <c r="A191" s="14" t="s">
        <v>193</v>
      </c>
      <c r="B191" s="2" t="s">
        <v>194</v>
      </c>
      <c r="C191" s="4" t="s">
        <v>8</v>
      </c>
      <c r="D191" s="15">
        <v>12</v>
      </c>
      <c r="E191" s="5" t="s">
        <v>9</v>
      </c>
      <c r="F191" s="16">
        <v>12.99</v>
      </c>
      <c r="G191" s="16">
        <v>80</v>
      </c>
      <c r="H191" s="6">
        <f t="shared" si="26"/>
        <v>6.666666666666667</v>
      </c>
      <c r="I191" s="6">
        <v>6.67</v>
      </c>
      <c r="J191" s="7">
        <f t="shared" si="27"/>
        <v>0.0004997501249374762</v>
      </c>
    </row>
    <row r="192" spans="1:10" ht="13.5" customHeight="1">
      <c r="A192" s="3" t="s">
        <v>137</v>
      </c>
      <c r="B192" s="21" t="s">
        <v>133</v>
      </c>
      <c r="C192" s="4" t="s">
        <v>13</v>
      </c>
      <c r="D192" s="5">
        <v>12</v>
      </c>
      <c r="E192" s="5" t="s">
        <v>9</v>
      </c>
      <c r="F192" s="6">
        <v>5.99</v>
      </c>
      <c r="G192" s="6">
        <v>52</v>
      </c>
      <c r="H192" s="6">
        <f t="shared" si="26"/>
        <v>4.333333333333333</v>
      </c>
      <c r="I192" s="6">
        <v>6.99</v>
      </c>
      <c r="J192" s="7">
        <f>(I192-H192)/I192</f>
        <v>0.38006676204101103</v>
      </c>
    </row>
    <row r="193" spans="1:10" ht="13.5" customHeight="1">
      <c r="A193" s="3" t="s">
        <v>143</v>
      </c>
      <c r="B193" s="21" t="s">
        <v>144</v>
      </c>
      <c r="C193" s="4" t="s">
        <v>13</v>
      </c>
      <c r="D193" s="5">
        <v>12</v>
      </c>
      <c r="E193" s="5" t="s">
        <v>9</v>
      </c>
      <c r="F193" s="6">
        <v>8.99</v>
      </c>
      <c r="G193" s="6">
        <v>79</v>
      </c>
      <c r="H193" s="6">
        <v>6.58</v>
      </c>
      <c r="I193" s="6">
        <v>8.99</v>
      </c>
      <c r="J193" s="7">
        <v>0.27</v>
      </c>
    </row>
    <row r="194" spans="1:10" ht="13.5" customHeight="1">
      <c r="A194" s="3" t="s">
        <v>138</v>
      </c>
      <c r="B194" s="21" t="s">
        <v>134</v>
      </c>
      <c r="C194" s="4" t="s">
        <v>13</v>
      </c>
      <c r="D194" s="5">
        <v>12</v>
      </c>
      <c r="E194" s="5" t="s">
        <v>9</v>
      </c>
      <c r="F194" s="6">
        <v>13.99</v>
      </c>
      <c r="G194" s="6">
        <v>76</v>
      </c>
      <c r="H194" s="6">
        <f aca="true" t="shared" si="28" ref="H194:H201">G194/12</f>
        <v>6.333333333333333</v>
      </c>
      <c r="I194" s="6">
        <v>13.99</v>
      </c>
      <c r="J194" s="7">
        <f aca="true" t="shared" si="29" ref="J194:J201">(I194-H194)/I194</f>
        <v>0.547295687395759</v>
      </c>
    </row>
    <row r="195" spans="1:10" ht="13.5" customHeight="1">
      <c r="A195" s="3" t="s">
        <v>139</v>
      </c>
      <c r="B195" s="21" t="s">
        <v>135</v>
      </c>
      <c r="C195" s="4" t="s">
        <v>13</v>
      </c>
      <c r="D195" s="5">
        <v>12</v>
      </c>
      <c r="E195" s="5" t="s">
        <v>9</v>
      </c>
      <c r="F195" s="6">
        <v>13.99</v>
      </c>
      <c r="G195" s="6">
        <v>76</v>
      </c>
      <c r="H195" s="6">
        <f t="shared" si="28"/>
        <v>6.333333333333333</v>
      </c>
      <c r="I195" s="6">
        <v>13.99</v>
      </c>
      <c r="J195" s="7">
        <f t="shared" si="29"/>
        <v>0.547295687395759</v>
      </c>
    </row>
    <row r="196" spans="1:10" ht="13.5" customHeight="1">
      <c r="A196" s="3" t="s">
        <v>228</v>
      </c>
      <c r="B196" s="21" t="s">
        <v>231</v>
      </c>
      <c r="C196" s="4" t="s">
        <v>13</v>
      </c>
      <c r="D196" s="5">
        <v>12</v>
      </c>
      <c r="E196" s="5" t="s">
        <v>9</v>
      </c>
      <c r="F196" s="6">
        <v>13.99</v>
      </c>
      <c r="G196" s="6">
        <v>48</v>
      </c>
      <c r="H196" s="6">
        <f>G196/12</f>
        <v>4</v>
      </c>
      <c r="I196" s="6">
        <v>6.99</v>
      </c>
      <c r="J196" s="7">
        <f>(I196-H196)/I196</f>
        <v>0.42775393419170243</v>
      </c>
    </row>
    <row r="197" spans="1:10" ht="13.5" customHeight="1">
      <c r="A197" s="3" t="s">
        <v>229</v>
      </c>
      <c r="B197" s="21" t="s">
        <v>230</v>
      </c>
      <c r="C197" s="4" t="s">
        <v>13</v>
      </c>
      <c r="D197" s="5">
        <v>12</v>
      </c>
      <c r="E197" s="5" t="s">
        <v>9</v>
      </c>
      <c r="F197" s="6">
        <v>13.99</v>
      </c>
      <c r="G197" s="6">
        <v>48</v>
      </c>
      <c r="H197" s="6">
        <f>G197/12</f>
        <v>4</v>
      </c>
      <c r="I197" s="6">
        <v>6.99</v>
      </c>
      <c r="J197" s="7">
        <f>(I197-H197)/I197</f>
        <v>0.42775393419170243</v>
      </c>
    </row>
    <row r="198" spans="1:10" ht="13.5" customHeight="1">
      <c r="A198" s="3" t="s">
        <v>140</v>
      </c>
      <c r="B198" s="21" t="s">
        <v>136</v>
      </c>
      <c r="C198" s="4" t="s">
        <v>13</v>
      </c>
      <c r="D198" s="5">
        <v>12</v>
      </c>
      <c r="E198" s="5" t="s">
        <v>9</v>
      </c>
      <c r="F198" s="6">
        <v>14.99</v>
      </c>
      <c r="G198" s="6">
        <v>100</v>
      </c>
      <c r="H198" s="6">
        <f t="shared" si="28"/>
        <v>8.333333333333334</v>
      </c>
      <c r="I198" s="6">
        <v>14.99</v>
      </c>
      <c r="J198" s="7">
        <f t="shared" si="29"/>
        <v>0.4440738269957749</v>
      </c>
    </row>
    <row r="199" spans="1:10" ht="13.5" customHeight="1">
      <c r="A199" s="3" t="s">
        <v>147</v>
      </c>
      <c r="B199" s="19" t="s">
        <v>148</v>
      </c>
      <c r="C199" s="4" t="s">
        <v>13</v>
      </c>
      <c r="D199" s="5">
        <v>12</v>
      </c>
      <c r="E199" s="5" t="s">
        <v>9</v>
      </c>
      <c r="F199" s="6">
        <v>25.99</v>
      </c>
      <c r="G199" s="6">
        <v>200</v>
      </c>
      <c r="H199" s="6">
        <f t="shared" si="28"/>
        <v>16.666666666666668</v>
      </c>
      <c r="I199" s="9">
        <v>25.99</v>
      </c>
      <c r="J199" s="7">
        <f t="shared" si="29"/>
        <v>0.35872771578812357</v>
      </c>
    </row>
    <row r="200" spans="1:10" ht="13.5" customHeight="1">
      <c r="A200" s="3" t="s">
        <v>149</v>
      </c>
      <c r="B200" s="19" t="s">
        <v>150</v>
      </c>
      <c r="C200" s="4" t="s">
        <v>13</v>
      </c>
      <c r="D200" s="5">
        <v>12</v>
      </c>
      <c r="E200" s="5" t="s">
        <v>9</v>
      </c>
      <c r="F200" s="6">
        <v>34.99</v>
      </c>
      <c r="G200" s="6">
        <v>280</v>
      </c>
      <c r="H200" s="6">
        <f t="shared" si="28"/>
        <v>23.333333333333332</v>
      </c>
      <c r="I200" s="9">
        <v>34.99</v>
      </c>
      <c r="J200" s="7">
        <f t="shared" si="29"/>
        <v>0.333142802705535</v>
      </c>
    </row>
    <row r="201" spans="1:10" ht="15">
      <c r="A201" s="3" t="s">
        <v>254</v>
      </c>
      <c r="B201" s="21" t="s">
        <v>84</v>
      </c>
      <c r="C201" s="4" t="s">
        <v>13</v>
      </c>
      <c r="D201" s="5">
        <v>12</v>
      </c>
      <c r="E201" s="5" t="s">
        <v>9</v>
      </c>
      <c r="F201" s="6">
        <v>2.99</v>
      </c>
      <c r="G201" s="6">
        <v>18</v>
      </c>
      <c r="H201" s="6">
        <f t="shared" si="28"/>
        <v>1.5</v>
      </c>
      <c r="I201" s="6">
        <v>2.99</v>
      </c>
      <c r="J201" s="7">
        <f t="shared" si="29"/>
        <v>0.49832775919732447</v>
      </c>
    </row>
    <row r="202" spans="1:10" ht="15">
      <c r="A202" s="5"/>
      <c r="B202" s="1"/>
      <c r="F202" s="16"/>
      <c r="G202" s="16"/>
      <c r="H202" s="6"/>
      <c r="I202" s="6"/>
      <c r="J202" s="7"/>
    </row>
  </sheetData>
  <sheetProtection/>
  <printOptions/>
  <pageMargins left="0.7" right="0.7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Dave McNulty</cp:lastModifiedBy>
  <cp:lastPrinted>2020-08-11T17:48:18Z</cp:lastPrinted>
  <dcterms:created xsi:type="dcterms:W3CDTF">2010-08-13T15:41:36Z</dcterms:created>
  <dcterms:modified xsi:type="dcterms:W3CDTF">2021-09-15T15:35:12Z</dcterms:modified>
  <cp:category/>
  <cp:version/>
  <cp:contentType/>
  <cp:contentStatus/>
</cp:coreProperties>
</file>