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davi\Desktop\"/>
    </mc:Choice>
  </mc:AlternateContent>
  <xr:revisionPtr revIDLastSave="0" documentId="8_{62DE3D1A-80FB-4378-B580-07DF7C2533D8}" xr6:coauthVersionLast="47" xr6:coauthVersionMax="47" xr10:uidLastSave="{00000000-0000-0000-0000-000000000000}"/>
  <bookViews>
    <workbookView xWindow="19090" yWindow="3100" windowWidth="19420" windowHeight="10420" tabRatio="933" xr2:uid="{00000000-000D-0000-FFFF-FFFF00000000}"/>
  </bookViews>
  <sheets>
    <sheet name="VAP" sheetId="18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86" l="1"/>
  <c r="N5" i="186" s="1"/>
  <c r="E5" i="186"/>
  <c r="H5" i="186" s="1"/>
  <c r="I5" i="186" s="1"/>
  <c r="J5" i="186" s="1"/>
</calcChain>
</file>

<file path=xl/sharedStrings.xml><?xml version="1.0" encoding="utf-8"?>
<sst xmlns="http://schemas.openxmlformats.org/spreadsheetml/2006/main" count="17" uniqueCount="16">
  <si>
    <t>Brand</t>
  </si>
  <si>
    <t>FOB</t>
  </si>
  <si>
    <t>DA</t>
  </si>
  <si>
    <t>Net FOB</t>
  </si>
  <si>
    <t>Frt</t>
  </si>
  <si>
    <t>Tax</t>
  </si>
  <si>
    <t>Landed</t>
  </si>
  <si>
    <t>Net</t>
  </si>
  <si>
    <t>Btl. Cost</t>
  </si>
  <si>
    <t>Retail</t>
  </si>
  <si>
    <t>Margin</t>
  </si>
  <si>
    <t>DMU $</t>
  </si>
  <si>
    <t>2 bottles  - 2 flutes</t>
  </si>
  <si>
    <t>4 pack</t>
  </si>
  <si>
    <t>FOB Spain</t>
  </si>
  <si>
    <t>Jaume Serra Bouquet VAP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</si>
</sst>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2" borderId="5" xfId="0" applyFont="1" applyFill="1" applyBorder="1" applyAlignment="1">
      <alignment horizontal="center"/>
    </xf>
    <xf numFmtId="44" fontId="3" fillId="2" borderId="6" xfId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center"/>
    </xf>
    <xf numFmtId="7" fontId="4" fillId="0" borderId="1" xfId="1" applyNumberFormat="1" applyFont="1" applyFill="1" applyBorder="1" applyAlignment="1">
      <alignment horizontal="center"/>
    </xf>
    <xf numFmtId="7" fontId="4" fillId="0" borderId="1" xfId="3" applyNumberFormat="1" applyFont="1" applyFill="1" applyBorder="1" applyAlignment="1">
      <alignment horizontal="center"/>
    </xf>
    <xf numFmtId="164" fontId="4" fillId="0" borderId="1" xfId="3" applyNumberFormat="1" applyFont="1" applyFill="1" applyBorder="1" applyAlignment="1">
      <alignment horizontal="center"/>
    </xf>
    <xf numFmtId="164" fontId="4" fillId="0" borderId="3" xfId="3" applyNumberFormat="1" applyFont="1" applyFill="1" applyBorder="1" applyAlignment="1">
      <alignment horizontal="center"/>
    </xf>
    <xf numFmtId="8" fontId="4" fillId="0" borderId="4" xfId="0" applyNumberFormat="1" applyFont="1" applyFill="1" applyBorder="1" applyAlignment="1">
      <alignment horizontal="left"/>
    </xf>
    <xf numFmtId="165" fontId="4" fillId="0" borderId="9" xfId="0" applyNumberFormat="1" applyFont="1" applyFill="1" applyBorder="1" applyAlignment="1">
      <alignment horizontal="center"/>
    </xf>
    <xf numFmtId="7" fontId="4" fillId="0" borderId="9" xfId="1" applyNumberFormat="1" applyFont="1" applyFill="1" applyBorder="1" applyAlignment="1">
      <alignment horizontal="center"/>
    </xf>
    <xf numFmtId="7" fontId="4" fillId="0" borderId="9" xfId="3" applyNumberFormat="1" applyFont="1" applyFill="1" applyBorder="1" applyAlignment="1">
      <alignment horizontal="center"/>
    </xf>
    <xf numFmtId="164" fontId="4" fillId="0" borderId="9" xfId="3" applyNumberFormat="1" applyFont="1" applyFill="1" applyBorder="1" applyAlignment="1">
      <alignment horizontal="center"/>
    </xf>
    <xf numFmtId="164" fontId="4" fillId="0" borderId="10" xfId="3" applyNumberFormat="1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left"/>
    </xf>
    <xf numFmtId="0" fontId="3" fillId="0" borderId="8" xfId="0" quotePrefix="1" applyFont="1" applyFill="1" applyBorder="1" applyAlignment="1">
      <alignment horizontal="left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colors>
    <mruColors>
      <color rgb="FFC7E6A4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N8"/>
  <sheetViews>
    <sheetView tabSelected="1" workbookViewId="0">
      <selection activeCell="B1" sqref="B1:B1048576"/>
    </sheetView>
  </sheetViews>
  <sheetFormatPr defaultColWidth="8.81640625" defaultRowHeight="20" x14ac:dyDescent="0.4"/>
  <cols>
    <col min="1" max="1" width="8.81640625" style="1"/>
    <col min="2" max="2" width="35.453125" style="1" customWidth="1"/>
    <col min="3" max="3" width="12" style="1" customWidth="1"/>
    <col min="4" max="4" width="9.08984375" style="1" bestFit="1" customWidth="1"/>
    <col min="5" max="5" width="14.81640625" style="1" bestFit="1" customWidth="1"/>
    <col min="6" max="9" width="10.7265625" style="1" bestFit="1" customWidth="1"/>
    <col min="10" max="10" width="12.81640625" style="1" bestFit="1" customWidth="1"/>
    <col min="11" max="12" width="10.7265625" style="1" bestFit="1" customWidth="1"/>
    <col min="13" max="13" width="11.08984375" style="1" bestFit="1" customWidth="1"/>
    <col min="14" max="14" width="10.81640625" style="1" bestFit="1" customWidth="1"/>
    <col min="15" max="16384" width="8.81640625" style="1"/>
  </cols>
  <sheetData>
    <row r="3" spans="2:14" ht="20.5" thickBot="1" x14ac:dyDescent="0.45">
      <c r="B3" s="1" t="s">
        <v>14</v>
      </c>
    </row>
    <row r="4" spans="2:14" x14ac:dyDescent="0.4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11</v>
      </c>
      <c r="J4" s="3" t="s">
        <v>10</v>
      </c>
      <c r="K4" s="3" t="s">
        <v>7</v>
      </c>
      <c r="L4" s="3" t="s">
        <v>8</v>
      </c>
      <c r="M4" s="3" t="s">
        <v>9</v>
      </c>
      <c r="N4" s="4" t="s">
        <v>10</v>
      </c>
    </row>
    <row r="5" spans="2:14" ht="20.5" x14ac:dyDescent="0.45">
      <c r="B5" s="5" t="s">
        <v>15</v>
      </c>
      <c r="C5" s="6">
        <v>36.4</v>
      </c>
      <c r="D5" s="7">
        <v>0</v>
      </c>
      <c r="E5" s="7">
        <f>C5-D5</f>
        <v>36.4</v>
      </c>
      <c r="F5" s="7">
        <v>8</v>
      </c>
      <c r="G5" s="7">
        <v>8</v>
      </c>
      <c r="H5" s="7">
        <f>E5+F5+G5</f>
        <v>52.4</v>
      </c>
      <c r="I5" s="8">
        <f>K5-H5</f>
        <v>13.600000000000001</v>
      </c>
      <c r="J5" s="9">
        <f>I5/K5</f>
        <v>0.20606060606060608</v>
      </c>
      <c r="K5" s="7">
        <v>66</v>
      </c>
      <c r="L5" s="7">
        <f>K5/4</f>
        <v>16.5</v>
      </c>
      <c r="M5" s="7">
        <v>21.99</v>
      </c>
      <c r="N5" s="10">
        <f>(M5-L5)/M5</f>
        <v>0.24965893587994537</v>
      </c>
    </row>
    <row r="6" spans="2:14" ht="20.5" x14ac:dyDescent="0.45">
      <c r="B6" s="17" t="s">
        <v>12</v>
      </c>
      <c r="C6" s="6"/>
      <c r="D6" s="7"/>
      <c r="E6" s="7"/>
      <c r="F6" s="7"/>
      <c r="G6" s="7"/>
      <c r="H6" s="7"/>
      <c r="I6" s="8"/>
      <c r="J6" s="9"/>
      <c r="K6" s="7"/>
      <c r="L6" s="7"/>
      <c r="M6" s="7"/>
      <c r="N6" s="10"/>
    </row>
    <row r="7" spans="2:14" ht="20.5" x14ac:dyDescent="0.45">
      <c r="B7" s="18" t="s">
        <v>13</v>
      </c>
      <c r="C7" s="6"/>
      <c r="D7" s="7"/>
      <c r="E7" s="7"/>
      <c r="F7" s="7"/>
      <c r="G7" s="7"/>
      <c r="H7" s="7"/>
      <c r="I7" s="8"/>
      <c r="J7" s="9"/>
      <c r="K7" s="7"/>
      <c r="L7" s="7"/>
      <c r="M7" s="7"/>
      <c r="N7" s="10"/>
    </row>
    <row r="8" spans="2:14" ht="21" thickBot="1" x14ac:dyDescent="0.5">
      <c r="B8" s="11"/>
      <c r="C8" s="12"/>
      <c r="D8" s="13"/>
      <c r="E8" s="13"/>
      <c r="F8" s="13"/>
      <c r="G8" s="13"/>
      <c r="H8" s="13"/>
      <c r="I8" s="14"/>
      <c r="J8" s="15"/>
      <c r="K8" s="13"/>
      <c r="L8" s="13"/>
      <c r="M8" s="13"/>
      <c r="N8" s="16"/>
    </row>
  </sheetData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VAP</vt:lpstr>
    </vt:vector>
  </TitlesOfParts>
  <Company>E. &amp; J. Gallo Winery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&amp; J. Gallo Winery</dc:creator>
  <cp:lastModifiedBy>Charles Davidson</cp:lastModifiedBy>
  <cp:lastPrinted>2017-10-30T21:10:25Z</cp:lastPrinted>
  <dcterms:created xsi:type="dcterms:W3CDTF">1999-04-27T11:09:04Z</dcterms:created>
  <dcterms:modified xsi:type="dcterms:W3CDTF">2021-08-10T15:41:28Z</dcterms:modified>
</cp:coreProperties>
</file>