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\Documents\CT State Pricing\"/>
    </mc:Choice>
  </mc:AlternateContent>
  <xr:revisionPtr revIDLastSave="0" documentId="13_ncr:1_{F16CCA84-9CC3-4027-BA20-B55F9E704EB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T Price Posting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0" i="1" l="1"/>
  <c r="J160" i="1" s="1"/>
  <c r="H156" i="1" l="1"/>
  <c r="J156" i="1" s="1"/>
  <c r="H159" i="1"/>
  <c r="I158" i="1"/>
  <c r="H158" i="1"/>
  <c r="H157" i="1"/>
  <c r="H155" i="1"/>
  <c r="J159" i="1" l="1"/>
  <c r="J157" i="1"/>
  <c r="J158" i="1"/>
  <c r="J155" i="1"/>
  <c r="H225" i="1"/>
  <c r="J225" i="1" s="1"/>
  <c r="H224" i="1"/>
  <c r="J224" i="1" s="1"/>
  <c r="I238" i="1"/>
  <c r="H238" i="1"/>
  <c r="I237" i="1"/>
  <c r="H237" i="1"/>
  <c r="J229" i="1"/>
  <c r="J228" i="1"/>
  <c r="J238" i="1" l="1"/>
  <c r="J237" i="1"/>
  <c r="H154" i="1"/>
  <c r="J154" i="1" s="1"/>
  <c r="H153" i="1" l="1"/>
  <c r="J153" i="1" s="1"/>
  <c r="I151" i="1" l="1"/>
  <c r="H151" i="1"/>
  <c r="J151" i="1" l="1"/>
  <c r="H152" i="1"/>
  <c r="J152" i="1" l="1"/>
  <c r="H235" i="1"/>
  <c r="J235" i="1" s="1"/>
  <c r="H234" i="1"/>
  <c r="J234" i="1" s="1"/>
  <c r="H233" i="1"/>
  <c r="J233" i="1" s="1"/>
  <c r="H231" i="1"/>
  <c r="J231" i="1" s="1"/>
  <c r="I144" i="1" l="1"/>
  <c r="H144" i="1"/>
  <c r="I150" i="1"/>
  <c r="H150" i="1"/>
  <c r="J144" i="1" l="1"/>
  <c r="J150" i="1"/>
  <c r="I149" i="1"/>
  <c r="H149" i="1"/>
  <c r="I148" i="1"/>
  <c r="H148" i="1"/>
  <c r="I147" i="1"/>
  <c r="H147" i="1"/>
  <c r="I146" i="1"/>
  <c r="H146" i="1"/>
  <c r="I145" i="1"/>
  <c r="H145" i="1"/>
  <c r="J145" i="1" l="1"/>
  <c r="J149" i="1"/>
  <c r="J148" i="1"/>
  <c r="J147" i="1"/>
  <c r="J146" i="1"/>
  <c r="H230" i="1"/>
  <c r="J230" i="1" s="1"/>
  <c r="I141" i="1" l="1"/>
  <c r="H141" i="1"/>
  <c r="H194" i="1"/>
  <c r="J141" i="1" l="1"/>
  <c r="I139" i="1"/>
  <c r="H139" i="1"/>
  <c r="I143" i="1"/>
  <c r="H143" i="1"/>
  <c r="I142" i="1"/>
  <c r="H142" i="1"/>
  <c r="H226" i="1"/>
  <c r="J226" i="1" s="1"/>
  <c r="H221" i="1"/>
  <c r="H220" i="1"/>
  <c r="H219" i="1"/>
  <c r="H218" i="1"/>
  <c r="H217" i="1"/>
  <c r="H216" i="1"/>
  <c r="H215" i="1"/>
  <c r="H214" i="1"/>
  <c r="J142" i="1" l="1"/>
  <c r="J143" i="1"/>
  <c r="J139" i="1"/>
  <c r="I140" i="1"/>
  <c r="H167" i="1"/>
  <c r="J167" i="1" s="1"/>
  <c r="H236" i="1"/>
  <c r="J236" i="1" s="1"/>
  <c r="H227" i="1"/>
  <c r="J227" i="1" s="1"/>
  <c r="J221" i="1"/>
  <c r="J220" i="1"/>
  <c r="J219" i="1"/>
  <c r="J218" i="1"/>
  <c r="J217" i="1"/>
  <c r="J216" i="1"/>
  <c r="J215" i="1"/>
  <c r="J214" i="1"/>
  <c r="H213" i="1" l="1"/>
  <c r="J213" i="1" s="1"/>
  <c r="H212" i="1" l="1"/>
  <c r="J212" i="1" s="1"/>
  <c r="I137" i="1"/>
  <c r="H137" i="1"/>
  <c r="J137" i="1" l="1"/>
  <c r="H195" i="1"/>
  <c r="I195" i="1"/>
  <c r="H211" i="1"/>
  <c r="J211" i="1" s="1"/>
  <c r="H210" i="1"/>
  <c r="J210" i="1" s="1"/>
  <c r="H209" i="1"/>
  <c r="J209" i="1" s="1"/>
  <c r="I135" i="1"/>
  <c r="H135" i="1"/>
  <c r="H134" i="1"/>
  <c r="J195" i="1" l="1"/>
  <c r="J135" i="1"/>
  <c r="J134" i="1"/>
  <c r="H206" i="1" l="1"/>
  <c r="J206" i="1" s="1"/>
  <c r="I127" i="1"/>
  <c r="H132" i="1" l="1"/>
  <c r="H131" i="1"/>
  <c r="I138" i="1"/>
  <c r="H138" i="1"/>
  <c r="I136" i="1"/>
  <c r="H136" i="1"/>
  <c r="I133" i="1"/>
  <c r="H133" i="1"/>
  <c r="I132" i="1"/>
  <c r="I131" i="1"/>
  <c r="H13" i="1"/>
  <c r="I13" i="1"/>
  <c r="J133" i="1" l="1"/>
  <c r="J138" i="1"/>
  <c r="J136" i="1"/>
  <c r="J132" i="1"/>
  <c r="J131" i="1"/>
  <c r="J13" i="1"/>
  <c r="I130" i="1"/>
  <c r="H130" i="1"/>
  <c r="I129" i="1"/>
  <c r="H129" i="1"/>
  <c r="I128" i="1"/>
  <c r="H128" i="1"/>
  <c r="I183" i="1"/>
  <c r="H183" i="1"/>
  <c r="J129" i="1" l="1"/>
  <c r="J130" i="1"/>
  <c r="J128" i="1"/>
  <c r="J183" i="1"/>
  <c r="H181" i="1"/>
  <c r="J181" i="1" s="1"/>
  <c r="H168" i="1" l="1"/>
  <c r="J168" i="1" s="1"/>
  <c r="H166" i="1"/>
  <c r="J166" i="1" s="1"/>
  <c r="H207" i="1"/>
  <c r="J207" i="1" s="1"/>
  <c r="I126" i="1"/>
  <c r="J126" i="1" s="1"/>
  <c r="H126" i="1"/>
  <c r="H205" i="1"/>
  <c r="J205" i="1" s="1"/>
  <c r="I118" i="1"/>
  <c r="H118" i="1"/>
  <c r="J118" i="1" s="1"/>
  <c r="H242" i="1"/>
  <c r="J242" i="1" s="1"/>
  <c r="H241" i="1"/>
  <c r="J241" i="1" s="1"/>
  <c r="H125" i="1"/>
  <c r="J125" i="1" s="1"/>
  <c r="H124" i="1"/>
  <c r="J124" i="1" s="1"/>
  <c r="H173" i="1"/>
  <c r="J173" i="1" s="1"/>
  <c r="H239" i="1"/>
  <c r="J239" i="1" s="1"/>
  <c r="H240" i="1"/>
  <c r="J240" i="1" s="1"/>
  <c r="H123" i="1"/>
  <c r="J123" i="1" s="1"/>
  <c r="H20" i="1"/>
  <c r="J20" i="1" s="1"/>
  <c r="I121" i="1"/>
  <c r="H121" i="1"/>
  <c r="I188" i="1"/>
  <c r="H188" i="1"/>
  <c r="H38" i="1"/>
  <c r="J38" i="1" s="1"/>
  <c r="H208" i="1"/>
  <c r="J208" i="1" s="1"/>
  <c r="H193" i="1"/>
  <c r="I193" i="1"/>
  <c r="H174" i="1"/>
  <c r="J174" i="1" s="1"/>
  <c r="H114" i="1"/>
  <c r="J114" i="1" s="1"/>
  <c r="H180" i="1"/>
  <c r="J180" i="1" s="1"/>
  <c r="I120" i="1"/>
  <c r="H120" i="1"/>
  <c r="I119" i="1"/>
  <c r="H119" i="1"/>
  <c r="H165" i="1"/>
  <c r="J165" i="1" s="1"/>
  <c r="H204" i="1"/>
  <c r="J204" i="1" s="1"/>
  <c r="H203" i="1"/>
  <c r="J203" i="1" s="1"/>
  <c r="H202" i="1"/>
  <c r="J202" i="1" s="1"/>
  <c r="I117" i="1"/>
  <c r="H117" i="1"/>
  <c r="H198" i="1"/>
  <c r="J198" i="1" s="1"/>
  <c r="I197" i="1"/>
  <c r="H197" i="1"/>
  <c r="I196" i="1"/>
  <c r="H196" i="1"/>
  <c r="H191" i="1"/>
  <c r="J191" i="1" s="1"/>
  <c r="H190" i="1"/>
  <c r="J190" i="1" s="1"/>
  <c r="H247" i="1"/>
  <c r="J247" i="1" s="1"/>
  <c r="H246" i="1"/>
  <c r="J246" i="1" s="1"/>
  <c r="H245" i="1"/>
  <c r="J245" i="1" s="1"/>
  <c r="H179" i="1"/>
  <c r="J179" i="1" s="1"/>
  <c r="H4" i="1"/>
  <c r="J4" i="1" s="1"/>
  <c r="H177" i="1"/>
  <c r="J177" i="1" s="1"/>
  <c r="H178" i="1"/>
  <c r="J178" i="1" s="1"/>
  <c r="H248" i="1"/>
  <c r="J248" i="1" s="1"/>
  <c r="I189" i="1"/>
  <c r="H189" i="1"/>
  <c r="H187" i="1"/>
  <c r="J187" i="1" s="1"/>
  <c r="H176" i="1"/>
  <c r="J176" i="1" s="1"/>
  <c r="I116" i="1"/>
  <c r="H116" i="1"/>
  <c r="I115" i="1"/>
  <c r="H115" i="1"/>
  <c r="H175" i="1"/>
  <c r="J175" i="1" s="1"/>
  <c r="H170" i="1"/>
  <c r="H192" i="1"/>
  <c r="H22" i="1"/>
  <c r="J22" i="1" s="1"/>
  <c r="I110" i="1"/>
  <c r="H110" i="1"/>
  <c r="I186" i="1"/>
  <c r="H186" i="1"/>
  <c r="H111" i="1"/>
  <c r="J111" i="1" s="1"/>
  <c r="H112" i="1"/>
  <c r="J112" i="1" s="1"/>
  <c r="I185" i="1"/>
  <c r="H185" i="1"/>
  <c r="I184" i="1"/>
  <c r="H184" i="1"/>
  <c r="I109" i="1"/>
  <c r="H109" i="1"/>
  <c r="H108" i="1"/>
  <c r="J108" i="1" s="1"/>
  <c r="I107" i="1"/>
  <c r="H107" i="1"/>
  <c r="H106" i="1"/>
  <c r="J106" i="1" s="1"/>
  <c r="H172" i="1"/>
  <c r="J172" i="1" s="1"/>
  <c r="I105" i="1"/>
  <c r="H105" i="1"/>
  <c r="H164" i="1"/>
  <c r="J164" i="1" s="1"/>
  <c r="H163" i="1"/>
  <c r="J163" i="1" s="1"/>
  <c r="H162" i="1"/>
  <c r="J162" i="1" s="1"/>
  <c r="H161" i="1"/>
  <c r="J161" i="1" s="1"/>
  <c r="H104" i="1"/>
  <c r="J104" i="1" s="1"/>
  <c r="H103" i="1"/>
  <c r="J103" i="1" s="1"/>
  <c r="H102" i="1"/>
  <c r="J102" i="1" s="1"/>
  <c r="I182" i="1"/>
  <c r="H182" i="1"/>
  <c r="H100" i="1"/>
  <c r="J100" i="1" s="1"/>
  <c r="H171" i="1"/>
  <c r="J171" i="1" s="1"/>
  <c r="H169" i="1"/>
  <c r="I99" i="1"/>
  <c r="H99" i="1"/>
  <c r="I98" i="1"/>
  <c r="H98" i="1"/>
  <c r="J98" i="1" s="1"/>
  <c r="H97" i="1"/>
  <c r="J97" i="1" s="1"/>
  <c r="H93" i="1"/>
  <c r="J93" i="1" s="1"/>
  <c r="F93" i="1"/>
  <c r="H201" i="1"/>
  <c r="J201" i="1" s="1"/>
  <c r="I76" i="1"/>
  <c r="H96" i="1"/>
  <c r="J96" i="1" s="1"/>
  <c r="H92" i="1"/>
  <c r="J92" i="1" s="1"/>
  <c r="H91" i="1"/>
  <c r="J91" i="1" s="1"/>
  <c r="H95" i="1"/>
  <c r="J95" i="1" s="1"/>
  <c r="H94" i="1"/>
  <c r="J94" i="1" s="1"/>
  <c r="H82" i="1"/>
  <c r="J82" i="1" s="1"/>
  <c r="H86" i="1"/>
  <c r="J86" i="1" s="1"/>
  <c r="F86" i="1"/>
  <c r="H85" i="1"/>
  <c r="J85" i="1" s="1"/>
  <c r="F85" i="1"/>
  <c r="H90" i="1"/>
  <c r="J90" i="1" s="1"/>
  <c r="F90" i="1"/>
  <c r="H89" i="1"/>
  <c r="J89" i="1" s="1"/>
  <c r="F89" i="1"/>
  <c r="H88" i="1"/>
  <c r="J88" i="1" s="1"/>
  <c r="F88" i="1"/>
  <c r="H87" i="1"/>
  <c r="J87" i="1" s="1"/>
  <c r="H84" i="1"/>
  <c r="J84" i="1" s="1"/>
  <c r="F84" i="1"/>
  <c r="H60" i="1"/>
  <c r="J60" i="1" s="1"/>
  <c r="H83" i="1"/>
  <c r="J83" i="1" s="1"/>
  <c r="I81" i="1"/>
  <c r="H81" i="1"/>
  <c r="H80" i="1"/>
  <c r="J80" i="1" s="1"/>
  <c r="I79" i="1"/>
  <c r="H79" i="1"/>
  <c r="I77" i="1"/>
  <c r="H77" i="1"/>
  <c r="H200" i="1"/>
  <c r="J200" i="1" s="1"/>
  <c r="H78" i="1"/>
  <c r="J78" i="1" s="1"/>
  <c r="H75" i="1"/>
  <c r="J75" i="1" s="1"/>
  <c r="H76" i="1"/>
  <c r="H8" i="1"/>
  <c r="J8" i="1" s="1"/>
  <c r="H252" i="1"/>
  <c r="J252" i="1" s="1"/>
  <c r="H253" i="1"/>
  <c r="J253" i="1" s="1"/>
  <c r="H251" i="1"/>
  <c r="J251" i="1" s="1"/>
  <c r="H250" i="1"/>
  <c r="J250" i="1" s="1"/>
  <c r="H249" i="1"/>
  <c r="J249" i="1" s="1"/>
  <c r="I74" i="1"/>
  <c r="H74" i="1"/>
  <c r="H244" i="1"/>
  <c r="J244" i="1" s="1"/>
  <c r="H73" i="1"/>
  <c r="I73" i="1"/>
  <c r="H72" i="1"/>
  <c r="I72" i="1"/>
  <c r="H69" i="1"/>
  <c r="J69" i="1" s="1"/>
  <c r="H63" i="1"/>
  <c r="J63" i="1" s="1"/>
  <c r="I68" i="1"/>
  <c r="I70" i="1"/>
  <c r="I71" i="1"/>
  <c r="I67" i="1"/>
  <c r="H67" i="1"/>
  <c r="H71" i="1"/>
  <c r="H70" i="1"/>
  <c r="H68" i="1"/>
  <c r="H199" i="1"/>
  <c r="J199" i="1" s="1"/>
  <c r="H243" i="1"/>
  <c r="J243" i="1" s="1"/>
  <c r="H66" i="1"/>
  <c r="J66" i="1" s="1"/>
  <c r="H65" i="1"/>
  <c r="J65" i="1" s="1"/>
  <c r="H64" i="1"/>
  <c r="J64" i="1" s="1"/>
  <c r="H62" i="1"/>
  <c r="J62" i="1" s="1"/>
  <c r="F62" i="1"/>
  <c r="H61" i="1"/>
  <c r="J61" i="1" s="1"/>
  <c r="F61" i="1"/>
  <c r="F59" i="1"/>
  <c r="F58" i="1"/>
  <c r="F56" i="1"/>
  <c r="H59" i="1"/>
  <c r="J59" i="1" s="1"/>
  <c r="H58" i="1"/>
  <c r="J58" i="1" s="1"/>
  <c r="H57" i="1"/>
  <c r="J57" i="1" s="1"/>
  <c r="H56" i="1"/>
  <c r="J56" i="1" s="1"/>
  <c r="F55" i="1"/>
  <c r="H54" i="1"/>
  <c r="J54" i="1" s="1"/>
  <c r="F52" i="1"/>
  <c r="F49" i="1"/>
  <c r="F50" i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5" i="1"/>
  <c r="J45" i="1" s="1"/>
  <c r="H46" i="1"/>
  <c r="J46" i="1" s="1"/>
  <c r="H47" i="1"/>
  <c r="J47" i="1" s="1"/>
  <c r="H44" i="1"/>
  <c r="J44" i="1" s="1"/>
  <c r="H43" i="1"/>
  <c r="J43" i="1" s="1"/>
  <c r="F43" i="1"/>
  <c r="J42" i="1"/>
  <c r="H41" i="1"/>
  <c r="J41" i="1" s="1"/>
  <c r="H40" i="1"/>
  <c r="J40" i="1" s="1"/>
  <c r="H5" i="1"/>
  <c r="J5" i="1" s="1"/>
  <c r="H35" i="1"/>
  <c r="J35" i="1" s="1"/>
  <c r="H31" i="1"/>
  <c r="J31" i="1" s="1"/>
  <c r="H33" i="1"/>
  <c r="J33" i="1" s="1"/>
  <c r="H34" i="1"/>
  <c r="J34" i="1" s="1"/>
  <c r="H32" i="1"/>
  <c r="J32" i="1" s="1"/>
  <c r="H30" i="1"/>
  <c r="J30" i="1" s="1"/>
  <c r="H29" i="1"/>
  <c r="J29" i="1" s="1"/>
  <c r="H27" i="1"/>
  <c r="J27" i="1" s="1"/>
  <c r="H28" i="1"/>
  <c r="J28" i="1" s="1"/>
  <c r="H26" i="1"/>
  <c r="J26" i="1" s="1"/>
  <c r="H25" i="1"/>
  <c r="J25" i="1" s="1"/>
  <c r="H24" i="1"/>
  <c r="J24" i="1" s="1"/>
  <c r="H23" i="1"/>
  <c r="J23" i="1" s="1"/>
  <c r="H21" i="1"/>
  <c r="J21" i="1" s="1"/>
  <c r="H19" i="1"/>
  <c r="J19" i="1" s="1"/>
  <c r="H18" i="1"/>
  <c r="J18" i="1" s="1"/>
  <c r="H17" i="1"/>
  <c r="J17" i="1" s="1"/>
  <c r="I11" i="1"/>
  <c r="H11" i="1"/>
  <c r="I12" i="1"/>
  <c r="I14" i="1"/>
  <c r="H16" i="1"/>
  <c r="J16" i="1" s="1"/>
  <c r="H15" i="1"/>
  <c r="J15" i="1" s="1"/>
  <c r="H6" i="1"/>
  <c r="J6" i="1" s="1"/>
  <c r="H7" i="1"/>
  <c r="J7" i="1" s="1"/>
  <c r="H9" i="1"/>
  <c r="J9" i="1" s="1"/>
  <c r="H10" i="1"/>
  <c r="J10" i="1" s="1"/>
  <c r="H12" i="1"/>
  <c r="H2" i="1"/>
  <c r="J2" i="1" s="1"/>
  <c r="H3" i="1"/>
  <c r="J3" i="1" s="1"/>
  <c r="J196" i="1" l="1"/>
  <c r="J110" i="1"/>
  <c r="J105" i="1"/>
  <c r="J107" i="1"/>
  <c r="J119" i="1"/>
  <c r="J70" i="1"/>
  <c r="J115" i="1"/>
  <c r="J76" i="1"/>
  <c r="J79" i="1"/>
  <c r="J109" i="1"/>
  <c r="J185" i="1"/>
  <c r="J186" i="1"/>
  <c r="J12" i="1"/>
  <c r="J68" i="1"/>
  <c r="J67" i="1"/>
  <c r="J73" i="1"/>
  <c r="J74" i="1"/>
  <c r="J169" i="1"/>
  <c r="J117" i="1"/>
  <c r="J170" i="1"/>
  <c r="J184" i="1"/>
  <c r="J81" i="1"/>
  <c r="J121" i="1"/>
  <c r="J120" i="1"/>
  <c r="J197" i="1"/>
  <c r="J182" i="1"/>
  <c r="J71" i="1"/>
  <c r="J77" i="1"/>
  <c r="J189" i="1"/>
  <c r="J188" i="1"/>
  <c r="J11" i="1"/>
  <c r="J72" i="1"/>
  <c r="J99" i="1"/>
  <c r="J116" i="1"/>
  <c r="J194" i="1"/>
  <c r="J193" i="1"/>
  <c r="J192" i="1"/>
</calcChain>
</file>

<file path=xl/sharedStrings.xml><?xml version="1.0" encoding="utf-8"?>
<sst xmlns="http://schemas.openxmlformats.org/spreadsheetml/2006/main" count="745" uniqueCount="339">
  <si>
    <t>Item No.</t>
  </si>
  <si>
    <t>Item Description</t>
  </si>
  <si>
    <t>Vintage</t>
  </si>
  <si>
    <t>BPC</t>
  </si>
  <si>
    <t>Bottle Size</t>
  </si>
  <si>
    <t>Case Price</t>
  </si>
  <si>
    <t>bottle</t>
  </si>
  <si>
    <t>suggested retail</t>
  </si>
  <si>
    <t>margin</t>
  </si>
  <si>
    <t>nv</t>
  </si>
  <si>
    <t>750ml</t>
  </si>
  <si>
    <t>Ninety+ Cellars Lot 19 Riesling, Columbia Valley, WA</t>
  </si>
  <si>
    <t>Ninety+ Cellars lot 20 Pinot Noir, Sonoma County, CA</t>
  </si>
  <si>
    <t>Ninety+ Cellars lot 21 French Fusion, Languedoc, France, 2008, 14%</t>
  </si>
  <si>
    <t>Ninety+ Cellars lot 22 Cabernet Sauvignon, Columbia Valley, WA 14% 2007</t>
  </si>
  <si>
    <t>Ninety+ Cellars lot 25 Chianti Classico Riserva, Italy 2007 13.5%</t>
  </si>
  <si>
    <t>Ninety+ Cellars Lot 2 Sauvignon Blanc, Marlborough, NZ</t>
  </si>
  <si>
    <t>202</t>
  </si>
  <si>
    <t>204</t>
  </si>
  <si>
    <t>Ninety+ Cellars Lot 4 Shiraz Viognier, McLaren Vale Aus</t>
  </si>
  <si>
    <t>Bottle Min</t>
  </si>
  <si>
    <t xml:space="preserve">Ninety + Cellars lot 28 Pinot Noir, Williamette Valley Valley, Oregon </t>
  </si>
  <si>
    <t xml:space="preserve">Ninety + Cellars lot 29 Chardonnay, Russian River, CA, </t>
  </si>
  <si>
    <t>Ninety + Cellars lot 30 Côtes du Rhône, AOC 2009</t>
  </si>
  <si>
    <t>Ninety + Cellars lot 31 Pinot Noir, Carneros, CA, 2009 14%</t>
  </si>
  <si>
    <t>Ninety + Cellars lot 32 Cabernet, Sonoma County 2008</t>
  </si>
  <si>
    <t>208</t>
  </si>
  <si>
    <t>Ninety+ Cellars lot 8 Garnacha</t>
  </si>
  <si>
    <t>NV</t>
  </si>
  <si>
    <t>CASE POST OFF</t>
  </si>
  <si>
    <t>full case price</t>
  </si>
  <si>
    <t>Ninety + Cellars lot 34 Wine Riot Red, McLaren Vale Australia</t>
  </si>
  <si>
    <t>Ninety + Cellars lot 35 Spanish Fusion Tempranillo Cabernet 2006 14%</t>
  </si>
  <si>
    <t>Ninety + Cellars lot 36 Malbec, Mendoza, Argentina, 2008 Agrelo, RESERVE</t>
  </si>
  <si>
    <t>Ninety + Cellars lot 37 Shiraz, McLaren Vale Australia</t>
  </si>
  <si>
    <t>Ninety + Cellars lot 38 Malbec, Mendoza, Argentina 2009 RESERVE</t>
  </si>
  <si>
    <t>Ninety + Cellars lot 39 Cabernet, Sonoma County, CA</t>
  </si>
  <si>
    <t>Ninety + Cellars lot 40 Chardonnay, Dry Creek, California</t>
  </si>
  <si>
    <t>Ninety + Cellars lot 41 Meritage, Napa, California</t>
  </si>
  <si>
    <t>Ninety + Cellars lot 42 Pinot Grigio Trentino Italy</t>
  </si>
  <si>
    <t>Ninety + Cellars lot 43 Zinfandel, Dry Creek Calfornia</t>
  </si>
  <si>
    <t>Ninety + Cellars lot 44 Cabernet, Chile 2009</t>
  </si>
  <si>
    <t>Ninety + Cellars Lot 45 Cabernet Oakville California</t>
  </si>
  <si>
    <t>Ninety + Cellars lot 46 Petite Syrah, Alexandra Valley, CA</t>
  </si>
  <si>
    <t>Ninety + Cellars lot 47 Pinot Noir, Santa Maria Valley, Santa Barbara, CA</t>
  </si>
  <si>
    <t xml:space="preserve"> Ninety + Cellars lot 48 Cabernet, Collector Series Napa Valley,  CA 15%</t>
  </si>
  <si>
    <t xml:space="preserve">Ninety + Cellars lot 49 Rose Prosecco, Italy DOC  - Extra Dry - </t>
  </si>
  <si>
    <t xml:space="preserve"> Ninety + Cellars lot 51 Cabernet Sauvignon, Mendocino County, CA</t>
  </si>
  <si>
    <t>Ninety + Cellars Lot 52 Pinot Noir North Coast, California 2009</t>
  </si>
  <si>
    <t>Ninety + Cellars lot 53 Cabernet Sauvignon, Mendoza, Argentina</t>
  </si>
  <si>
    <t>Ninety + Cellars Lot 54 Zinfandel, Sonoma County, California</t>
  </si>
  <si>
    <t>Ninety + Cellars Lot 55 Merlot, Rutherford, Napa Valley California 2009 15%</t>
  </si>
  <si>
    <t>Ninety + Cellars lot 56 Pinot Noir, Russian River Valley, CA 2008</t>
  </si>
  <si>
    <t>Ninety + Cellars Lot 57 Rosso Toscana I.G.T. , 2009</t>
  </si>
  <si>
    <t xml:space="preserve">Phantom Gourmet Chianti DOCG Italy </t>
  </si>
  <si>
    <t>Phantom Gourmet Sauvignon Blanc, Casablanca Valley, Chile</t>
  </si>
  <si>
    <t>Ninety + Cellars Lot 58 Cabernet Sauvignon, Napa Valley California 15%</t>
  </si>
  <si>
    <t xml:space="preserve">Ninety + Cellars Lot 59 Pinot Noir Sonoma Coast CA </t>
  </si>
  <si>
    <t>Ninety + Cellars Lot 60 Langhe Rossa Piedmont Italy</t>
  </si>
  <si>
    <t>Ninety + Cellars Lot 61 Chardonnay, Monterey County CA</t>
  </si>
  <si>
    <t>Ninety + Cellars Lot 62 Pinot Noir, Sonoma Coast California 14%</t>
  </si>
  <si>
    <t>Ninety + Cellars Lot 63 Chianti, DOCG Italy 14%</t>
  </si>
  <si>
    <t>Ninety + Cellars Lot 64 Sauvignon Blanc, Lake County, CA 13%</t>
  </si>
  <si>
    <t xml:space="preserve">Ninety + Cellars Lot 65 French Fusion, Lanquedoc, France, Blanc </t>
  </si>
  <si>
    <t>Ninety + Cellars Lot 66 Riesling Mosel Germany 9.5%</t>
  </si>
  <si>
    <t xml:space="preserve">Ninety + Cellars Lot 67 Chardonnay, Russian River, CA, 13.5% </t>
  </si>
  <si>
    <t xml:space="preserve">Ninety + Cellars Lot 68 Pinot Noir, Central Coast, CA </t>
  </si>
  <si>
    <t>Ninety + Cellars Lot 69 Sancerre, France</t>
  </si>
  <si>
    <t>Ninety + Cellars Lot 70 Super Tuscan Collector Series</t>
  </si>
  <si>
    <t>Ninety + Cellars Lot 72 Cabernet Sauvignon Paso Robles</t>
  </si>
  <si>
    <t>Ninety + Cellars Lot 73 Chardonnnay, Santa Barbara CA</t>
  </si>
  <si>
    <t>Ninety + Cellars Lot 75 Pinot Noir Russian River California 14%</t>
  </si>
  <si>
    <t>Ninety + Cellars Lot 76 Bordeaux, Grand Cru, France 14%</t>
  </si>
  <si>
    <t>Ninety + Cellars Lot 77 Moscato Sparkling Italy 11.5%</t>
  </si>
  <si>
    <t>Ninety + Cellars 6 Bottle Gift Set</t>
  </si>
  <si>
    <t>Ninety + Cellars Lot 78 Cabernet Sauvignon, Alexander Valley, CA</t>
  </si>
  <si>
    <t>Ninety + Cellars Lot 79 Chardonnay, Napa Valley, CA</t>
  </si>
  <si>
    <t>Ninety + Cellars Lot 81 Pinot Noir, Napa, Carneros CA</t>
  </si>
  <si>
    <t>Ninety + Cellars Lot 82 Chardonnay, Santa Barbara, CA 13.9%</t>
  </si>
  <si>
    <t>Ninety + Cellars Lot 74 Cabernet Sauvignon, Alexander Valley, CA</t>
  </si>
  <si>
    <t>Ninety + Cellars lot 80 Zinfandel, Dry Creek Calfornia</t>
  </si>
  <si>
    <t>Ninety + Cellars Lot 83 Pinot Noir, Sonoma Coast, CA 13.9%</t>
  </si>
  <si>
    <t>Ninety + Cellars Lot 85 Chardonnay, Santa Lucia Highlands, CA</t>
  </si>
  <si>
    <t>Ninety + Cellars Lot 86 Grand Vin De Bordeaux, France</t>
  </si>
  <si>
    <t>Beach Kite Sauvignon Blanc, Central Valley, Chile</t>
  </si>
  <si>
    <t>Beach Kite Cabernet Savignon, Central Valley, Chile</t>
  </si>
  <si>
    <t>Beach Kite Moscato, Central Valley, Chile</t>
  </si>
  <si>
    <t>Beach Kite Pinot Noir, Central Valley, Chile</t>
  </si>
  <si>
    <t>Beach Kite Chardonnay, Central Valley, Chile</t>
  </si>
  <si>
    <t>Ninety + Cellars Lot 88 Chardonnay, Napa Valley</t>
  </si>
  <si>
    <t xml:space="preserve">Ninety + Cellars Lot 87 Shirz, Barossa Valley, Australia </t>
  </si>
  <si>
    <t>Ninety + Cellars Lot 90 Super Tuscan Collector Series</t>
  </si>
  <si>
    <t>Ninety + Cellars 3 Bottle Gift Set</t>
  </si>
  <si>
    <t xml:space="preserve">Ninety + Cellars Lot 89 Pinot Noir </t>
  </si>
  <si>
    <t>Ninety + Cellars Lot 91 Zinfandel, Rutherford</t>
  </si>
  <si>
    <t>Ninety + Cellars Lot 92 Merlot, Mendocino</t>
  </si>
  <si>
    <t>Ninety + Cellars Lot 93 Chardonnay, Russian River</t>
  </si>
  <si>
    <t>Ninety + Cellars Lot 95 Super Cuvee, Napa Valley</t>
  </si>
  <si>
    <t>Ninety + Cellars lot 71 Malbec, Mendoza, Argentina</t>
  </si>
  <si>
    <t>Ninety + Cellars Lot 96 Chardonnnay, Russian River  CA</t>
  </si>
  <si>
    <t>Ninety + Cellars Lot 94 Collectors Cabernet, Rutherford, CA</t>
  </si>
  <si>
    <t>Ninety + Cellars Lot 100 Red Blend, Columbia Valley, Washington</t>
  </si>
  <si>
    <t>Ninety + Cellars Lot 101 Syrah, Columbia Valley, Washington</t>
  </si>
  <si>
    <t>Ninety + Cellars Lot 102 Malbec, Columbia Valley, Washington</t>
  </si>
  <si>
    <t>Ninety + Cellars Lot 98 Riesling Spatlese, Mudener Funkenburg, Mosel, Germany</t>
  </si>
  <si>
    <t>Ninety + Cellars Lot 97 Riesling Spatlese, Graacher Himmelreich, Mosel, Germany</t>
  </si>
  <si>
    <t>Ninety + Cellars Lot 99 Chardonnay, Carneros, CA</t>
  </si>
  <si>
    <t>Ninety + Cellars Lot 103 Cotes du Rhone Blanc, France</t>
  </si>
  <si>
    <t>Ninety + Cellars Lot 104 Vacqueyras, France</t>
  </si>
  <si>
    <t>Ninety + Cellars Lot 106 Pinot Noir, Sonoma Coast, CA</t>
  </si>
  <si>
    <t>Ninety + Cellars Lot 107 Big Red Blend, Santa Barbara, CA</t>
  </si>
  <si>
    <t>Ninety + Cellars Lot 108 Cabernet Sauvignon, Mendocino County, CA</t>
  </si>
  <si>
    <t>Ninety + Cellars 2 Bottle Gift Set</t>
  </si>
  <si>
    <t>Ninety + Cellars Lot 105 Chardonnnay, Sonoma County,  CA</t>
  </si>
  <si>
    <t xml:space="preserve">Ninety + Cellars Lot 109 Cabernet Sauvignon, Yontville, CA </t>
  </si>
  <si>
    <t>Ninety+ Cellars lot 27 Barbera d’Alba Superiore DOC, 14.5%</t>
  </si>
  <si>
    <t>Ninety + Cellars Lot 110 Nebiolo, Piedmont, Italy</t>
  </si>
  <si>
    <t>Ninety + Cellars lot 33 Rose, Languedoc</t>
  </si>
  <si>
    <t>Ninety + Cellars Lot 111 Pinot Noir, Monterey County, CA</t>
  </si>
  <si>
    <t>Ironside, Cabernet Sauvignon, CA</t>
  </si>
  <si>
    <t>Magic Door, Cabernet Sauvignon, Oakville, CA</t>
  </si>
  <si>
    <t>2112</t>
  </si>
  <si>
    <t>Ninety+ Cellars Lot 112 Sauvignon Blanc, Sonoma County, CA</t>
  </si>
  <si>
    <t>2113</t>
  </si>
  <si>
    <t>Ninety+ Cellars Lot 113 Big Red Blend, Lodi, CA</t>
  </si>
  <si>
    <t>2114</t>
  </si>
  <si>
    <t>2115</t>
  </si>
  <si>
    <t>Ninety+ Cellars Lot 114 Tempranillo, Toro, Spain</t>
  </si>
  <si>
    <t>Ninety+ Cellars Lot 115 Syrah, St. Joseph, France</t>
  </si>
  <si>
    <t>Ninety + Cellars Lot 116 Cabernet Sauvignon, Red Hills, CA</t>
  </si>
  <si>
    <t>1500ml</t>
  </si>
  <si>
    <t>Ninety+ Cellars lot 23 Malbec Mendoza Argentina</t>
  </si>
  <si>
    <t>Ninety + Cellars Lot 117 Pinot Noir, Central Coast, CA</t>
  </si>
  <si>
    <t>Magic Door, Cabernet Sauvignon, Columbia Valley, Washington</t>
  </si>
  <si>
    <t>Ninety + Cellars Lot 118 Reserve Sauvignon Blanc, Coteaux du Giennois</t>
  </si>
  <si>
    <t>Ninety + Cellars Lot 119 Bolgheri Rosso</t>
  </si>
  <si>
    <t>Ninety + Cellars Lot 120 Pinot Gris, CA</t>
  </si>
  <si>
    <t>Ninety + Cellars Lot 121 Cuvee Royale, Cotes du Rhone, France</t>
  </si>
  <si>
    <t>La Quete Lirac, France</t>
  </si>
  <si>
    <t>Pomp &amp; Power Syrah Knights Valley, CA</t>
  </si>
  <si>
    <t>Ninety + Cellars Lot 124 Rose, Aix-en-Provence, France</t>
  </si>
  <si>
    <t>Ninety + Cellars Lot 123 Reserve Chardonnnay, Arroyo Secco, CA</t>
  </si>
  <si>
    <t>Earthshaker Pinot Noir Rose</t>
  </si>
  <si>
    <t>Ninety + Cellars Lot 122 Chardonnay, Mendocino, CA</t>
  </si>
  <si>
    <t xml:space="preserve">Magic Door, Barolo Bussia </t>
  </si>
  <si>
    <t>Ninety + Cellars Lot 126 Sancerre, France</t>
  </si>
  <si>
    <t>Ninety + Cellars Lot 125 Pinot Noir, Monterey</t>
  </si>
  <si>
    <t>Mija Sangria</t>
  </si>
  <si>
    <t>Ironside Red, CA</t>
  </si>
  <si>
    <t>Magic Door, Cabernet Sauvignon, Rutherford, CA</t>
  </si>
  <si>
    <t>Ninety + Cellars Lot 127 Cabernet Sauvignon - Carmenere, Chile</t>
  </si>
  <si>
    <t>Ninety + Cellars Lot 128 Grand Vino, Navarra, Spain</t>
  </si>
  <si>
    <t>Magic Door, Cabernet Sauvignon,Yountville, CA</t>
  </si>
  <si>
    <t>Earthshaker L'Amis Barbaresco, Italy</t>
  </si>
  <si>
    <t>Earthshaker Tempesta Di Stelle Montepulciano d'Abruzzo, Italy</t>
  </si>
  <si>
    <t>IR-CAB</t>
  </si>
  <si>
    <t>IR-RED</t>
  </si>
  <si>
    <t>MAG-CS</t>
  </si>
  <si>
    <t>MAG-CSCOL</t>
  </si>
  <si>
    <t>MAG-BAR</t>
  </si>
  <si>
    <t>MAG-CABRU</t>
  </si>
  <si>
    <t>MAG-CABYO</t>
  </si>
  <si>
    <t>IR-RES</t>
  </si>
  <si>
    <t>ERSH-LIRAC</t>
  </si>
  <si>
    <t>ERSH-SYRAH</t>
  </si>
  <si>
    <t>ERSH-ROSEPN</t>
  </si>
  <si>
    <t>ERSH-MONTE</t>
  </si>
  <si>
    <t>ERSH-BARBAR</t>
  </si>
  <si>
    <t>MIJA RED</t>
  </si>
  <si>
    <t>White Girl Rose</t>
  </si>
  <si>
    <t>MAG-ROS</t>
  </si>
  <si>
    <t>Magic Door, Rosso Toscana</t>
  </si>
  <si>
    <t>3L</t>
  </si>
  <si>
    <t>207</t>
  </si>
  <si>
    <t>Ninety+ Cellars lot 7 Malbec Mendoza Argentina</t>
  </si>
  <si>
    <t>Magic Door, Champagne, France</t>
  </si>
  <si>
    <t>MAG-CHAMP</t>
  </si>
  <si>
    <t>WC-PN</t>
  </si>
  <si>
    <t>WC-SB</t>
  </si>
  <si>
    <t>WC-Chard</t>
  </si>
  <si>
    <t>White Cliff Sauvignon Blanc, Marlbourgh, New Zealand</t>
  </si>
  <si>
    <t>White Cliff Pinot Noir, Marlbourgh, New Zealand</t>
  </si>
  <si>
    <t>White Cliff Chardonnay, Hawke's Bay, New Zealand</t>
  </si>
  <si>
    <t>Earthshaker Los Palos Cabernet Franc, Mendocino, CA</t>
  </si>
  <si>
    <t>ERSH-SAUV</t>
  </si>
  <si>
    <t>ERSH-CABFRANC</t>
  </si>
  <si>
    <t>Earthshaker Wave Haven Sauvignon Blanc/ Semillon, Margarit River, Australia</t>
  </si>
  <si>
    <t>Ninety + Cellars Magic Pack (Lot114/Lot128)</t>
  </si>
  <si>
    <t>Magic Door Magic Pack (Rosso/Yountville/Rutherford)</t>
  </si>
  <si>
    <t>Earthshaker Magic Pack (Montepulciano/Barbaresco)</t>
  </si>
  <si>
    <t>90-MP</t>
  </si>
  <si>
    <t>MD-MP</t>
  </si>
  <si>
    <t>ES-MP</t>
  </si>
  <si>
    <t>Ninety + Cellars Lot 129 Zinfendal Dry Creek, CA</t>
  </si>
  <si>
    <t>Lila Pinot Grigio delle Venezia, Italy</t>
  </si>
  <si>
    <t>1 L</t>
  </si>
  <si>
    <t xml:space="preserve">Ninety + Cellars Lot 130 Reserve Chardonnay, Russian River Valley, CA </t>
  </si>
  <si>
    <t>Ninety + Cellars Lot 132 Reserve Rose, Cotes de Provence, FR</t>
  </si>
  <si>
    <t>Ninety + Cellars Lot 131 Reserve Pinot Noir, Russian River Valley, CA</t>
  </si>
  <si>
    <t>MAG-ROSE</t>
  </si>
  <si>
    <t>Magic Door, Sancerre Rose, FR</t>
  </si>
  <si>
    <t>Lila Sauvignon Blanc Marlborough, New Zealand</t>
  </si>
  <si>
    <t>250S</t>
  </si>
  <si>
    <t>187ml</t>
  </si>
  <si>
    <t>ERSH-TREB</t>
  </si>
  <si>
    <t>Earthshaker Trebbiano d'Abruzzo, Italy</t>
  </si>
  <si>
    <t>Ninety + Cellars Lot 133 Pinot Noir, North Coast, CA</t>
  </si>
  <si>
    <t>Ninety + Cellars Lot 134 Moscato Italy</t>
  </si>
  <si>
    <t>Ninety + Cellars lot 135 Rose, Provence, France</t>
  </si>
  <si>
    <t>Parla Pinot Grigio, Italy</t>
  </si>
  <si>
    <t>Ironside Reserve, CA</t>
  </si>
  <si>
    <t>Magic Door, Cabernet Sauvignon, Red Mountian, Washington</t>
  </si>
  <si>
    <t>MAG-CSCRM</t>
  </si>
  <si>
    <t>Ninety + Cellars Lot 136 Limited Release Cabernet, Mt Veeder, CA</t>
  </si>
  <si>
    <t xml:space="preserve"> Ninety + Cellars lot 50 Prosecco, Italy DOC  - Brut - </t>
  </si>
  <si>
    <t xml:space="preserve"> Ninety + Cellars lot 50 Prosecco, Italy DOC  - Brut - Splits (3 pks)</t>
  </si>
  <si>
    <t xml:space="preserve"> Ninety + Cellars lot 50 Prosecco, Italy DOC  - Brut -  </t>
  </si>
  <si>
    <t xml:space="preserve">Ninety + Cellars lot 137 Pinot Noir, Williamette Valley Valley, Oregon </t>
  </si>
  <si>
    <t xml:space="preserve">750ml </t>
  </si>
  <si>
    <t>Parla Rose, France</t>
  </si>
  <si>
    <t>Parla Red Blend, CA</t>
  </si>
  <si>
    <t xml:space="preserve">   </t>
  </si>
  <si>
    <t>Lila Mixed Pack (Sparkling, Rose, Pinot Grigio)</t>
  </si>
  <si>
    <t>Lila Sparkling, Italy</t>
  </si>
  <si>
    <t>Lila Rose, France 
Lila Rose Coteaux d'Aix en Provence, France</t>
  </si>
  <si>
    <t>MIJA WHITE</t>
  </si>
  <si>
    <t>Mija Sangria White</t>
  </si>
  <si>
    <t xml:space="preserve">Ninety + Cellars Lot 138 Reserve Chardonnay, Chalone, CA </t>
  </si>
  <si>
    <t>Lila Gravity Feed Mixed Pack (Sparkling, Rose, Pinot Grigio)</t>
  </si>
  <si>
    <t>Ninety + Cellars Rose Weekender</t>
  </si>
  <si>
    <t>WE-ROSE</t>
  </si>
  <si>
    <t>MAG-SB</t>
  </si>
  <si>
    <t>Magic Door,Sauvignon Blanc, Oakville, CA</t>
  </si>
  <si>
    <t>IR-RES-PN</t>
  </si>
  <si>
    <t>Ironside Reserve Pinot Noir, CA</t>
  </si>
  <si>
    <t>Ninety + Cellars Lot 143 Cotes du Rhone, France</t>
  </si>
  <si>
    <t>Ninety + Cellars Lot 144 Chianti Reserva, Italy</t>
  </si>
  <si>
    <t>Ninety+ Cellars lot 26 Barolo DOCG, Piedmont, Italy</t>
  </si>
  <si>
    <t>Ninety+ Cellars lot 26 Barolo DOCG, Piedmont, Italy  MAG</t>
  </si>
  <si>
    <t>Ninety + Cellars Lot 139 Barolo Bussia</t>
  </si>
  <si>
    <t>Ninety + Cellars Lot 140 Barolo Serralunga</t>
  </si>
  <si>
    <t>Ninety + Cellars Lot 145 Pinot Noir McMinnville OR</t>
  </si>
  <si>
    <t>Ninety + Cellars Lot 148 Cabernet Sauvignon, Alexander Valley CA</t>
  </si>
  <si>
    <t>Ninety + Cellars Lot 150 Cabernet Sauvignon, Spring Mountain, CA</t>
  </si>
  <si>
    <t>Ninety + Cellars Winter Weekender</t>
  </si>
  <si>
    <t>n/a</t>
  </si>
  <si>
    <t>Ninety + Cellars Lot 141 Prosecco</t>
  </si>
  <si>
    <t>Lila Bubbly Rose, Italy</t>
  </si>
  <si>
    <t>Ninety + Cellars Lot 146 Rose de Pinot Noir</t>
  </si>
  <si>
    <t>Ninety + Cellars Lot 147 Shariz McClaren Vale Austrialia</t>
  </si>
  <si>
    <t>Corte Fiore 2016 Appassimento</t>
  </si>
  <si>
    <t>Corte Fiore Prosecco</t>
  </si>
  <si>
    <t>Corte Fiore 2017 Rosato</t>
  </si>
  <si>
    <t>CF-Appassimento</t>
  </si>
  <si>
    <t>CF-Prosecco</t>
  </si>
  <si>
    <t>CF-Rosato</t>
  </si>
  <si>
    <t>MIJA-2PK</t>
  </si>
  <si>
    <t>Mija Sangria 2 Pack</t>
  </si>
  <si>
    <t>Ninety + Cellars Lot 149 Nascetta d'Alba</t>
  </si>
  <si>
    <t>Hampton Bay Rose</t>
  </si>
  <si>
    <t>Hampton Bay White</t>
  </si>
  <si>
    <t>HB-ROSE</t>
  </si>
  <si>
    <t>HB-WHITE</t>
  </si>
  <si>
    <t>Smugglers' Notch Vodka</t>
  </si>
  <si>
    <t>Smugglers' Notch Organic Gluten Free Vodka</t>
  </si>
  <si>
    <t>Smugglers' Notch 802 Gin</t>
  </si>
  <si>
    <t>Smugglers' Notch Hopped Gin</t>
  </si>
  <si>
    <t>Smugglers' Notch Rum</t>
  </si>
  <si>
    <t>Smugglers' Notch Straight Bourbon Whiskey</t>
  </si>
  <si>
    <t>Smugglers' Notch Maple Bourbon</t>
  </si>
  <si>
    <t>Litigation By Smugglers' Notch Distillery</t>
  </si>
  <si>
    <t>SN-V</t>
  </si>
  <si>
    <t>SN-OV</t>
  </si>
  <si>
    <t>SN-802</t>
  </si>
  <si>
    <t>SN-RUM</t>
  </si>
  <si>
    <t>SN-BOUR</t>
  </si>
  <si>
    <t>SN-MBOUR</t>
  </si>
  <si>
    <t>SN-LIT</t>
  </si>
  <si>
    <t>MTK Rose</t>
  </si>
  <si>
    <t>Unicorn Rose</t>
  </si>
  <si>
    <t>UNI-Rose</t>
  </si>
  <si>
    <t>MTK</t>
  </si>
  <si>
    <t>Ninety + Cellars Summer Weekender</t>
  </si>
  <si>
    <t>WK-Winter</t>
  </si>
  <si>
    <t>WK-Summer</t>
  </si>
  <si>
    <t>Ninety + Cellars Lot 152 Chardonnay,  CA</t>
  </si>
  <si>
    <t>NPT</t>
  </si>
  <si>
    <t>NPT Rose</t>
  </si>
  <si>
    <t>Ninety + Cellars Lot 154 North Coast Sauvignon Blanc,  CA</t>
  </si>
  <si>
    <t>Ninety + Cellars Lot 155 Sonoma County Zinfandel,  CA</t>
  </si>
  <si>
    <t>Ninety + Cellars Lot 151 Reserve Sauvignon Blanc</t>
  </si>
  <si>
    <t>Ninety + Cellars Lot 153 Sauvignon Blanc, Vin de France</t>
  </si>
  <si>
    <t>ACK Rose</t>
  </si>
  <si>
    <t>MVY Rose</t>
  </si>
  <si>
    <t>ACK</t>
  </si>
  <si>
    <t>MVY</t>
  </si>
  <si>
    <t>SN-HG</t>
  </si>
  <si>
    <t>PTQ</t>
  </si>
  <si>
    <t>Petanque Rose Provence, France</t>
  </si>
  <si>
    <t>Ninety + Cellars Lot 157 Pinot Noir, Aconcagua, Chile</t>
  </si>
  <si>
    <t>Ninety + Cellars Lot 158 Beaujolais, France</t>
  </si>
  <si>
    <t>Ninety + Cellars Lot 159 Chenas Cru, Beaujolais, France</t>
  </si>
  <si>
    <t>Ninety + Cellars Lot 160 Reserve Pinot Noir, Bourgogne, France</t>
  </si>
  <si>
    <t>Ninety + Cellars Lot 161 Bourdeaux Rouge, Bourdeaux, France</t>
  </si>
  <si>
    <t>Ninety + Cellars Lot 162 Cotes du Rhone, France</t>
  </si>
  <si>
    <t>Ninety + Cellars Lot 156 Shiraz Margaret River, Australia</t>
  </si>
  <si>
    <t>Wellsley Farms Pinot Grigio</t>
  </si>
  <si>
    <t>Deco(ded) Savignon Blanc</t>
  </si>
  <si>
    <t>Deco(ded) Cabernet Sauvignon</t>
  </si>
  <si>
    <t>Jasmine Alexander Valley Caberent Sauvignon</t>
  </si>
  <si>
    <t>WF-PG</t>
  </si>
  <si>
    <t>Deco-SB</t>
  </si>
  <si>
    <t>Deco-CS</t>
  </si>
  <si>
    <t>Jasmine-CS</t>
  </si>
  <si>
    <t>SN-Combo</t>
  </si>
  <si>
    <t>Ninety + Cellars Lot 164 Reserve Pinot Noir, Sonoma County, CA</t>
  </si>
  <si>
    <t>Ninety + Cellars Lot 163 Merlot, Alexander Valley CA</t>
  </si>
  <si>
    <t>WF-Prosecco</t>
  </si>
  <si>
    <t>Wellsley Farms Prosecco</t>
  </si>
  <si>
    <t>Ninety + Cellars Lot 165 Rockpile Zinfandel, Sonoma County, CA</t>
  </si>
  <si>
    <t>Ninety + Cellars Lot 166 Sauvignon Blanc, CA</t>
  </si>
  <si>
    <t>Kil-Chard</t>
  </si>
  <si>
    <t>Killian Chardonnay, Russian River Valley, CA</t>
  </si>
  <si>
    <t>Kil-PN</t>
  </si>
  <si>
    <t>Killian Pinot Noir, Sonoma Coast, CA</t>
  </si>
  <si>
    <t>Steel Dust Vodka</t>
  </si>
  <si>
    <t>SD-V1.75</t>
  </si>
  <si>
    <t>1.75ml</t>
  </si>
  <si>
    <t>50ml</t>
  </si>
  <si>
    <t>SD-V50ml</t>
  </si>
  <si>
    <t>SD-V750ML</t>
  </si>
  <si>
    <t>Ninety + Cellars Lot 167 Bourgogne Aligote, France</t>
  </si>
  <si>
    <t>Ninety + Cellars Lot 169 Organic Rose, France</t>
  </si>
  <si>
    <t>Ninety + Cellars Lot 170 Muscadet, France</t>
  </si>
  <si>
    <t>Ninety + Cellars Lot 171 Pouilly Fume, France</t>
  </si>
  <si>
    <t>Ninety+ Cellars Lot 168 Auxey-Duresses, France</t>
  </si>
  <si>
    <t>Ninety + Cellars Lot 142 Zinfandel Lodi, CA</t>
  </si>
  <si>
    <t>Smugglers' Notch Combo Pack (Vodka, Bourbon, Rum, 802 Gin 3 each)</t>
  </si>
  <si>
    <t>Ninety + Cellars Lot 173 St. Helena Cabernet Sauvignon, Napa,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</si>
</sst>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3" fillId="2" borderId="0" xfId="1" applyNumberFormat="1" applyFill="1"/>
    <xf numFmtId="9" fontId="3" fillId="2" borderId="0" xfId="2" applyFill="1"/>
    <xf numFmtId="44" fontId="3" fillId="2" borderId="0" xfId="1" applyFill="1"/>
    <xf numFmtId="164" fontId="0" fillId="2" borderId="0" xfId="0" applyNumberFormat="1" applyFill="1"/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49" fontId="4" fillId="2" borderId="0" xfId="0" applyNumberFormat="1" applyFont="1" applyFill="1" applyAlignment="1">
      <alignment horizontal="center" wrapText="1"/>
    </xf>
    <xf numFmtId="1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horizontal="left" wrapText="1"/>
    </xf>
    <xf numFmtId="44" fontId="0" fillId="2" borderId="0" xfId="0" applyNumberFormat="1" applyFill="1"/>
    <xf numFmtId="0" fontId="4" fillId="2" borderId="0" xfId="0" applyFont="1" applyFill="1" applyAlignment="1">
      <alignment wrapText="1"/>
    </xf>
    <xf numFmtId="0" fontId="6" fillId="2" borderId="0" xfId="0" applyFont="1" applyFill="1"/>
    <xf numFmtId="0" fontId="1" fillId="2" borderId="0" xfId="0" applyFont="1" applyFill="1" applyAlignment="1">
      <alignment horizontal="left"/>
    </xf>
    <xf numFmtId="164" fontId="0" fillId="2" borderId="0" xfId="1" applyNumberFormat="1" applyFont="1" applyFill="1"/>
    <xf numFmtId="0" fontId="7" fillId="2" borderId="0" xfId="0" applyFont="1" applyFill="1" applyAlignment="1">
      <alignment horizontal="left"/>
    </xf>
    <xf numFmtId="0" fontId="8" fillId="2" borderId="0" xfId="3" applyFont="1" applyFill="1"/>
    <xf numFmtId="44" fontId="0" fillId="2" borderId="0" xfId="1" applyFont="1" applyFill="1"/>
    <xf numFmtId="0" fontId="8" fillId="2" borderId="0" xfId="3" applyFont="1" applyFill="1" applyAlignment="1">
      <alignment wrapText="1"/>
    </xf>
  </cellXfs>
  <cellStyles count="5">
    <cellStyle name="Currency" xfId="1" builtinId="4"/>
    <cellStyle name="Currency 2" xfId="4" xr:uid="{00000000-0005-0000-0000-000001000000}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4"/>
  <sheetViews>
    <sheetView tabSelected="1" view="pageBreakPreview" zoomScaleNormal="100" zoomScaleSheetLayoutView="100" workbookViewId="0">
      <selection activeCell="F256" sqref="F256"/>
    </sheetView>
  </sheetViews>
  <sheetFormatPr defaultColWidth="9.140625" defaultRowHeight="15" x14ac:dyDescent="0.25"/>
  <cols>
    <col min="1" max="1" width="9.28515625" style="4" bestFit="1" customWidth="1"/>
    <col min="2" max="2" width="68" style="5" bestFit="1" customWidth="1"/>
    <col min="3" max="3" width="9.140625" style="4"/>
    <col min="4" max="4" width="7.28515625" style="5" bestFit="1" customWidth="1"/>
    <col min="5" max="5" width="7.28515625" style="5" customWidth="1"/>
    <col min="6" max="6" width="9.7109375" style="9" bestFit="1" customWidth="1"/>
    <col min="7" max="7" width="10.85546875" style="9" bestFit="1" customWidth="1"/>
    <col min="8" max="8" width="9.28515625" style="9" bestFit="1" customWidth="1"/>
    <col min="9" max="9" width="11.5703125" style="9" customWidth="1"/>
    <col min="10" max="10" width="9.28515625" style="5" bestFit="1" customWidth="1"/>
    <col min="11" max="11" width="14.85546875" style="5" bestFit="1" customWidth="1"/>
    <col min="12" max="12" width="14.85546875" style="5" customWidth="1"/>
    <col min="13" max="16384" width="9.140625" style="5"/>
  </cols>
  <sheetData>
    <row r="1" spans="1:13" ht="26.25" x14ac:dyDescent="0.25">
      <c r="A1" s="10" t="s">
        <v>0</v>
      </c>
      <c r="B1" s="11" t="s">
        <v>1</v>
      </c>
      <c r="C1" s="10" t="s">
        <v>2</v>
      </c>
      <c r="D1" s="12" t="s">
        <v>3</v>
      </c>
      <c r="E1" s="11" t="s">
        <v>4</v>
      </c>
      <c r="F1" s="13" t="s">
        <v>20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29</v>
      </c>
      <c r="L1" s="13" t="s">
        <v>30</v>
      </c>
    </row>
    <row r="2" spans="1:13" x14ac:dyDescent="0.25">
      <c r="A2" s="14" t="s">
        <v>17</v>
      </c>
      <c r="B2" s="2" t="s">
        <v>16</v>
      </c>
      <c r="C2" s="4" t="s">
        <v>9</v>
      </c>
      <c r="D2" s="15">
        <v>12</v>
      </c>
      <c r="E2" s="5" t="s">
        <v>10</v>
      </c>
      <c r="F2" s="16">
        <v>9.99</v>
      </c>
      <c r="G2" s="16">
        <v>80</v>
      </c>
      <c r="H2" s="6">
        <f t="shared" ref="H2:H12" si="0">G2/12</f>
        <v>6.666666666666667</v>
      </c>
      <c r="I2" s="6">
        <v>9.99</v>
      </c>
      <c r="J2" s="7">
        <f t="shared" ref="J2:J32" si="1">(I2-H2)/I2</f>
        <v>0.332665999332666</v>
      </c>
      <c r="L2" s="8"/>
      <c r="M2" s="8"/>
    </row>
    <row r="3" spans="1:13" x14ac:dyDescent="0.25">
      <c r="A3" s="14" t="s">
        <v>18</v>
      </c>
      <c r="B3" s="17" t="s">
        <v>19</v>
      </c>
      <c r="C3" s="4" t="s">
        <v>9</v>
      </c>
      <c r="D3" s="15">
        <v>12</v>
      </c>
      <c r="E3" s="5" t="s">
        <v>10</v>
      </c>
      <c r="F3" s="16">
        <v>13.99</v>
      </c>
      <c r="G3" s="16">
        <v>100</v>
      </c>
      <c r="H3" s="6">
        <f t="shared" si="0"/>
        <v>8.3333333333333339</v>
      </c>
      <c r="I3" s="6">
        <v>13.99</v>
      </c>
      <c r="J3" s="7">
        <f t="shared" si="1"/>
        <v>0.4043364307838932</v>
      </c>
      <c r="K3" s="8"/>
      <c r="L3" s="8"/>
    </row>
    <row r="4" spans="1:13" x14ac:dyDescent="0.25">
      <c r="A4" s="14" t="s">
        <v>173</v>
      </c>
      <c r="B4" s="2" t="s">
        <v>174</v>
      </c>
      <c r="C4" s="4" t="s">
        <v>9</v>
      </c>
      <c r="D4" s="5">
        <v>12</v>
      </c>
      <c r="E4" s="5" t="s">
        <v>10</v>
      </c>
      <c r="F4" s="6">
        <v>9.89</v>
      </c>
      <c r="G4" s="6">
        <v>76</v>
      </c>
      <c r="H4" s="6">
        <f>G4/12</f>
        <v>6.333333333333333</v>
      </c>
      <c r="I4" s="9">
        <v>9.99</v>
      </c>
      <c r="J4" s="7">
        <f>(I4-H4)/I4</f>
        <v>0.36603269936603272</v>
      </c>
      <c r="K4" s="8"/>
      <c r="L4" s="8"/>
    </row>
    <row r="5" spans="1:13" x14ac:dyDescent="0.25">
      <c r="A5" s="14" t="s">
        <v>26</v>
      </c>
      <c r="B5" s="17" t="s">
        <v>27</v>
      </c>
      <c r="C5" s="4" t="s">
        <v>28</v>
      </c>
      <c r="D5" s="15">
        <v>12</v>
      </c>
      <c r="E5" s="5" t="s">
        <v>10</v>
      </c>
      <c r="F5" s="16">
        <v>9.99</v>
      </c>
      <c r="G5" s="16">
        <v>75</v>
      </c>
      <c r="H5" s="6">
        <f t="shared" si="0"/>
        <v>6.25</v>
      </c>
      <c r="I5" s="6">
        <v>9.99</v>
      </c>
      <c r="J5" s="7">
        <f t="shared" si="1"/>
        <v>0.37437437437437437</v>
      </c>
      <c r="K5" s="8"/>
      <c r="L5" s="8"/>
    </row>
    <row r="6" spans="1:13" x14ac:dyDescent="0.25">
      <c r="A6" s="4">
        <v>219</v>
      </c>
      <c r="B6" s="2" t="s">
        <v>11</v>
      </c>
      <c r="C6" s="4" t="s">
        <v>9</v>
      </c>
      <c r="D6" s="5">
        <v>12</v>
      </c>
      <c r="E6" s="5" t="s">
        <v>10</v>
      </c>
      <c r="F6" s="6">
        <v>6.35</v>
      </c>
      <c r="G6" s="6">
        <v>75</v>
      </c>
      <c r="H6" s="6">
        <f t="shared" si="0"/>
        <v>6.25</v>
      </c>
      <c r="I6" s="6">
        <v>9.99</v>
      </c>
      <c r="J6" s="7">
        <f t="shared" si="1"/>
        <v>0.37437437437437437</v>
      </c>
      <c r="K6" s="8"/>
      <c r="L6" s="8"/>
    </row>
    <row r="7" spans="1:13" x14ac:dyDescent="0.25">
      <c r="A7" s="4">
        <v>220</v>
      </c>
      <c r="B7" s="2" t="s">
        <v>12</v>
      </c>
      <c r="C7" s="4" t="s">
        <v>9</v>
      </c>
      <c r="D7" s="5">
        <v>12</v>
      </c>
      <c r="E7" s="5" t="s">
        <v>10</v>
      </c>
      <c r="F7" s="6">
        <v>10.1</v>
      </c>
      <c r="G7" s="6">
        <v>120</v>
      </c>
      <c r="H7" s="6">
        <f t="shared" si="0"/>
        <v>10</v>
      </c>
      <c r="I7" s="6">
        <v>15.99</v>
      </c>
      <c r="J7" s="7">
        <f t="shared" si="1"/>
        <v>0.37460913070669172</v>
      </c>
      <c r="K7" s="8"/>
      <c r="L7" s="8"/>
    </row>
    <row r="8" spans="1:13" x14ac:dyDescent="0.25">
      <c r="A8" s="4">
        <v>221</v>
      </c>
      <c r="B8" s="2" t="s">
        <v>13</v>
      </c>
      <c r="C8" s="4" t="s">
        <v>9</v>
      </c>
      <c r="D8" s="5">
        <v>12</v>
      </c>
      <c r="E8" s="5" t="s">
        <v>10</v>
      </c>
      <c r="F8" s="6">
        <v>9.99</v>
      </c>
      <c r="G8" s="6">
        <v>76</v>
      </c>
      <c r="H8" s="6">
        <f>G8/12</f>
        <v>6.333333333333333</v>
      </c>
      <c r="I8" s="6">
        <v>9.99</v>
      </c>
      <c r="J8" s="7">
        <f t="shared" si="1"/>
        <v>0.36603269936603272</v>
      </c>
      <c r="K8" s="8"/>
      <c r="L8" s="8"/>
    </row>
    <row r="9" spans="1:13" x14ac:dyDescent="0.25">
      <c r="A9" s="4">
        <v>222</v>
      </c>
      <c r="B9" s="2" t="s">
        <v>14</v>
      </c>
      <c r="C9" s="4" t="s">
        <v>9</v>
      </c>
      <c r="D9" s="5">
        <v>12</v>
      </c>
      <c r="E9" s="5" t="s">
        <v>10</v>
      </c>
      <c r="F9" s="6">
        <v>7.1</v>
      </c>
      <c r="G9" s="6">
        <v>84</v>
      </c>
      <c r="H9" s="6">
        <f t="shared" si="0"/>
        <v>7</v>
      </c>
      <c r="I9" s="6">
        <v>11.99</v>
      </c>
      <c r="J9" s="7">
        <f t="shared" si="1"/>
        <v>0.41618015012510429</v>
      </c>
      <c r="K9" s="25" t="s">
        <v>221</v>
      </c>
      <c r="L9" s="8"/>
    </row>
    <row r="10" spans="1:13" x14ac:dyDescent="0.25">
      <c r="A10" s="4">
        <v>223</v>
      </c>
      <c r="B10" s="2" t="s">
        <v>131</v>
      </c>
      <c r="C10" s="4" t="s">
        <v>9</v>
      </c>
      <c r="D10" s="5">
        <v>12</v>
      </c>
      <c r="E10" s="5" t="s">
        <v>10</v>
      </c>
      <c r="F10" s="6">
        <v>9.99</v>
      </c>
      <c r="G10" s="6">
        <v>76</v>
      </c>
      <c r="H10" s="6">
        <f t="shared" si="0"/>
        <v>6.333333333333333</v>
      </c>
      <c r="I10" s="9">
        <v>9.99</v>
      </c>
      <c r="J10" s="7">
        <f t="shared" si="1"/>
        <v>0.36603269936603272</v>
      </c>
      <c r="K10" s="18"/>
      <c r="L10" s="18"/>
    </row>
    <row r="11" spans="1:13" x14ac:dyDescent="0.25">
      <c r="A11" s="4">
        <v>225</v>
      </c>
      <c r="B11" s="2" t="s">
        <v>15</v>
      </c>
      <c r="C11" s="4" t="s">
        <v>9</v>
      </c>
      <c r="D11" s="5">
        <v>12</v>
      </c>
      <c r="E11" s="5" t="s">
        <v>10</v>
      </c>
      <c r="F11" s="6">
        <v>8.93</v>
      </c>
      <c r="G11" s="6">
        <v>106</v>
      </c>
      <c r="H11" s="6">
        <f t="shared" si="0"/>
        <v>8.8333333333333339</v>
      </c>
      <c r="I11" s="9">
        <f>F11</f>
        <v>8.93</v>
      </c>
      <c r="J11" s="7">
        <f t="shared" si="1"/>
        <v>1.0824934677118229E-2</v>
      </c>
      <c r="K11" s="18"/>
      <c r="L11" s="18"/>
    </row>
    <row r="12" spans="1:13" x14ac:dyDescent="0.25">
      <c r="A12" s="4">
        <v>226</v>
      </c>
      <c r="B12" s="2" t="s">
        <v>237</v>
      </c>
      <c r="C12" s="4" t="s">
        <v>9</v>
      </c>
      <c r="D12" s="5">
        <v>12</v>
      </c>
      <c r="E12" s="5" t="s">
        <v>10</v>
      </c>
      <c r="F12" s="6">
        <v>29.99</v>
      </c>
      <c r="G12" s="6">
        <v>220</v>
      </c>
      <c r="H12" s="6">
        <f t="shared" si="0"/>
        <v>18.333333333333332</v>
      </c>
      <c r="I12" s="9">
        <f>F12</f>
        <v>29.99</v>
      </c>
      <c r="J12" s="7">
        <f t="shared" si="1"/>
        <v>0.38868511726130933</v>
      </c>
      <c r="K12" s="18"/>
      <c r="L12" s="18"/>
    </row>
    <row r="13" spans="1:13" x14ac:dyDescent="0.25">
      <c r="A13" s="4">
        <v>22615</v>
      </c>
      <c r="B13" s="2" t="s">
        <v>238</v>
      </c>
      <c r="C13" s="4" t="s">
        <v>9</v>
      </c>
      <c r="D13" s="5">
        <v>1</v>
      </c>
      <c r="E13" s="5" t="s">
        <v>130</v>
      </c>
      <c r="F13" s="6">
        <v>74.989999999999995</v>
      </c>
      <c r="G13" s="6">
        <v>50</v>
      </c>
      <c r="H13" s="6">
        <f>G13/1</f>
        <v>50</v>
      </c>
      <c r="I13" s="9">
        <f>F13</f>
        <v>74.989999999999995</v>
      </c>
      <c r="J13" s="7">
        <f t="shared" ref="J13" si="2">(I13-H13)/I13</f>
        <v>0.33324443259101211</v>
      </c>
      <c r="K13" s="18"/>
      <c r="L13" s="18"/>
    </row>
    <row r="14" spans="1:13" x14ac:dyDescent="0.25">
      <c r="A14" s="4">
        <v>227</v>
      </c>
      <c r="B14" s="2" t="s">
        <v>115</v>
      </c>
      <c r="C14" s="4" t="s">
        <v>9</v>
      </c>
      <c r="D14" s="5">
        <v>12</v>
      </c>
      <c r="E14" s="5" t="s">
        <v>10</v>
      </c>
      <c r="F14" s="6">
        <v>14.99</v>
      </c>
      <c r="G14" s="6">
        <v>114</v>
      </c>
      <c r="H14" s="6">
        <v>9.5</v>
      </c>
      <c r="I14" s="9">
        <f>F14</f>
        <v>14.99</v>
      </c>
      <c r="J14" s="7">
        <v>0.37</v>
      </c>
      <c r="K14" s="18"/>
      <c r="L14" s="18"/>
    </row>
    <row r="15" spans="1:13" x14ac:dyDescent="0.25">
      <c r="A15" s="4">
        <v>228</v>
      </c>
      <c r="B15" s="2" t="s">
        <v>21</v>
      </c>
      <c r="C15" s="4" t="s">
        <v>9</v>
      </c>
      <c r="D15" s="5">
        <v>12</v>
      </c>
      <c r="E15" s="5" t="s">
        <v>10</v>
      </c>
      <c r="F15" s="6">
        <v>10.51</v>
      </c>
      <c r="G15" s="6">
        <v>126</v>
      </c>
      <c r="H15" s="6">
        <f t="shared" ref="H15:H30" si="3">G15/12</f>
        <v>10.5</v>
      </c>
      <c r="I15" s="6">
        <v>16.989999999999998</v>
      </c>
      <c r="J15" s="7">
        <f t="shared" si="1"/>
        <v>0.38198940553266619</v>
      </c>
      <c r="K15" s="8"/>
      <c r="L15" s="8"/>
    </row>
    <row r="16" spans="1:13" x14ac:dyDescent="0.25">
      <c r="A16" s="4">
        <v>229</v>
      </c>
      <c r="B16" s="2" t="s">
        <v>22</v>
      </c>
      <c r="C16" s="4" t="s">
        <v>9</v>
      </c>
      <c r="D16" s="5">
        <v>12</v>
      </c>
      <c r="E16" s="5" t="s">
        <v>10</v>
      </c>
      <c r="F16" s="6">
        <v>7.1</v>
      </c>
      <c r="G16" s="6">
        <v>84</v>
      </c>
      <c r="H16" s="6">
        <f t="shared" si="3"/>
        <v>7</v>
      </c>
      <c r="I16" s="6">
        <v>11.99</v>
      </c>
      <c r="J16" s="7">
        <f t="shared" si="1"/>
        <v>0.41618015012510429</v>
      </c>
      <c r="K16" s="8"/>
      <c r="L16" s="8"/>
    </row>
    <row r="17" spans="1:12" x14ac:dyDescent="0.25">
      <c r="A17" s="4">
        <v>230</v>
      </c>
      <c r="B17" s="2" t="s">
        <v>23</v>
      </c>
      <c r="D17" s="5">
        <v>12</v>
      </c>
      <c r="E17" s="5" t="s">
        <v>10</v>
      </c>
      <c r="F17" s="6">
        <v>9.99</v>
      </c>
      <c r="G17" s="6">
        <v>76</v>
      </c>
      <c r="H17" s="6">
        <f t="shared" si="3"/>
        <v>6.333333333333333</v>
      </c>
      <c r="I17" s="9">
        <v>9.99</v>
      </c>
      <c r="J17" s="7">
        <f t="shared" si="1"/>
        <v>0.36603269936603272</v>
      </c>
      <c r="K17" s="18"/>
      <c r="L17" s="18"/>
    </row>
    <row r="18" spans="1:12" x14ac:dyDescent="0.25">
      <c r="A18" s="4">
        <v>231</v>
      </c>
      <c r="B18" s="2" t="s">
        <v>24</v>
      </c>
      <c r="D18" s="5">
        <v>12</v>
      </c>
      <c r="E18" s="5" t="s">
        <v>10</v>
      </c>
      <c r="F18" s="6">
        <v>10.1</v>
      </c>
      <c r="G18" s="6">
        <v>120</v>
      </c>
      <c r="H18" s="6">
        <f t="shared" si="3"/>
        <v>10</v>
      </c>
      <c r="I18" s="6">
        <v>15.99</v>
      </c>
      <c r="J18" s="7">
        <f t="shared" si="1"/>
        <v>0.37460913070669172</v>
      </c>
      <c r="K18" s="8"/>
      <c r="L18" s="8"/>
    </row>
    <row r="19" spans="1:12" x14ac:dyDescent="0.25">
      <c r="A19" s="4">
        <v>232</v>
      </c>
      <c r="B19" s="2" t="s">
        <v>25</v>
      </c>
      <c r="D19" s="5">
        <v>12</v>
      </c>
      <c r="E19" s="8" t="s">
        <v>10</v>
      </c>
      <c r="F19" s="6">
        <v>8.1</v>
      </c>
      <c r="G19" s="6">
        <v>96</v>
      </c>
      <c r="H19" s="6">
        <f t="shared" si="3"/>
        <v>8</v>
      </c>
      <c r="I19" s="6">
        <v>12.99</v>
      </c>
      <c r="J19" s="7">
        <f t="shared" si="1"/>
        <v>0.38414164742109314</v>
      </c>
      <c r="K19" s="8"/>
      <c r="L19" s="8"/>
    </row>
    <row r="20" spans="1:12" ht="13.5" customHeight="1" x14ac:dyDescent="0.25">
      <c r="A20" s="4">
        <v>233</v>
      </c>
      <c r="B20" s="2" t="s">
        <v>117</v>
      </c>
      <c r="D20" s="5">
        <v>12</v>
      </c>
      <c r="E20" s="8" t="s">
        <v>10</v>
      </c>
      <c r="F20" s="6">
        <v>9.99</v>
      </c>
      <c r="G20" s="22">
        <v>76</v>
      </c>
      <c r="H20" s="6">
        <f>G20/12</f>
        <v>6.333333333333333</v>
      </c>
      <c r="I20" s="6">
        <v>9.99</v>
      </c>
      <c r="J20" s="7">
        <f t="shared" si="1"/>
        <v>0.36603269936603272</v>
      </c>
      <c r="K20" s="8"/>
      <c r="L20" s="8"/>
    </row>
    <row r="21" spans="1:12" x14ac:dyDescent="0.25">
      <c r="A21" s="4">
        <v>234</v>
      </c>
      <c r="B21" s="2" t="s">
        <v>31</v>
      </c>
      <c r="D21" s="5">
        <v>12</v>
      </c>
      <c r="E21" s="8" t="s">
        <v>10</v>
      </c>
      <c r="F21" s="6">
        <v>8.43</v>
      </c>
      <c r="G21" s="6">
        <v>100</v>
      </c>
      <c r="H21" s="6">
        <f t="shared" si="3"/>
        <v>8.3333333333333339</v>
      </c>
      <c r="I21" s="6">
        <v>13.99</v>
      </c>
      <c r="J21" s="7">
        <f t="shared" si="1"/>
        <v>0.4043364307838932</v>
      </c>
      <c r="K21" s="8"/>
      <c r="L21" s="8"/>
    </row>
    <row r="22" spans="1:12" x14ac:dyDescent="0.25">
      <c r="A22" s="4">
        <v>235</v>
      </c>
      <c r="B22" s="2" t="s">
        <v>32</v>
      </c>
      <c r="D22" s="5">
        <v>12</v>
      </c>
      <c r="E22" s="8" t="s">
        <v>10</v>
      </c>
      <c r="F22" s="6">
        <v>9.99</v>
      </c>
      <c r="G22" s="6">
        <v>75</v>
      </c>
      <c r="H22" s="6">
        <f>G22/12</f>
        <v>6.25</v>
      </c>
      <c r="I22" s="6">
        <v>9.99</v>
      </c>
      <c r="J22" s="7">
        <f t="shared" si="1"/>
        <v>0.37437437437437437</v>
      </c>
      <c r="K22" s="8"/>
      <c r="L22" s="8"/>
    </row>
    <row r="23" spans="1:12" x14ac:dyDescent="0.25">
      <c r="A23" s="4">
        <v>236</v>
      </c>
      <c r="B23" s="2" t="s">
        <v>33</v>
      </c>
      <c r="D23" s="5">
        <v>12</v>
      </c>
      <c r="E23" s="8" t="s">
        <v>10</v>
      </c>
      <c r="F23" s="6">
        <v>14.99</v>
      </c>
      <c r="G23" s="6">
        <v>120</v>
      </c>
      <c r="H23" s="6">
        <f t="shared" si="3"/>
        <v>10</v>
      </c>
      <c r="I23" s="6">
        <v>14.99</v>
      </c>
      <c r="J23" s="7">
        <f t="shared" si="1"/>
        <v>0.33288859239492996</v>
      </c>
      <c r="K23" s="8"/>
      <c r="L23" s="8"/>
    </row>
    <row r="24" spans="1:12" x14ac:dyDescent="0.25">
      <c r="A24" s="4">
        <v>237</v>
      </c>
      <c r="B24" s="2" t="s">
        <v>34</v>
      </c>
      <c r="D24" s="5">
        <v>12</v>
      </c>
      <c r="E24" s="8" t="s">
        <v>10</v>
      </c>
      <c r="F24" s="6">
        <v>9.99</v>
      </c>
      <c r="G24" s="6">
        <v>76</v>
      </c>
      <c r="H24" s="6">
        <f t="shared" si="3"/>
        <v>6.333333333333333</v>
      </c>
      <c r="I24" s="6">
        <v>9.99</v>
      </c>
      <c r="J24" s="7">
        <f t="shared" si="1"/>
        <v>0.36603269936603272</v>
      </c>
      <c r="K24" s="8"/>
      <c r="L24" s="8"/>
    </row>
    <row r="25" spans="1:12" x14ac:dyDescent="0.25">
      <c r="A25" s="4">
        <v>238</v>
      </c>
      <c r="B25" s="2" t="s">
        <v>35</v>
      </c>
      <c r="D25" s="5">
        <v>12</v>
      </c>
      <c r="E25" s="8" t="s">
        <v>10</v>
      </c>
      <c r="F25" s="6">
        <v>14.99</v>
      </c>
      <c r="G25" s="6">
        <v>100</v>
      </c>
      <c r="H25" s="6">
        <f t="shared" si="3"/>
        <v>8.3333333333333339</v>
      </c>
      <c r="I25" s="6">
        <v>14.99</v>
      </c>
      <c r="J25" s="7">
        <f t="shared" si="1"/>
        <v>0.44407382699577491</v>
      </c>
      <c r="K25" s="8"/>
      <c r="L25" s="8"/>
    </row>
    <row r="26" spans="1:12" x14ac:dyDescent="0.25">
      <c r="A26" s="4">
        <v>239</v>
      </c>
      <c r="B26" s="2" t="s">
        <v>36</v>
      </c>
      <c r="D26" s="5">
        <v>12</v>
      </c>
      <c r="E26" s="25" t="s">
        <v>10</v>
      </c>
      <c r="F26" s="6">
        <v>12.99</v>
      </c>
      <c r="G26" s="6">
        <v>100</v>
      </c>
      <c r="H26" s="6">
        <f t="shared" si="3"/>
        <v>8.3333333333333339</v>
      </c>
      <c r="I26" s="6">
        <v>12.99</v>
      </c>
      <c r="J26" s="7">
        <f t="shared" si="1"/>
        <v>0.35848088273030532</v>
      </c>
      <c r="K26" s="8"/>
      <c r="L26" s="8"/>
    </row>
    <row r="27" spans="1:12" x14ac:dyDescent="0.25">
      <c r="A27" s="4">
        <v>240</v>
      </c>
      <c r="B27" s="2" t="s">
        <v>37</v>
      </c>
      <c r="D27" s="5">
        <v>12</v>
      </c>
      <c r="E27" s="8" t="s">
        <v>10</v>
      </c>
      <c r="F27" s="6">
        <v>13.99</v>
      </c>
      <c r="G27" s="6">
        <v>100</v>
      </c>
      <c r="H27" s="6">
        <f t="shared" si="3"/>
        <v>8.3333333333333339</v>
      </c>
      <c r="I27" s="6">
        <v>13.99</v>
      </c>
      <c r="J27" s="7">
        <f t="shared" si="1"/>
        <v>0.4043364307838932</v>
      </c>
      <c r="K27" s="8"/>
      <c r="L27" s="8"/>
    </row>
    <row r="28" spans="1:12" x14ac:dyDescent="0.25">
      <c r="A28" s="4">
        <v>241</v>
      </c>
      <c r="B28" s="2" t="s">
        <v>38</v>
      </c>
      <c r="D28" s="5">
        <v>12</v>
      </c>
      <c r="E28" s="8" t="s">
        <v>10</v>
      </c>
      <c r="F28" s="6">
        <v>15.1</v>
      </c>
      <c r="G28" s="6">
        <v>180</v>
      </c>
      <c r="H28" s="6">
        <f t="shared" si="3"/>
        <v>15</v>
      </c>
      <c r="I28" s="6">
        <v>24.99</v>
      </c>
      <c r="J28" s="7">
        <f t="shared" si="1"/>
        <v>0.39975990396158462</v>
      </c>
      <c r="K28" s="8"/>
      <c r="L28" s="8"/>
    </row>
    <row r="29" spans="1:12" x14ac:dyDescent="0.25">
      <c r="A29" s="4">
        <v>242</v>
      </c>
      <c r="B29" s="2" t="s">
        <v>39</v>
      </c>
      <c r="D29" s="5">
        <v>12</v>
      </c>
      <c r="E29" s="8" t="s">
        <v>10</v>
      </c>
      <c r="F29" s="6">
        <v>9.99</v>
      </c>
      <c r="G29" s="6">
        <v>76</v>
      </c>
      <c r="H29" s="6">
        <f t="shared" si="3"/>
        <v>6.333333333333333</v>
      </c>
      <c r="I29" s="6">
        <v>9.99</v>
      </c>
      <c r="J29" s="7">
        <f t="shared" si="1"/>
        <v>0.36603269936603272</v>
      </c>
      <c r="K29" s="8"/>
      <c r="L29" s="8"/>
    </row>
    <row r="30" spans="1:12" x14ac:dyDescent="0.25">
      <c r="A30" s="4">
        <v>243</v>
      </c>
      <c r="B30" s="2" t="s">
        <v>40</v>
      </c>
      <c r="D30" s="5">
        <v>12</v>
      </c>
      <c r="E30" s="8" t="s">
        <v>10</v>
      </c>
      <c r="F30" s="6">
        <v>13.1</v>
      </c>
      <c r="G30" s="6">
        <v>156</v>
      </c>
      <c r="H30" s="6">
        <f t="shared" si="3"/>
        <v>13</v>
      </c>
      <c r="I30" s="6">
        <v>19.989999999999998</v>
      </c>
      <c r="J30" s="7">
        <f t="shared" si="1"/>
        <v>0.34967483741870931</v>
      </c>
      <c r="K30" s="8"/>
      <c r="L30" s="8"/>
    </row>
    <row r="31" spans="1:12" x14ac:dyDescent="0.25">
      <c r="A31" s="4">
        <v>244</v>
      </c>
      <c r="B31" s="2" t="s">
        <v>41</v>
      </c>
      <c r="D31" s="5">
        <v>12</v>
      </c>
      <c r="E31" s="8" t="s">
        <v>10</v>
      </c>
      <c r="F31" s="6">
        <v>11.99</v>
      </c>
      <c r="G31" s="6">
        <v>96</v>
      </c>
      <c r="H31" s="6">
        <f t="shared" ref="H31:H35" si="4">G31/12</f>
        <v>8</v>
      </c>
      <c r="I31" s="6">
        <v>12.99</v>
      </c>
      <c r="J31" s="7">
        <f t="shared" si="1"/>
        <v>0.38414164742109314</v>
      </c>
      <c r="K31" s="8"/>
      <c r="L31" s="8"/>
    </row>
    <row r="32" spans="1:12" x14ac:dyDescent="0.25">
      <c r="A32" s="4">
        <v>245</v>
      </c>
      <c r="B32" s="2" t="s">
        <v>42</v>
      </c>
      <c r="D32" s="5">
        <v>12</v>
      </c>
      <c r="E32" s="8" t="s">
        <v>10</v>
      </c>
      <c r="F32" s="6">
        <v>24.99</v>
      </c>
      <c r="G32" s="6">
        <v>192</v>
      </c>
      <c r="H32" s="6">
        <f t="shared" si="4"/>
        <v>16</v>
      </c>
      <c r="I32" s="6">
        <v>24.99</v>
      </c>
      <c r="J32" s="7">
        <f t="shared" si="1"/>
        <v>0.35974389755902358</v>
      </c>
      <c r="K32" s="8"/>
      <c r="L32" s="8"/>
    </row>
    <row r="33" spans="1:12" x14ac:dyDescent="0.25">
      <c r="A33" s="4">
        <v>246</v>
      </c>
      <c r="B33" s="2" t="s">
        <v>43</v>
      </c>
      <c r="D33" s="5">
        <v>12</v>
      </c>
      <c r="E33" s="8" t="s">
        <v>10</v>
      </c>
      <c r="F33" s="6">
        <v>14.1</v>
      </c>
      <c r="G33" s="6">
        <v>168</v>
      </c>
      <c r="H33" s="6">
        <f t="shared" si="4"/>
        <v>14</v>
      </c>
      <c r="I33" s="6">
        <v>19.989999999999998</v>
      </c>
      <c r="J33" s="7">
        <f t="shared" ref="J33:J60" si="5">(I33-H33)/I33</f>
        <v>0.29964982491245618</v>
      </c>
      <c r="K33" s="8"/>
      <c r="L33" s="8"/>
    </row>
    <row r="34" spans="1:12" x14ac:dyDescent="0.25">
      <c r="A34" s="4">
        <v>247</v>
      </c>
      <c r="B34" s="2" t="s">
        <v>44</v>
      </c>
      <c r="D34" s="5">
        <v>12</v>
      </c>
      <c r="E34" s="8" t="s">
        <v>10</v>
      </c>
      <c r="F34" s="6">
        <v>10.1</v>
      </c>
      <c r="G34" s="6">
        <v>120</v>
      </c>
      <c r="H34" s="6">
        <f t="shared" si="4"/>
        <v>10</v>
      </c>
      <c r="I34" s="6">
        <v>15.99</v>
      </c>
      <c r="J34" s="7">
        <f t="shared" si="5"/>
        <v>0.37460913070669172</v>
      </c>
      <c r="K34" s="8"/>
      <c r="L34" s="8"/>
    </row>
    <row r="35" spans="1:12" x14ac:dyDescent="0.25">
      <c r="A35" s="4">
        <v>248</v>
      </c>
      <c r="B35" s="2" t="s">
        <v>45</v>
      </c>
      <c r="D35" s="5">
        <v>12</v>
      </c>
      <c r="E35" s="8" t="s">
        <v>10</v>
      </c>
      <c r="F35" s="6">
        <v>25</v>
      </c>
      <c r="G35" s="6">
        <v>168</v>
      </c>
      <c r="H35" s="6">
        <f t="shared" si="4"/>
        <v>14</v>
      </c>
      <c r="I35" s="6">
        <v>25</v>
      </c>
      <c r="J35" s="7">
        <f t="shared" si="5"/>
        <v>0.44</v>
      </c>
      <c r="K35" s="8"/>
      <c r="L35" s="8"/>
    </row>
    <row r="36" spans="1:12" x14ac:dyDescent="0.25">
      <c r="A36" s="4">
        <v>249</v>
      </c>
      <c r="B36" s="2" t="s">
        <v>46</v>
      </c>
      <c r="D36" s="5">
        <v>12</v>
      </c>
      <c r="E36" s="5" t="s">
        <v>10</v>
      </c>
      <c r="F36" s="6">
        <v>9.99</v>
      </c>
      <c r="G36" s="6">
        <v>70</v>
      </c>
      <c r="H36" s="6">
        <v>5.83</v>
      </c>
      <c r="I36" s="6">
        <v>9.99</v>
      </c>
      <c r="J36" s="7">
        <v>0.42</v>
      </c>
      <c r="K36" s="8"/>
      <c r="L36" s="8"/>
    </row>
    <row r="37" spans="1:12" x14ac:dyDescent="0.25">
      <c r="A37" s="4">
        <v>250</v>
      </c>
      <c r="B37" s="2" t="s">
        <v>214</v>
      </c>
      <c r="D37" s="5">
        <v>12</v>
      </c>
      <c r="E37" s="5" t="s">
        <v>10</v>
      </c>
      <c r="F37" s="6">
        <v>9.99</v>
      </c>
      <c r="G37" s="6">
        <v>70</v>
      </c>
      <c r="H37" s="6">
        <v>5.83</v>
      </c>
      <c r="I37" s="6">
        <v>9.99</v>
      </c>
      <c r="J37" s="7">
        <v>0.42</v>
      </c>
      <c r="K37" s="8"/>
      <c r="L37" s="8"/>
    </row>
    <row r="38" spans="1:12" x14ac:dyDescent="0.25">
      <c r="A38" s="4" t="s">
        <v>202</v>
      </c>
      <c r="B38" s="2" t="s">
        <v>215</v>
      </c>
      <c r="D38" s="5">
        <v>8</v>
      </c>
      <c r="E38" s="5" t="s">
        <v>203</v>
      </c>
      <c r="F38" s="6">
        <v>9.99</v>
      </c>
      <c r="G38" s="6">
        <v>58</v>
      </c>
      <c r="H38" s="6">
        <f>G38/8</f>
        <v>7.25</v>
      </c>
      <c r="I38" s="6">
        <v>9.99</v>
      </c>
      <c r="J38" s="7">
        <f>(I38-H38)/I38</f>
        <v>0.27427427427427431</v>
      </c>
      <c r="K38" s="8"/>
      <c r="L38" s="8"/>
    </row>
    <row r="39" spans="1:12" x14ac:dyDescent="0.25">
      <c r="A39" s="4">
        <v>25015</v>
      </c>
      <c r="B39" s="5" t="s">
        <v>216</v>
      </c>
      <c r="D39" s="5">
        <v>6</v>
      </c>
      <c r="E39" s="5" t="s">
        <v>130</v>
      </c>
      <c r="F39" s="6">
        <v>19.989999999999998</v>
      </c>
      <c r="G39" s="6">
        <v>80</v>
      </c>
      <c r="H39" s="6">
        <v>13.33</v>
      </c>
      <c r="I39" s="6">
        <v>19.989999999999998</v>
      </c>
      <c r="J39" s="7">
        <v>0.33</v>
      </c>
      <c r="K39" s="8"/>
      <c r="L39" s="8"/>
    </row>
    <row r="40" spans="1:12" x14ac:dyDescent="0.25">
      <c r="A40" s="4">
        <v>251</v>
      </c>
      <c r="B40" s="1" t="s">
        <v>47</v>
      </c>
      <c r="D40" s="5">
        <v>12</v>
      </c>
      <c r="E40" s="8" t="s">
        <v>10</v>
      </c>
      <c r="F40" s="6">
        <v>9.27</v>
      </c>
      <c r="G40" s="6">
        <v>110</v>
      </c>
      <c r="H40" s="6">
        <f t="shared" ref="H40:H48" si="6">G40/12</f>
        <v>9.1666666666666661</v>
      </c>
      <c r="I40" s="6">
        <v>14.99</v>
      </c>
      <c r="J40" s="7">
        <f t="shared" si="5"/>
        <v>0.38848120969535249</v>
      </c>
      <c r="K40" s="8"/>
      <c r="L40" s="8"/>
    </row>
    <row r="41" spans="1:12" x14ac:dyDescent="0.25">
      <c r="A41" s="4">
        <v>252</v>
      </c>
      <c r="B41" s="2" t="s">
        <v>48</v>
      </c>
      <c r="D41" s="5">
        <v>12</v>
      </c>
      <c r="E41" s="5" t="s">
        <v>10</v>
      </c>
      <c r="F41" s="6">
        <v>7.1</v>
      </c>
      <c r="G41" s="6">
        <v>84</v>
      </c>
      <c r="H41" s="6">
        <f t="shared" si="6"/>
        <v>7</v>
      </c>
      <c r="I41" s="6">
        <v>11.99</v>
      </c>
      <c r="J41" s="7">
        <f t="shared" si="5"/>
        <v>0.41618015012510429</v>
      </c>
      <c r="K41" s="8"/>
      <c r="L41" s="8"/>
    </row>
    <row r="42" spans="1:12" x14ac:dyDescent="0.25">
      <c r="A42" s="4">
        <v>253</v>
      </c>
      <c r="B42" s="1" t="s">
        <v>49</v>
      </c>
      <c r="D42" s="5">
        <v>12</v>
      </c>
      <c r="E42" s="8" t="s">
        <v>10</v>
      </c>
      <c r="F42" s="6">
        <v>9.99</v>
      </c>
      <c r="G42" s="6">
        <v>76</v>
      </c>
      <c r="H42" s="6">
        <v>6.33</v>
      </c>
      <c r="I42" s="6">
        <v>9.99</v>
      </c>
      <c r="J42" s="7">
        <f t="shared" si="5"/>
        <v>0.36636636636636638</v>
      </c>
      <c r="K42" s="8"/>
      <c r="L42" s="8"/>
    </row>
    <row r="43" spans="1:12" x14ac:dyDescent="0.25">
      <c r="A43" s="4">
        <v>254</v>
      </c>
      <c r="B43" s="2" t="s">
        <v>50</v>
      </c>
      <c r="D43" s="5">
        <v>12</v>
      </c>
      <c r="E43" s="8" t="s">
        <v>10</v>
      </c>
      <c r="F43" s="6">
        <f>I43</f>
        <v>12.99</v>
      </c>
      <c r="G43" s="6">
        <v>96</v>
      </c>
      <c r="H43" s="6">
        <f t="shared" si="6"/>
        <v>8</v>
      </c>
      <c r="I43" s="6">
        <v>12.99</v>
      </c>
      <c r="J43" s="7">
        <f t="shared" si="5"/>
        <v>0.38414164742109314</v>
      </c>
      <c r="K43" s="8"/>
      <c r="L43" s="8"/>
    </row>
    <row r="44" spans="1:12" x14ac:dyDescent="0.25">
      <c r="A44" s="4">
        <v>255</v>
      </c>
      <c r="B44" s="1" t="s">
        <v>51</v>
      </c>
      <c r="D44" s="5">
        <v>12</v>
      </c>
      <c r="E44" s="8" t="s">
        <v>10</v>
      </c>
      <c r="F44" s="6">
        <v>25</v>
      </c>
      <c r="G44" s="6">
        <v>168</v>
      </c>
      <c r="H44" s="6">
        <f t="shared" si="6"/>
        <v>14</v>
      </c>
      <c r="I44" s="6">
        <v>21.99</v>
      </c>
      <c r="J44" s="7">
        <f t="shared" si="5"/>
        <v>0.36334697589813547</v>
      </c>
      <c r="K44" s="8"/>
      <c r="L44" s="8"/>
    </row>
    <row r="45" spans="1:12" x14ac:dyDescent="0.25">
      <c r="A45" s="4">
        <v>256</v>
      </c>
      <c r="B45" s="1" t="s">
        <v>52</v>
      </c>
      <c r="C45" s="3"/>
      <c r="D45" s="5">
        <v>12</v>
      </c>
      <c r="E45" s="8" t="s">
        <v>10</v>
      </c>
      <c r="F45" s="6">
        <v>19.989999999999998</v>
      </c>
      <c r="G45" s="6">
        <v>138</v>
      </c>
      <c r="H45" s="6">
        <f t="shared" si="6"/>
        <v>11.5</v>
      </c>
      <c r="I45" s="6">
        <v>18.989999999999998</v>
      </c>
      <c r="J45" s="7">
        <f t="shared" si="5"/>
        <v>0.39441811479726169</v>
      </c>
      <c r="K45" s="8"/>
      <c r="L45" s="8"/>
    </row>
    <row r="46" spans="1:12" x14ac:dyDescent="0.25">
      <c r="A46" s="4">
        <v>257</v>
      </c>
      <c r="B46" s="1" t="s">
        <v>53</v>
      </c>
      <c r="D46" s="5">
        <v>12</v>
      </c>
      <c r="E46" s="8" t="s">
        <v>10</v>
      </c>
      <c r="F46" s="6">
        <v>9.99</v>
      </c>
      <c r="G46" s="6">
        <v>76</v>
      </c>
      <c r="H46" s="6">
        <f t="shared" si="6"/>
        <v>6.333333333333333</v>
      </c>
      <c r="I46" s="6">
        <v>9.99</v>
      </c>
      <c r="J46" s="7">
        <f t="shared" si="5"/>
        <v>0.36603269936603272</v>
      </c>
      <c r="K46" s="8"/>
      <c r="L46" s="8"/>
    </row>
    <row r="47" spans="1:12" x14ac:dyDescent="0.25">
      <c r="A47" s="4">
        <v>258</v>
      </c>
      <c r="B47" s="1" t="s">
        <v>56</v>
      </c>
      <c r="C47" s="4">
        <v>2008</v>
      </c>
      <c r="D47" s="5">
        <v>12</v>
      </c>
      <c r="E47" s="8" t="s">
        <v>10</v>
      </c>
      <c r="F47" s="6">
        <v>19.989999999999998</v>
      </c>
      <c r="G47" s="6">
        <v>150</v>
      </c>
      <c r="H47" s="6">
        <f t="shared" si="6"/>
        <v>12.5</v>
      </c>
      <c r="I47" s="6">
        <v>19.989999999999998</v>
      </c>
      <c r="J47" s="7">
        <f t="shared" si="5"/>
        <v>0.37468734367183587</v>
      </c>
      <c r="K47" s="8"/>
      <c r="L47" s="8"/>
    </row>
    <row r="48" spans="1:12" x14ac:dyDescent="0.25">
      <c r="A48" s="4">
        <v>259</v>
      </c>
      <c r="B48" s="5" t="s">
        <v>57</v>
      </c>
      <c r="C48" s="4">
        <v>2010</v>
      </c>
      <c r="D48" s="5">
        <v>12</v>
      </c>
      <c r="E48" s="8" t="s">
        <v>10</v>
      </c>
      <c r="F48" s="6">
        <v>16.989999999999998</v>
      </c>
      <c r="G48" s="6">
        <v>126</v>
      </c>
      <c r="H48" s="6">
        <f t="shared" si="6"/>
        <v>10.5</v>
      </c>
      <c r="I48" s="6">
        <v>16.989999999999998</v>
      </c>
      <c r="J48" s="7">
        <f t="shared" si="5"/>
        <v>0.38198940553266619</v>
      </c>
      <c r="K48" s="8"/>
      <c r="L48" s="8"/>
    </row>
    <row r="49" spans="1:12" x14ac:dyDescent="0.25">
      <c r="A49" s="4">
        <v>260</v>
      </c>
      <c r="B49" s="1" t="s">
        <v>58</v>
      </c>
      <c r="C49" s="4">
        <v>2009</v>
      </c>
      <c r="D49" s="5">
        <v>12</v>
      </c>
      <c r="E49" s="8" t="s">
        <v>10</v>
      </c>
      <c r="F49" s="6">
        <f>I49</f>
        <v>15.99</v>
      </c>
      <c r="G49" s="6">
        <v>120</v>
      </c>
      <c r="H49" s="6">
        <f t="shared" ref="H49:H60" si="7">G49/12</f>
        <v>10</v>
      </c>
      <c r="I49" s="6">
        <v>15.99</v>
      </c>
      <c r="J49" s="7">
        <f t="shared" si="5"/>
        <v>0.37460913070669172</v>
      </c>
      <c r="K49" s="8"/>
      <c r="L49" s="8"/>
    </row>
    <row r="50" spans="1:12" x14ac:dyDescent="0.25">
      <c r="A50" s="4">
        <v>261</v>
      </c>
      <c r="B50" s="1" t="s">
        <v>59</v>
      </c>
      <c r="C50" s="4">
        <v>2010</v>
      </c>
      <c r="D50" s="5">
        <v>12</v>
      </c>
      <c r="E50" s="8" t="s">
        <v>10</v>
      </c>
      <c r="F50" s="6">
        <f>I50</f>
        <v>12.99</v>
      </c>
      <c r="G50" s="6">
        <v>96</v>
      </c>
      <c r="H50" s="6">
        <f t="shared" si="7"/>
        <v>8</v>
      </c>
      <c r="I50" s="6">
        <v>12.99</v>
      </c>
      <c r="J50" s="7">
        <f t="shared" si="5"/>
        <v>0.38414164742109314</v>
      </c>
      <c r="K50" s="8"/>
      <c r="L50" s="8"/>
    </row>
    <row r="51" spans="1:12" x14ac:dyDescent="0.25">
      <c r="A51" s="4">
        <v>262</v>
      </c>
      <c r="B51" s="5" t="s">
        <v>60</v>
      </c>
      <c r="C51" s="4">
        <v>2010</v>
      </c>
      <c r="D51" s="5">
        <v>12</v>
      </c>
      <c r="E51" s="8" t="s">
        <v>10</v>
      </c>
      <c r="F51" s="6">
        <v>15.99</v>
      </c>
      <c r="G51" s="6">
        <v>120</v>
      </c>
      <c r="H51" s="6">
        <f t="shared" si="7"/>
        <v>10</v>
      </c>
      <c r="I51" s="6">
        <v>15.99</v>
      </c>
      <c r="J51" s="7">
        <f t="shared" si="5"/>
        <v>0.37460913070669172</v>
      </c>
      <c r="K51" s="8"/>
      <c r="L51" s="8"/>
    </row>
    <row r="52" spans="1:12" x14ac:dyDescent="0.25">
      <c r="A52" s="4">
        <v>263</v>
      </c>
      <c r="B52" s="1" t="s">
        <v>61</v>
      </c>
      <c r="C52" s="4">
        <v>2010</v>
      </c>
      <c r="D52" s="5">
        <v>12</v>
      </c>
      <c r="E52" s="8" t="s">
        <v>10</v>
      </c>
      <c r="F52" s="6">
        <f>I52</f>
        <v>5.99</v>
      </c>
      <c r="G52" s="6">
        <v>48</v>
      </c>
      <c r="H52" s="6">
        <f t="shared" si="7"/>
        <v>4</v>
      </c>
      <c r="I52" s="6">
        <v>5.99</v>
      </c>
      <c r="J52" s="7">
        <f t="shared" si="5"/>
        <v>0.332220367278798</v>
      </c>
      <c r="K52" s="8"/>
      <c r="L52" s="8"/>
    </row>
    <row r="53" spans="1:12" x14ac:dyDescent="0.25">
      <c r="A53" s="4">
        <v>264</v>
      </c>
      <c r="B53" s="1" t="s">
        <v>62</v>
      </c>
      <c r="C53" s="4" t="s">
        <v>28</v>
      </c>
      <c r="D53" s="5">
        <v>12</v>
      </c>
      <c r="E53" s="8" t="s">
        <v>10</v>
      </c>
      <c r="F53" s="6">
        <v>9.99</v>
      </c>
      <c r="G53" s="6">
        <v>76</v>
      </c>
      <c r="H53" s="6">
        <f t="shared" si="7"/>
        <v>6.333333333333333</v>
      </c>
      <c r="I53" s="6">
        <v>9.99</v>
      </c>
      <c r="J53" s="7">
        <f t="shared" si="5"/>
        <v>0.36603269936603272</v>
      </c>
      <c r="K53" s="8"/>
      <c r="L53" s="8"/>
    </row>
    <row r="54" spans="1:12" x14ac:dyDescent="0.25">
      <c r="A54" s="4">
        <v>265</v>
      </c>
      <c r="B54" s="1" t="s">
        <v>63</v>
      </c>
      <c r="C54" s="4" t="s">
        <v>9</v>
      </c>
      <c r="D54" s="5">
        <v>12</v>
      </c>
      <c r="E54" s="8" t="s">
        <v>10</v>
      </c>
      <c r="F54" s="6">
        <v>9.99</v>
      </c>
      <c r="G54" s="6">
        <v>76</v>
      </c>
      <c r="H54" s="6">
        <f t="shared" si="7"/>
        <v>6.333333333333333</v>
      </c>
      <c r="I54" s="6">
        <v>9.99</v>
      </c>
      <c r="J54" s="7">
        <f t="shared" si="5"/>
        <v>0.36603269936603272</v>
      </c>
      <c r="K54" s="8"/>
      <c r="L54" s="8"/>
    </row>
    <row r="55" spans="1:12" x14ac:dyDescent="0.25">
      <c r="A55" s="4">
        <v>266</v>
      </c>
      <c r="B55" s="1" t="s">
        <v>64</v>
      </c>
      <c r="C55" s="4" t="s">
        <v>9</v>
      </c>
      <c r="D55" s="5">
        <v>12</v>
      </c>
      <c r="E55" s="8" t="s">
        <v>10</v>
      </c>
      <c r="F55" s="6">
        <f>I55</f>
        <v>9.99</v>
      </c>
      <c r="G55" s="6">
        <v>76</v>
      </c>
      <c r="H55" s="6">
        <v>6.33</v>
      </c>
      <c r="I55" s="6">
        <v>9.99</v>
      </c>
      <c r="J55" s="7">
        <v>0.37</v>
      </c>
      <c r="K55" s="25"/>
      <c r="L55" s="8"/>
    </row>
    <row r="56" spans="1:12" x14ac:dyDescent="0.25">
      <c r="A56" s="3">
        <v>267</v>
      </c>
      <c r="B56" s="1" t="s">
        <v>65</v>
      </c>
      <c r="C56" s="4">
        <v>2011</v>
      </c>
      <c r="D56" s="5">
        <v>12</v>
      </c>
      <c r="E56" s="5" t="s">
        <v>10</v>
      </c>
      <c r="F56" s="9">
        <f>I56</f>
        <v>13.99</v>
      </c>
      <c r="G56" s="6">
        <v>100</v>
      </c>
      <c r="H56" s="6">
        <f t="shared" si="7"/>
        <v>8.3333333333333339</v>
      </c>
      <c r="I56" s="9">
        <v>13.99</v>
      </c>
      <c r="J56" s="7">
        <f t="shared" si="5"/>
        <v>0.4043364307838932</v>
      </c>
    </row>
    <row r="57" spans="1:12" x14ac:dyDescent="0.25">
      <c r="A57" s="3">
        <v>268</v>
      </c>
      <c r="B57" s="1" t="s">
        <v>66</v>
      </c>
      <c r="C57" s="4">
        <v>2011</v>
      </c>
      <c r="D57" s="5">
        <v>12</v>
      </c>
      <c r="E57" s="5" t="s">
        <v>10</v>
      </c>
      <c r="F57" s="9">
        <v>8.02</v>
      </c>
      <c r="G57" s="6">
        <v>94</v>
      </c>
      <c r="H57" s="6">
        <f t="shared" si="7"/>
        <v>7.833333333333333</v>
      </c>
      <c r="I57" s="9">
        <v>12.99</v>
      </c>
      <c r="J57" s="7">
        <f t="shared" si="5"/>
        <v>0.3969720297664871</v>
      </c>
    </row>
    <row r="58" spans="1:12" x14ac:dyDescent="0.25">
      <c r="A58" s="3">
        <v>269</v>
      </c>
      <c r="B58" s="1" t="s">
        <v>67</v>
      </c>
      <c r="C58" s="4">
        <v>2011</v>
      </c>
      <c r="D58" s="5">
        <v>12</v>
      </c>
      <c r="E58" s="5" t="s">
        <v>10</v>
      </c>
      <c r="F58" s="9">
        <f>I58</f>
        <v>15.99</v>
      </c>
      <c r="G58" s="6">
        <v>120</v>
      </c>
      <c r="H58" s="6">
        <f t="shared" si="7"/>
        <v>10</v>
      </c>
      <c r="I58" s="9">
        <v>15.99</v>
      </c>
      <c r="J58" s="7">
        <f t="shared" si="5"/>
        <v>0.37460913070669172</v>
      </c>
    </row>
    <row r="59" spans="1:12" x14ac:dyDescent="0.25">
      <c r="A59" s="3">
        <v>270</v>
      </c>
      <c r="B59" s="1" t="s">
        <v>68</v>
      </c>
      <c r="C59" s="4">
        <v>2009</v>
      </c>
      <c r="D59" s="5">
        <v>12</v>
      </c>
      <c r="E59" s="5" t="s">
        <v>10</v>
      </c>
      <c r="F59" s="9">
        <f>I59</f>
        <v>19.989999999999998</v>
      </c>
      <c r="G59" s="6">
        <v>144</v>
      </c>
      <c r="H59" s="6">
        <f t="shared" si="7"/>
        <v>12</v>
      </c>
      <c r="I59" s="9">
        <v>19.989999999999998</v>
      </c>
      <c r="J59" s="7">
        <f t="shared" si="5"/>
        <v>0.39969984992496244</v>
      </c>
    </row>
    <row r="60" spans="1:12" x14ac:dyDescent="0.25">
      <c r="A60" s="4">
        <v>271</v>
      </c>
      <c r="B60" s="2" t="s">
        <v>98</v>
      </c>
      <c r="C60" s="4" t="s">
        <v>28</v>
      </c>
      <c r="D60" s="5">
        <v>12</v>
      </c>
      <c r="E60" s="8" t="s">
        <v>10</v>
      </c>
      <c r="F60" s="6">
        <v>15.99</v>
      </c>
      <c r="G60" s="6">
        <v>120</v>
      </c>
      <c r="H60" s="6">
        <f t="shared" si="7"/>
        <v>10</v>
      </c>
      <c r="I60" s="6">
        <v>15.99</v>
      </c>
      <c r="J60" s="7">
        <f t="shared" si="5"/>
        <v>0.37460913070669172</v>
      </c>
      <c r="K60" s="8"/>
      <c r="L60" s="8"/>
    </row>
    <row r="61" spans="1:12" x14ac:dyDescent="0.25">
      <c r="A61" s="3">
        <v>272</v>
      </c>
      <c r="B61" s="1" t="s">
        <v>69</v>
      </c>
      <c r="C61" s="4">
        <v>2010</v>
      </c>
      <c r="D61" s="5">
        <v>12</v>
      </c>
      <c r="E61" s="5" t="s">
        <v>10</v>
      </c>
      <c r="F61" s="9">
        <f>I61</f>
        <v>12.99</v>
      </c>
      <c r="G61" s="6">
        <v>96</v>
      </c>
      <c r="H61" s="6">
        <f t="shared" ref="H61:H92" si="8">G61/12</f>
        <v>8</v>
      </c>
      <c r="I61" s="9">
        <v>12.99</v>
      </c>
      <c r="J61" s="7">
        <f t="shared" ref="J61:J92" si="9">(I61-H61)/I61</f>
        <v>0.38414164742109314</v>
      </c>
    </row>
    <row r="62" spans="1:12" x14ac:dyDescent="0.25">
      <c r="A62" s="3">
        <v>273</v>
      </c>
      <c r="B62" s="1" t="s">
        <v>70</v>
      </c>
      <c r="C62" s="4">
        <v>2011</v>
      </c>
      <c r="D62" s="5">
        <v>12</v>
      </c>
      <c r="E62" s="5" t="s">
        <v>10</v>
      </c>
      <c r="F62" s="9">
        <f>I62</f>
        <v>12.99</v>
      </c>
      <c r="G62" s="6">
        <v>96</v>
      </c>
      <c r="H62" s="6">
        <f t="shared" si="8"/>
        <v>8</v>
      </c>
      <c r="I62" s="9">
        <v>12.99</v>
      </c>
      <c r="J62" s="7">
        <f t="shared" si="9"/>
        <v>0.38414164742109314</v>
      </c>
    </row>
    <row r="63" spans="1:12" x14ac:dyDescent="0.25">
      <c r="A63" s="3">
        <v>274</v>
      </c>
      <c r="B63" s="1" t="s">
        <v>79</v>
      </c>
      <c r="C63" s="4">
        <v>2011</v>
      </c>
      <c r="D63" s="5">
        <v>12</v>
      </c>
      <c r="E63" s="5" t="s">
        <v>10</v>
      </c>
      <c r="F63" s="9">
        <v>14.99</v>
      </c>
      <c r="G63" s="6">
        <v>112</v>
      </c>
      <c r="H63" s="6">
        <f t="shared" si="8"/>
        <v>9.3333333333333339</v>
      </c>
      <c r="I63" s="9">
        <v>14.99</v>
      </c>
      <c r="J63" s="7">
        <f t="shared" si="9"/>
        <v>0.37736268623526792</v>
      </c>
    </row>
    <row r="64" spans="1:12" x14ac:dyDescent="0.25">
      <c r="A64" s="3">
        <v>275</v>
      </c>
      <c r="B64" s="1" t="s">
        <v>71</v>
      </c>
      <c r="C64" s="4" t="s">
        <v>9</v>
      </c>
      <c r="D64" s="19">
        <v>12</v>
      </c>
      <c r="E64" s="8" t="s">
        <v>10</v>
      </c>
      <c r="F64" s="6">
        <v>17.989999999999998</v>
      </c>
      <c r="G64" s="6">
        <v>140</v>
      </c>
      <c r="H64" s="6">
        <f t="shared" si="8"/>
        <v>11.666666666666666</v>
      </c>
      <c r="I64" s="6">
        <v>17.989999999999998</v>
      </c>
      <c r="J64" s="7">
        <f t="shared" si="9"/>
        <v>0.35149156939040205</v>
      </c>
    </row>
    <row r="65" spans="1:10" x14ac:dyDescent="0.25">
      <c r="A65" s="3">
        <v>276</v>
      </c>
      <c r="B65" s="1" t="s">
        <v>72</v>
      </c>
      <c r="C65" s="4">
        <v>2012</v>
      </c>
      <c r="D65" s="19">
        <v>12</v>
      </c>
      <c r="E65" s="8" t="s">
        <v>10</v>
      </c>
      <c r="F65" s="6">
        <v>29.99</v>
      </c>
      <c r="G65" s="6">
        <v>220</v>
      </c>
      <c r="H65" s="6">
        <f t="shared" si="8"/>
        <v>18.333333333333332</v>
      </c>
      <c r="I65" s="6">
        <v>29.99</v>
      </c>
      <c r="J65" s="7">
        <f t="shared" si="9"/>
        <v>0.38868511726130933</v>
      </c>
    </row>
    <row r="66" spans="1:10" x14ac:dyDescent="0.25">
      <c r="A66" s="3">
        <v>277</v>
      </c>
      <c r="B66" s="1" t="s">
        <v>73</v>
      </c>
      <c r="C66" s="4" t="s">
        <v>28</v>
      </c>
      <c r="D66" s="5">
        <v>12</v>
      </c>
      <c r="E66" s="5" t="s">
        <v>10</v>
      </c>
      <c r="F66" s="6">
        <v>9.99</v>
      </c>
      <c r="G66" s="6">
        <v>69</v>
      </c>
      <c r="H66" s="6">
        <f t="shared" si="8"/>
        <v>5.75</v>
      </c>
      <c r="I66" s="6">
        <v>9.99</v>
      </c>
      <c r="J66" s="7">
        <f t="shared" si="9"/>
        <v>0.42442442442442446</v>
      </c>
    </row>
    <row r="67" spans="1:10" x14ac:dyDescent="0.25">
      <c r="A67" s="3">
        <v>278</v>
      </c>
      <c r="B67" s="1" t="s">
        <v>75</v>
      </c>
      <c r="C67" s="4">
        <v>2011</v>
      </c>
      <c r="D67" s="5">
        <v>12</v>
      </c>
      <c r="E67" s="5" t="s">
        <v>10</v>
      </c>
      <c r="F67" s="6">
        <v>9.17</v>
      </c>
      <c r="G67" s="6">
        <v>110</v>
      </c>
      <c r="H67" s="6">
        <f t="shared" si="8"/>
        <v>9.1666666666666661</v>
      </c>
      <c r="I67" s="6">
        <f>F67</f>
        <v>9.17</v>
      </c>
      <c r="J67" s="7">
        <f t="shared" si="9"/>
        <v>3.6350418029813027E-4</v>
      </c>
    </row>
    <row r="68" spans="1:10" x14ac:dyDescent="0.25">
      <c r="A68" s="3">
        <v>279</v>
      </c>
      <c r="B68" s="1" t="s">
        <v>76</v>
      </c>
      <c r="C68" s="4">
        <v>2011</v>
      </c>
      <c r="D68" s="5">
        <v>12</v>
      </c>
      <c r="E68" s="5" t="s">
        <v>10</v>
      </c>
      <c r="F68" s="6">
        <v>15.99</v>
      </c>
      <c r="G68" s="6">
        <v>120</v>
      </c>
      <c r="H68" s="6">
        <f t="shared" si="8"/>
        <v>10</v>
      </c>
      <c r="I68" s="6">
        <f>F68</f>
        <v>15.99</v>
      </c>
      <c r="J68" s="7">
        <f t="shared" si="9"/>
        <v>0.37460913070669172</v>
      </c>
    </row>
    <row r="69" spans="1:10" x14ac:dyDescent="0.25">
      <c r="A69" s="3">
        <v>280</v>
      </c>
      <c r="B69" s="2" t="s">
        <v>80</v>
      </c>
      <c r="C69" s="4">
        <v>2011</v>
      </c>
      <c r="D69" s="5">
        <v>12</v>
      </c>
      <c r="E69" s="5" t="s">
        <v>10</v>
      </c>
      <c r="F69" s="6">
        <v>15.99</v>
      </c>
      <c r="G69" s="6">
        <v>120</v>
      </c>
      <c r="H69" s="6">
        <f t="shared" si="8"/>
        <v>10</v>
      </c>
      <c r="I69" s="6">
        <v>15.99</v>
      </c>
      <c r="J69" s="7">
        <f t="shared" si="9"/>
        <v>0.37460913070669172</v>
      </c>
    </row>
    <row r="70" spans="1:10" x14ac:dyDescent="0.25">
      <c r="A70" s="3">
        <v>281</v>
      </c>
      <c r="B70" s="1" t="s">
        <v>77</v>
      </c>
      <c r="C70" s="4">
        <v>2011</v>
      </c>
      <c r="D70" s="5">
        <v>12</v>
      </c>
      <c r="E70" s="5" t="s">
        <v>10</v>
      </c>
      <c r="F70" s="6">
        <v>13.99</v>
      </c>
      <c r="G70" s="6">
        <v>108</v>
      </c>
      <c r="H70" s="6">
        <f t="shared" si="8"/>
        <v>9</v>
      </c>
      <c r="I70" s="6">
        <f>F70</f>
        <v>13.99</v>
      </c>
      <c r="J70" s="7">
        <f t="shared" si="9"/>
        <v>0.35668334524660472</v>
      </c>
    </row>
    <row r="71" spans="1:10" x14ac:dyDescent="0.25">
      <c r="A71" s="3">
        <v>282</v>
      </c>
      <c r="B71" s="2" t="s">
        <v>78</v>
      </c>
      <c r="C71" s="4">
        <v>2011</v>
      </c>
      <c r="D71" s="5">
        <v>12</v>
      </c>
      <c r="E71" s="5" t="s">
        <v>10</v>
      </c>
      <c r="F71" s="6">
        <v>13.99</v>
      </c>
      <c r="G71" s="6">
        <v>106</v>
      </c>
      <c r="H71" s="6">
        <f t="shared" si="8"/>
        <v>8.8333333333333339</v>
      </c>
      <c r="I71" s="6">
        <f>F71</f>
        <v>13.99</v>
      </c>
      <c r="J71" s="7">
        <f t="shared" si="9"/>
        <v>0.3685966166309268</v>
      </c>
    </row>
    <row r="72" spans="1:10" x14ac:dyDescent="0.25">
      <c r="A72" s="3">
        <v>283</v>
      </c>
      <c r="B72" s="2" t="s">
        <v>81</v>
      </c>
      <c r="C72" s="4">
        <v>2011</v>
      </c>
      <c r="D72" s="5">
        <v>12</v>
      </c>
      <c r="E72" s="5" t="s">
        <v>10</v>
      </c>
      <c r="F72" s="6">
        <v>13.99</v>
      </c>
      <c r="G72" s="6">
        <v>102</v>
      </c>
      <c r="H72" s="6">
        <f t="shared" si="8"/>
        <v>8.5</v>
      </c>
      <c r="I72" s="6">
        <f>F72</f>
        <v>13.99</v>
      </c>
      <c r="J72" s="7">
        <f t="shared" si="9"/>
        <v>0.39242315939957112</v>
      </c>
    </row>
    <row r="73" spans="1:10" x14ac:dyDescent="0.25">
      <c r="A73" s="3">
        <v>285</v>
      </c>
      <c r="B73" s="2" t="s">
        <v>82</v>
      </c>
      <c r="C73" s="4">
        <v>2011</v>
      </c>
      <c r="D73" s="5">
        <v>12</v>
      </c>
      <c r="E73" s="5" t="s">
        <v>10</v>
      </c>
      <c r="F73" s="6">
        <v>11.99</v>
      </c>
      <c r="G73" s="6">
        <v>90</v>
      </c>
      <c r="H73" s="6">
        <f t="shared" si="8"/>
        <v>7.5</v>
      </c>
      <c r="I73" s="6">
        <f>F73</f>
        <v>11.99</v>
      </c>
      <c r="J73" s="7">
        <f t="shared" si="9"/>
        <v>0.37447873227689743</v>
      </c>
    </row>
    <row r="74" spans="1:10" x14ac:dyDescent="0.25">
      <c r="A74" s="3">
        <v>286</v>
      </c>
      <c r="B74" s="2" t="s">
        <v>83</v>
      </c>
      <c r="C74" s="4">
        <v>2010</v>
      </c>
      <c r="D74" s="5">
        <v>12</v>
      </c>
      <c r="E74" s="5" t="s">
        <v>10</v>
      </c>
      <c r="F74" s="6">
        <v>11.99</v>
      </c>
      <c r="G74" s="6">
        <v>90</v>
      </c>
      <c r="H74" s="6">
        <f t="shared" si="8"/>
        <v>7.5</v>
      </c>
      <c r="I74" s="6">
        <f>F74</f>
        <v>11.99</v>
      </c>
      <c r="J74" s="7">
        <f t="shared" si="9"/>
        <v>0.37447873227689743</v>
      </c>
    </row>
    <row r="75" spans="1:10" x14ac:dyDescent="0.25">
      <c r="A75" s="3">
        <v>287</v>
      </c>
      <c r="B75" s="2" t="s">
        <v>90</v>
      </c>
      <c r="C75" s="4" t="s">
        <v>28</v>
      </c>
      <c r="D75" s="5">
        <v>12</v>
      </c>
      <c r="E75" s="5" t="s">
        <v>10</v>
      </c>
      <c r="F75" s="6">
        <v>9.99</v>
      </c>
      <c r="G75" s="6">
        <v>80</v>
      </c>
      <c r="H75" s="6">
        <f t="shared" si="8"/>
        <v>6.666666666666667</v>
      </c>
      <c r="I75" s="6">
        <v>9.99</v>
      </c>
      <c r="J75" s="7">
        <f t="shared" si="9"/>
        <v>0.332665999332666</v>
      </c>
    </row>
    <row r="76" spans="1:10" x14ac:dyDescent="0.25">
      <c r="A76" s="3">
        <v>288</v>
      </c>
      <c r="B76" s="2" t="s">
        <v>89</v>
      </c>
      <c r="C76" s="4">
        <v>2012</v>
      </c>
      <c r="D76" s="5">
        <v>12</v>
      </c>
      <c r="E76" s="5" t="s">
        <v>10</v>
      </c>
      <c r="F76" s="6">
        <v>15.99</v>
      </c>
      <c r="G76" s="6">
        <v>120</v>
      </c>
      <c r="H76" s="6">
        <f t="shared" si="8"/>
        <v>10</v>
      </c>
      <c r="I76" s="6">
        <f>F76</f>
        <v>15.99</v>
      </c>
      <c r="J76" s="7">
        <f t="shared" si="9"/>
        <v>0.37460913070669172</v>
      </c>
    </row>
    <row r="77" spans="1:10" x14ac:dyDescent="0.25">
      <c r="A77" s="3">
        <v>289</v>
      </c>
      <c r="B77" s="2" t="s">
        <v>93</v>
      </c>
      <c r="C77" s="4">
        <v>2012</v>
      </c>
      <c r="D77" s="5">
        <v>12</v>
      </c>
      <c r="E77" s="5" t="s">
        <v>10</v>
      </c>
      <c r="F77" s="6">
        <v>13.99</v>
      </c>
      <c r="G77" s="6">
        <v>108</v>
      </c>
      <c r="H77" s="6">
        <f t="shared" si="8"/>
        <v>9</v>
      </c>
      <c r="I77" s="6">
        <f>F77</f>
        <v>13.99</v>
      </c>
      <c r="J77" s="7">
        <f t="shared" si="9"/>
        <v>0.35668334524660472</v>
      </c>
    </row>
    <row r="78" spans="1:10" x14ac:dyDescent="0.25">
      <c r="A78" s="3">
        <v>290</v>
      </c>
      <c r="B78" s="2" t="s">
        <v>91</v>
      </c>
      <c r="C78" s="4">
        <v>2010</v>
      </c>
      <c r="D78" s="5">
        <v>12</v>
      </c>
      <c r="E78" s="5" t="s">
        <v>10</v>
      </c>
      <c r="F78" s="6">
        <v>24.99</v>
      </c>
      <c r="G78" s="6">
        <v>180</v>
      </c>
      <c r="H78" s="6">
        <f t="shared" si="8"/>
        <v>15</v>
      </c>
      <c r="I78" s="6">
        <v>24.99</v>
      </c>
      <c r="J78" s="7">
        <f t="shared" si="9"/>
        <v>0.39975990396158462</v>
      </c>
    </row>
    <row r="79" spans="1:10" x14ac:dyDescent="0.25">
      <c r="A79" s="3">
        <v>291</v>
      </c>
      <c r="B79" s="2" t="s">
        <v>94</v>
      </c>
      <c r="C79" s="4">
        <v>2012</v>
      </c>
      <c r="D79" s="5">
        <v>12</v>
      </c>
      <c r="E79" s="5" t="s">
        <v>10</v>
      </c>
      <c r="F79" s="6">
        <v>17.989999999999998</v>
      </c>
      <c r="G79" s="6">
        <v>132</v>
      </c>
      <c r="H79" s="6">
        <f t="shared" si="8"/>
        <v>11</v>
      </c>
      <c r="I79" s="6">
        <f>F79</f>
        <v>17.989999999999998</v>
      </c>
      <c r="J79" s="7">
        <f t="shared" si="9"/>
        <v>0.38854919399666477</v>
      </c>
    </row>
    <row r="80" spans="1:10" x14ac:dyDescent="0.25">
      <c r="A80" s="3">
        <v>292</v>
      </c>
      <c r="B80" s="2" t="s">
        <v>95</v>
      </c>
      <c r="C80" s="4" t="s">
        <v>9</v>
      </c>
      <c r="D80" s="5">
        <v>12</v>
      </c>
      <c r="E80" s="5" t="s">
        <v>10</v>
      </c>
      <c r="F80" s="6">
        <v>10.99</v>
      </c>
      <c r="G80" s="6">
        <v>84</v>
      </c>
      <c r="H80" s="6">
        <f t="shared" si="8"/>
        <v>7</v>
      </c>
      <c r="I80" s="6">
        <v>10.99</v>
      </c>
      <c r="J80" s="7">
        <f t="shared" si="9"/>
        <v>0.36305732484076436</v>
      </c>
    </row>
    <row r="81" spans="1:10" x14ac:dyDescent="0.25">
      <c r="A81" s="3">
        <v>293</v>
      </c>
      <c r="B81" s="2" t="s">
        <v>96</v>
      </c>
      <c r="C81" s="4">
        <v>2012</v>
      </c>
      <c r="D81" s="5">
        <v>12</v>
      </c>
      <c r="E81" s="5" t="s">
        <v>10</v>
      </c>
      <c r="F81" s="6">
        <v>15.99</v>
      </c>
      <c r="G81" s="6">
        <v>120</v>
      </c>
      <c r="H81" s="6">
        <f t="shared" si="8"/>
        <v>10</v>
      </c>
      <c r="I81" s="6">
        <f>F81</f>
        <v>15.99</v>
      </c>
      <c r="J81" s="7">
        <f t="shared" si="9"/>
        <v>0.37460913070669172</v>
      </c>
    </row>
    <row r="82" spans="1:10" x14ac:dyDescent="0.25">
      <c r="A82" s="3">
        <v>294</v>
      </c>
      <c r="B82" s="1" t="s">
        <v>100</v>
      </c>
      <c r="C82" s="4" t="s">
        <v>28</v>
      </c>
      <c r="D82" s="5">
        <v>12</v>
      </c>
      <c r="E82" s="5" t="s">
        <v>10</v>
      </c>
      <c r="F82" s="9">
        <v>19.989999999999998</v>
      </c>
      <c r="G82" s="6">
        <v>156</v>
      </c>
      <c r="H82" s="6">
        <f t="shared" si="8"/>
        <v>13</v>
      </c>
      <c r="I82" s="9">
        <v>19.989999999999998</v>
      </c>
      <c r="J82" s="7">
        <f t="shared" si="9"/>
        <v>0.34967483741870931</v>
      </c>
    </row>
    <row r="83" spans="1:10" x14ac:dyDescent="0.25">
      <c r="A83" s="3">
        <v>295</v>
      </c>
      <c r="B83" s="2" t="s">
        <v>97</v>
      </c>
      <c r="C83" s="4" t="s">
        <v>9</v>
      </c>
      <c r="D83" s="5">
        <v>12</v>
      </c>
      <c r="E83" s="5" t="s">
        <v>10</v>
      </c>
      <c r="F83" s="6">
        <v>19.989999999999998</v>
      </c>
      <c r="G83" s="6">
        <v>150</v>
      </c>
      <c r="H83" s="6">
        <f t="shared" si="8"/>
        <v>12.5</v>
      </c>
      <c r="I83" s="6">
        <v>19.989999999999998</v>
      </c>
      <c r="J83" s="7">
        <f t="shared" si="9"/>
        <v>0.37468734367183587</v>
      </c>
    </row>
    <row r="84" spans="1:10" x14ac:dyDescent="0.25">
      <c r="A84" s="3">
        <v>296</v>
      </c>
      <c r="B84" s="1" t="s">
        <v>99</v>
      </c>
      <c r="C84" s="4">
        <v>2013</v>
      </c>
      <c r="D84" s="5">
        <v>12</v>
      </c>
      <c r="E84" s="5" t="s">
        <v>10</v>
      </c>
      <c r="F84" s="9">
        <f t="shared" ref="F84:F90" si="10">I84</f>
        <v>12.99</v>
      </c>
      <c r="G84" s="6">
        <v>96</v>
      </c>
      <c r="H84" s="6">
        <f t="shared" si="8"/>
        <v>8</v>
      </c>
      <c r="I84" s="9">
        <v>12.99</v>
      </c>
      <c r="J84" s="7">
        <f t="shared" si="9"/>
        <v>0.38414164742109314</v>
      </c>
    </row>
    <row r="85" spans="1:10" x14ac:dyDescent="0.25">
      <c r="A85" s="3">
        <v>297</v>
      </c>
      <c r="B85" s="1" t="s">
        <v>105</v>
      </c>
      <c r="C85" s="4">
        <v>2007</v>
      </c>
      <c r="D85" s="5">
        <v>12</v>
      </c>
      <c r="E85" s="5" t="s">
        <v>10</v>
      </c>
      <c r="F85" s="9">
        <f t="shared" si="10"/>
        <v>17.989999999999998</v>
      </c>
      <c r="G85" s="6">
        <v>136</v>
      </c>
      <c r="H85" s="6">
        <f t="shared" si="8"/>
        <v>11.333333333333334</v>
      </c>
      <c r="I85" s="9">
        <v>17.989999999999998</v>
      </c>
      <c r="J85" s="7">
        <f t="shared" si="9"/>
        <v>0.37002038169353335</v>
      </c>
    </row>
    <row r="86" spans="1:10" x14ac:dyDescent="0.25">
      <c r="A86" s="3">
        <v>298</v>
      </c>
      <c r="B86" s="1" t="s">
        <v>104</v>
      </c>
      <c r="C86" s="4">
        <v>2012</v>
      </c>
      <c r="D86" s="5">
        <v>12</v>
      </c>
      <c r="E86" s="5" t="s">
        <v>10</v>
      </c>
      <c r="F86" s="9">
        <f t="shared" si="10"/>
        <v>13.99</v>
      </c>
      <c r="G86" s="6">
        <v>106</v>
      </c>
      <c r="H86" s="6">
        <f t="shared" si="8"/>
        <v>8.8333333333333339</v>
      </c>
      <c r="I86" s="9">
        <v>13.99</v>
      </c>
      <c r="J86" s="7">
        <f t="shared" si="9"/>
        <v>0.3685966166309268</v>
      </c>
    </row>
    <row r="87" spans="1:10" x14ac:dyDescent="0.25">
      <c r="A87" s="3">
        <v>299</v>
      </c>
      <c r="B87" s="1" t="s">
        <v>106</v>
      </c>
      <c r="C87" s="4">
        <v>2012</v>
      </c>
      <c r="D87" s="5">
        <v>12</v>
      </c>
      <c r="E87" s="5" t="s">
        <v>10</v>
      </c>
      <c r="F87" s="9">
        <v>12.99</v>
      </c>
      <c r="G87" s="6">
        <v>96</v>
      </c>
      <c r="H87" s="6">
        <f t="shared" si="8"/>
        <v>8</v>
      </c>
      <c r="I87" s="9">
        <v>12.99</v>
      </c>
      <c r="J87" s="7">
        <f t="shared" si="9"/>
        <v>0.38414164742109314</v>
      </c>
    </row>
    <row r="88" spans="1:10" x14ac:dyDescent="0.25">
      <c r="A88" s="3">
        <v>2100</v>
      </c>
      <c r="B88" s="1" t="s">
        <v>101</v>
      </c>
      <c r="C88" s="4" t="s">
        <v>28</v>
      </c>
      <c r="D88" s="5">
        <v>12</v>
      </c>
      <c r="E88" s="5" t="s">
        <v>10</v>
      </c>
      <c r="F88" s="9">
        <f t="shared" si="10"/>
        <v>22.99</v>
      </c>
      <c r="G88" s="6">
        <v>180</v>
      </c>
      <c r="H88" s="6">
        <f t="shared" si="8"/>
        <v>15</v>
      </c>
      <c r="I88" s="9">
        <v>22.99</v>
      </c>
      <c r="J88" s="7">
        <f t="shared" si="9"/>
        <v>0.34754240974336664</v>
      </c>
    </row>
    <row r="89" spans="1:10" x14ac:dyDescent="0.25">
      <c r="A89" s="3">
        <v>2101</v>
      </c>
      <c r="B89" s="1" t="s">
        <v>102</v>
      </c>
      <c r="C89" s="4">
        <v>2009</v>
      </c>
      <c r="D89" s="5">
        <v>12</v>
      </c>
      <c r="E89" s="5" t="s">
        <v>10</v>
      </c>
      <c r="F89" s="9">
        <f t="shared" si="10"/>
        <v>22.99</v>
      </c>
      <c r="G89" s="6">
        <v>172</v>
      </c>
      <c r="H89" s="6">
        <f t="shared" si="8"/>
        <v>14.333333333333334</v>
      </c>
      <c r="I89" s="9">
        <v>22.99</v>
      </c>
      <c r="J89" s="7">
        <f t="shared" si="9"/>
        <v>0.37654052486588363</v>
      </c>
    </row>
    <row r="90" spans="1:10" x14ac:dyDescent="0.25">
      <c r="A90" s="3">
        <v>2102</v>
      </c>
      <c r="B90" s="1" t="s">
        <v>103</v>
      </c>
      <c r="C90" s="4">
        <v>2009</v>
      </c>
      <c r="D90" s="5">
        <v>12</v>
      </c>
      <c r="E90" s="5" t="s">
        <v>10</v>
      </c>
      <c r="F90" s="9">
        <f t="shared" si="10"/>
        <v>22.99</v>
      </c>
      <c r="G90" s="6">
        <v>172</v>
      </c>
      <c r="H90" s="6">
        <f t="shared" si="8"/>
        <v>14.333333333333334</v>
      </c>
      <c r="I90" s="9">
        <v>22.99</v>
      </c>
      <c r="J90" s="7">
        <f t="shared" si="9"/>
        <v>0.37654052486588363</v>
      </c>
    </row>
    <row r="91" spans="1:10" x14ac:dyDescent="0.25">
      <c r="A91" s="3">
        <v>2103</v>
      </c>
      <c r="B91" s="1" t="s">
        <v>107</v>
      </c>
      <c r="C91" s="4">
        <v>2012</v>
      </c>
      <c r="D91" s="5">
        <v>12</v>
      </c>
      <c r="E91" s="5" t="s">
        <v>10</v>
      </c>
      <c r="F91" s="9">
        <v>9.99</v>
      </c>
      <c r="G91" s="6">
        <v>75</v>
      </c>
      <c r="H91" s="6">
        <f t="shared" si="8"/>
        <v>6.25</v>
      </c>
      <c r="I91" s="9">
        <v>9.99</v>
      </c>
      <c r="J91" s="7">
        <f t="shared" si="9"/>
        <v>0.37437437437437437</v>
      </c>
    </row>
    <row r="92" spans="1:10" x14ac:dyDescent="0.25">
      <c r="A92" s="3">
        <v>2104</v>
      </c>
      <c r="B92" s="1" t="s">
        <v>108</v>
      </c>
      <c r="C92" s="4">
        <v>2011</v>
      </c>
      <c r="D92" s="5">
        <v>12</v>
      </c>
      <c r="E92" s="5" t="s">
        <v>10</v>
      </c>
      <c r="F92" s="9">
        <v>17.989999999999998</v>
      </c>
      <c r="G92" s="6">
        <v>132</v>
      </c>
      <c r="H92" s="6">
        <f t="shared" si="8"/>
        <v>11</v>
      </c>
      <c r="I92" s="9">
        <v>17.989999999999998</v>
      </c>
      <c r="J92" s="7">
        <f t="shared" si="9"/>
        <v>0.38854919399666477</v>
      </c>
    </row>
    <row r="93" spans="1:10" x14ac:dyDescent="0.25">
      <c r="A93" s="3">
        <v>2105</v>
      </c>
      <c r="B93" s="1" t="s">
        <v>113</v>
      </c>
      <c r="C93" s="4">
        <v>2012</v>
      </c>
      <c r="D93" s="5">
        <v>12</v>
      </c>
      <c r="E93" s="5" t="s">
        <v>10</v>
      </c>
      <c r="F93" s="9">
        <f>I93</f>
        <v>12.99</v>
      </c>
      <c r="G93" s="6">
        <v>96</v>
      </c>
      <c r="H93" s="6">
        <f t="shared" ref="H93:H124" si="11">G93/12</f>
        <v>8</v>
      </c>
      <c r="I93" s="9">
        <v>12.99</v>
      </c>
      <c r="J93" s="7">
        <f t="shared" ref="J93:J118" si="12">(I93-H93)/I93</f>
        <v>0.38414164742109314</v>
      </c>
    </row>
    <row r="94" spans="1:10" x14ac:dyDescent="0.25">
      <c r="A94" s="3">
        <v>2106</v>
      </c>
      <c r="B94" s="1" t="s">
        <v>109</v>
      </c>
      <c r="C94" s="4">
        <v>2012</v>
      </c>
      <c r="D94" s="5">
        <v>12</v>
      </c>
      <c r="E94" s="5" t="s">
        <v>10</v>
      </c>
      <c r="F94" s="9">
        <v>10.5</v>
      </c>
      <c r="G94" s="6">
        <v>126</v>
      </c>
      <c r="H94" s="6">
        <f t="shared" si="11"/>
        <v>10.5</v>
      </c>
      <c r="I94" s="9">
        <v>17.989999999999998</v>
      </c>
      <c r="J94" s="7">
        <f t="shared" si="12"/>
        <v>0.41634241245136183</v>
      </c>
    </row>
    <row r="95" spans="1:10" x14ac:dyDescent="0.25">
      <c r="A95" s="3">
        <v>2107</v>
      </c>
      <c r="B95" s="1" t="s">
        <v>110</v>
      </c>
      <c r="C95" s="4">
        <v>2012</v>
      </c>
      <c r="D95" s="5">
        <v>12</v>
      </c>
      <c r="E95" s="5" t="s">
        <v>10</v>
      </c>
      <c r="F95" s="9">
        <v>12.99</v>
      </c>
      <c r="G95" s="6">
        <v>96</v>
      </c>
      <c r="H95" s="6">
        <f t="shared" si="11"/>
        <v>8</v>
      </c>
      <c r="I95" s="9">
        <v>12.99</v>
      </c>
      <c r="J95" s="7">
        <f t="shared" si="12"/>
        <v>0.38414164742109314</v>
      </c>
    </row>
    <row r="96" spans="1:10" x14ac:dyDescent="0.25">
      <c r="A96" s="3">
        <v>2108</v>
      </c>
      <c r="B96" s="1" t="s">
        <v>111</v>
      </c>
      <c r="C96" s="4">
        <v>2012</v>
      </c>
      <c r="D96" s="5">
        <v>12</v>
      </c>
      <c r="E96" s="5" t="s">
        <v>10</v>
      </c>
      <c r="F96" s="9">
        <v>12.99</v>
      </c>
      <c r="G96" s="6">
        <v>96</v>
      </c>
      <c r="H96" s="6">
        <f t="shared" si="11"/>
        <v>8</v>
      </c>
      <c r="I96" s="9">
        <v>12.99</v>
      </c>
      <c r="J96" s="7">
        <f t="shared" si="12"/>
        <v>0.38414164742109314</v>
      </c>
    </row>
    <row r="97" spans="1:13" x14ac:dyDescent="0.25">
      <c r="A97" s="3">
        <v>2109</v>
      </c>
      <c r="B97" s="1" t="s">
        <v>114</v>
      </c>
      <c r="C97" s="4">
        <v>2012</v>
      </c>
      <c r="D97" s="5">
        <v>12</v>
      </c>
      <c r="E97" s="5" t="s">
        <v>10</v>
      </c>
      <c r="F97" s="9">
        <v>17.989999999999998</v>
      </c>
      <c r="G97" s="6">
        <v>150</v>
      </c>
      <c r="H97" s="6">
        <f t="shared" si="11"/>
        <v>12.5</v>
      </c>
      <c r="I97" s="9">
        <v>19.989999999999998</v>
      </c>
      <c r="J97" s="7">
        <f t="shared" si="12"/>
        <v>0.37468734367183587</v>
      </c>
    </row>
    <row r="98" spans="1:13" x14ac:dyDescent="0.25">
      <c r="A98" s="3">
        <v>2110</v>
      </c>
      <c r="B98" s="1" t="s">
        <v>116</v>
      </c>
      <c r="C98" s="4">
        <v>2013</v>
      </c>
      <c r="D98" s="5">
        <v>12</v>
      </c>
      <c r="E98" s="5" t="s">
        <v>10</v>
      </c>
      <c r="F98" s="6">
        <v>15.99</v>
      </c>
      <c r="G98" s="6">
        <v>120</v>
      </c>
      <c r="H98" s="6">
        <f t="shared" si="11"/>
        <v>10</v>
      </c>
      <c r="I98" s="6">
        <f>F98</f>
        <v>15.99</v>
      </c>
      <c r="J98" s="7">
        <f t="shared" si="12"/>
        <v>0.37460913070669172</v>
      </c>
    </row>
    <row r="99" spans="1:13" x14ac:dyDescent="0.25">
      <c r="A99" s="3">
        <v>2111</v>
      </c>
      <c r="B99" s="2" t="s">
        <v>118</v>
      </c>
      <c r="C99" s="4">
        <v>2012</v>
      </c>
      <c r="D99" s="5">
        <v>12</v>
      </c>
      <c r="E99" s="5" t="s">
        <v>10</v>
      </c>
      <c r="F99" s="6">
        <v>13.99</v>
      </c>
      <c r="G99" s="6">
        <v>102</v>
      </c>
      <c r="H99" s="6">
        <f t="shared" si="11"/>
        <v>8.5</v>
      </c>
      <c r="I99" s="6">
        <f>F99</f>
        <v>13.99</v>
      </c>
      <c r="J99" s="7">
        <f t="shared" si="12"/>
        <v>0.39242315939957112</v>
      </c>
    </row>
    <row r="100" spans="1:13" x14ac:dyDescent="0.25">
      <c r="A100" s="14" t="s">
        <v>121</v>
      </c>
      <c r="B100" s="2" t="s">
        <v>122</v>
      </c>
      <c r="C100" s="4">
        <v>2013</v>
      </c>
      <c r="D100" s="15">
        <v>12</v>
      </c>
      <c r="E100" s="5" t="s">
        <v>10</v>
      </c>
      <c r="F100" s="16">
        <v>9.99</v>
      </c>
      <c r="G100" s="16">
        <v>76</v>
      </c>
      <c r="H100" s="6">
        <f t="shared" si="11"/>
        <v>6.333333333333333</v>
      </c>
      <c r="I100" s="6">
        <v>8.99</v>
      </c>
      <c r="J100" s="7">
        <f t="shared" si="12"/>
        <v>0.29551353355580279</v>
      </c>
      <c r="L100" s="8"/>
      <c r="M100" s="8"/>
    </row>
    <row r="101" spans="1:13" x14ac:dyDescent="0.25">
      <c r="A101" s="14" t="s">
        <v>123</v>
      </c>
      <c r="B101" s="2" t="s">
        <v>124</v>
      </c>
      <c r="C101" s="4">
        <v>2017</v>
      </c>
      <c r="D101" s="15">
        <v>12</v>
      </c>
      <c r="E101" s="5" t="s">
        <v>10</v>
      </c>
      <c r="F101" s="16">
        <v>9.99</v>
      </c>
      <c r="G101" s="16">
        <v>76</v>
      </c>
      <c r="H101" s="6">
        <v>6.33</v>
      </c>
      <c r="I101" s="6">
        <v>9.99</v>
      </c>
      <c r="J101" s="7">
        <v>0.37</v>
      </c>
      <c r="L101" s="8"/>
      <c r="M101" s="8"/>
    </row>
    <row r="102" spans="1:13" x14ac:dyDescent="0.25">
      <c r="A102" s="14" t="s">
        <v>125</v>
      </c>
      <c r="B102" s="2" t="s">
        <v>127</v>
      </c>
      <c r="C102" s="4" t="s">
        <v>9</v>
      </c>
      <c r="D102" s="15">
        <v>12</v>
      </c>
      <c r="E102" s="5" t="s">
        <v>10</v>
      </c>
      <c r="F102" s="16">
        <v>11.99</v>
      </c>
      <c r="G102" s="16">
        <v>80</v>
      </c>
      <c r="H102" s="6">
        <f t="shared" si="11"/>
        <v>6.666666666666667</v>
      </c>
      <c r="I102" s="6">
        <v>11.99</v>
      </c>
      <c r="J102" s="7">
        <f t="shared" si="12"/>
        <v>0.44398109535724212</v>
      </c>
      <c r="L102" s="8"/>
      <c r="M102" s="8"/>
    </row>
    <row r="103" spans="1:13" x14ac:dyDescent="0.25">
      <c r="A103" s="14" t="s">
        <v>126</v>
      </c>
      <c r="B103" s="2" t="s">
        <v>128</v>
      </c>
      <c r="C103" s="4">
        <v>2011</v>
      </c>
      <c r="D103" s="15">
        <v>12</v>
      </c>
      <c r="E103" s="5" t="s">
        <v>10</v>
      </c>
      <c r="F103" s="16">
        <v>22.99</v>
      </c>
      <c r="G103" s="16">
        <v>154</v>
      </c>
      <c r="H103" s="6">
        <f t="shared" si="11"/>
        <v>12.833333333333334</v>
      </c>
      <c r="I103" s="6">
        <v>22.99</v>
      </c>
      <c r="J103" s="7">
        <f t="shared" si="12"/>
        <v>0.441786283891547</v>
      </c>
      <c r="L103" s="8"/>
      <c r="M103" s="8"/>
    </row>
    <row r="104" spans="1:13" x14ac:dyDescent="0.25">
      <c r="A104" s="3">
        <v>2116</v>
      </c>
      <c r="B104" s="1" t="s">
        <v>129</v>
      </c>
      <c r="C104" s="4" t="s">
        <v>9</v>
      </c>
      <c r="D104" s="5">
        <v>12</v>
      </c>
      <c r="E104" s="5" t="s">
        <v>10</v>
      </c>
      <c r="F104" s="9">
        <v>13.99</v>
      </c>
      <c r="G104" s="6">
        <v>108</v>
      </c>
      <c r="H104" s="6">
        <f t="shared" si="11"/>
        <v>9</v>
      </c>
      <c r="I104" s="9">
        <v>13.99</v>
      </c>
      <c r="J104" s="7">
        <f t="shared" si="12"/>
        <v>0.35668334524660472</v>
      </c>
    </row>
    <row r="105" spans="1:13" x14ac:dyDescent="0.25">
      <c r="A105" s="3">
        <v>2117</v>
      </c>
      <c r="B105" s="2" t="s">
        <v>132</v>
      </c>
      <c r="C105" s="4" t="s">
        <v>9</v>
      </c>
      <c r="D105" s="5">
        <v>12</v>
      </c>
      <c r="E105" s="5" t="s">
        <v>10</v>
      </c>
      <c r="F105" s="6">
        <v>13.99</v>
      </c>
      <c r="G105" s="6">
        <v>108</v>
      </c>
      <c r="H105" s="6">
        <f t="shared" si="11"/>
        <v>9</v>
      </c>
      <c r="I105" s="6">
        <f>F105</f>
        <v>13.99</v>
      </c>
      <c r="J105" s="7">
        <f t="shared" si="12"/>
        <v>0.35668334524660472</v>
      </c>
    </row>
    <row r="106" spans="1:13" x14ac:dyDescent="0.25">
      <c r="A106" s="3">
        <v>2118</v>
      </c>
      <c r="B106" s="20" t="s">
        <v>134</v>
      </c>
      <c r="C106" s="4" t="s">
        <v>9</v>
      </c>
      <c r="D106" s="5">
        <v>12</v>
      </c>
      <c r="E106" s="5" t="s">
        <v>10</v>
      </c>
      <c r="F106" s="6">
        <v>12.99</v>
      </c>
      <c r="G106" s="6">
        <v>88</v>
      </c>
      <c r="H106" s="6">
        <f t="shared" si="11"/>
        <v>7.333333333333333</v>
      </c>
      <c r="I106" s="9">
        <v>12.99</v>
      </c>
      <c r="J106" s="7">
        <f t="shared" si="12"/>
        <v>0.43546317680266877</v>
      </c>
    </row>
    <row r="107" spans="1:13" x14ac:dyDescent="0.25">
      <c r="A107" s="3">
        <v>2119</v>
      </c>
      <c r="B107" s="2" t="s">
        <v>135</v>
      </c>
      <c r="C107" s="4">
        <v>2012</v>
      </c>
      <c r="D107" s="5">
        <v>12</v>
      </c>
      <c r="E107" s="5" t="s">
        <v>10</v>
      </c>
      <c r="F107" s="6">
        <v>24.99</v>
      </c>
      <c r="G107" s="6">
        <v>172</v>
      </c>
      <c r="H107" s="6">
        <f t="shared" si="11"/>
        <v>14.333333333333334</v>
      </c>
      <c r="I107" s="6">
        <f>F107</f>
        <v>24.99</v>
      </c>
      <c r="J107" s="7">
        <f t="shared" si="12"/>
        <v>0.42643724156329194</v>
      </c>
    </row>
    <row r="108" spans="1:13" x14ac:dyDescent="0.25">
      <c r="A108" s="3">
        <v>2120</v>
      </c>
      <c r="B108" s="20" t="s">
        <v>136</v>
      </c>
      <c r="C108" s="4">
        <v>2014</v>
      </c>
      <c r="D108" s="5">
        <v>12</v>
      </c>
      <c r="E108" s="5" t="s">
        <v>10</v>
      </c>
      <c r="F108" s="6">
        <v>8.99</v>
      </c>
      <c r="G108" s="6">
        <v>66</v>
      </c>
      <c r="H108" s="6">
        <f t="shared" si="11"/>
        <v>5.5</v>
      </c>
      <c r="I108" s="9">
        <v>8.99</v>
      </c>
      <c r="J108" s="7">
        <f t="shared" si="12"/>
        <v>0.38820912124582874</v>
      </c>
    </row>
    <row r="109" spans="1:13" x14ac:dyDescent="0.25">
      <c r="A109" s="3">
        <v>2121</v>
      </c>
      <c r="B109" s="2" t="s">
        <v>137</v>
      </c>
      <c r="C109" s="4">
        <v>2011</v>
      </c>
      <c r="D109" s="5">
        <v>12</v>
      </c>
      <c r="E109" s="5" t="s">
        <v>10</v>
      </c>
      <c r="F109" s="6">
        <v>19.989999999999998</v>
      </c>
      <c r="G109" s="6">
        <v>132</v>
      </c>
      <c r="H109" s="6">
        <f t="shared" si="11"/>
        <v>11</v>
      </c>
      <c r="I109" s="6">
        <f>F109</f>
        <v>19.989999999999998</v>
      </c>
      <c r="J109" s="7">
        <f t="shared" si="12"/>
        <v>0.44972486243121557</v>
      </c>
    </row>
    <row r="110" spans="1:13" x14ac:dyDescent="0.25">
      <c r="A110" s="3">
        <v>2122</v>
      </c>
      <c r="B110" s="20" t="s">
        <v>143</v>
      </c>
      <c r="C110" s="4" t="s">
        <v>28</v>
      </c>
      <c r="D110" s="5">
        <v>12</v>
      </c>
      <c r="E110" s="5" t="s">
        <v>10</v>
      </c>
      <c r="F110" s="6">
        <v>9.99</v>
      </c>
      <c r="G110" s="6">
        <v>76</v>
      </c>
      <c r="H110" s="6">
        <f t="shared" si="11"/>
        <v>6.333333333333333</v>
      </c>
      <c r="I110" s="9">
        <f>F110</f>
        <v>9.99</v>
      </c>
      <c r="J110" s="7">
        <f t="shared" si="12"/>
        <v>0.36603269936603272</v>
      </c>
    </row>
    <row r="111" spans="1:13" x14ac:dyDescent="0.25">
      <c r="A111" s="3">
        <v>2123</v>
      </c>
      <c r="B111" s="1" t="s">
        <v>141</v>
      </c>
      <c r="C111" s="4">
        <v>2013</v>
      </c>
      <c r="D111" s="5">
        <v>12</v>
      </c>
      <c r="E111" s="5" t="s">
        <v>10</v>
      </c>
      <c r="F111" s="9">
        <v>13.99</v>
      </c>
      <c r="G111" s="6">
        <v>104</v>
      </c>
      <c r="H111" s="6">
        <f t="shared" si="11"/>
        <v>8.6666666666666661</v>
      </c>
      <c r="I111" s="9">
        <v>13.99</v>
      </c>
      <c r="J111" s="7">
        <f t="shared" si="12"/>
        <v>0.38050988801524904</v>
      </c>
    </row>
    <row r="112" spans="1:13" x14ac:dyDescent="0.25">
      <c r="A112" s="3">
        <v>2124</v>
      </c>
      <c r="B112" s="1" t="s">
        <v>140</v>
      </c>
      <c r="C112" s="4">
        <v>2014</v>
      </c>
      <c r="D112" s="5">
        <v>12</v>
      </c>
      <c r="E112" s="5" t="s">
        <v>10</v>
      </c>
      <c r="F112" s="9">
        <v>9.99</v>
      </c>
      <c r="G112" s="6">
        <v>69</v>
      </c>
      <c r="H112" s="6">
        <f t="shared" si="11"/>
        <v>5.75</v>
      </c>
      <c r="I112" s="9">
        <v>9.99</v>
      </c>
      <c r="J112" s="7">
        <f t="shared" si="12"/>
        <v>0.42442442442442446</v>
      </c>
    </row>
    <row r="113" spans="1:10" x14ac:dyDescent="0.25">
      <c r="A113" s="3">
        <v>2125</v>
      </c>
      <c r="B113" s="1" t="s">
        <v>146</v>
      </c>
      <c r="C113" s="4" t="s">
        <v>28</v>
      </c>
      <c r="D113" s="5">
        <v>12</v>
      </c>
      <c r="E113" s="5" t="s">
        <v>10</v>
      </c>
      <c r="F113" s="9">
        <v>13.99</v>
      </c>
      <c r="G113" s="6">
        <v>108</v>
      </c>
      <c r="H113" s="6">
        <v>9</v>
      </c>
      <c r="I113" s="9">
        <v>13.99</v>
      </c>
      <c r="J113" s="7">
        <v>0.36</v>
      </c>
    </row>
    <row r="114" spans="1:10" x14ac:dyDescent="0.25">
      <c r="A114" s="3">
        <v>2126</v>
      </c>
      <c r="B114" s="1" t="s">
        <v>145</v>
      </c>
      <c r="C114" s="4" t="s">
        <v>28</v>
      </c>
      <c r="D114" s="5">
        <v>12</v>
      </c>
      <c r="E114" s="5" t="s">
        <v>10</v>
      </c>
      <c r="F114" s="9">
        <v>21.99</v>
      </c>
      <c r="G114" s="6">
        <v>172</v>
      </c>
      <c r="H114" s="6">
        <f t="shared" si="11"/>
        <v>14.333333333333334</v>
      </c>
      <c r="I114" s="9">
        <v>21.99</v>
      </c>
      <c r="J114" s="7">
        <f t="shared" si="12"/>
        <v>0.34818857056237679</v>
      </c>
    </row>
    <row r="115" spans="1:10" x14ac:dyDescent="0.25">
      <c r="A115" s="3">
        <v>2127</v>
      </c>
      <c r="B115" s="20" t="s">
        <v>150</v>
      </c>
      <c r="C115" s="4" t="s">
        <v>28</v>
      </c>
      <c r="D115" s="5">
        <v>12</v>
      </c>
      <c r="E115" s="5" t="s">
        <v>10</v>
      </c>
      <c r="F115" s="6">
        <v>9.99</v>
      </c>
      <c r="G115" s="6">
        <v>76</v>
      </c>
      <c r="H115" s="6">
        <f t="shared" si="11"/>
        <v>6.333333333333333</v>
      </c>
      <c r="I115" s="9">
        <f t="shared" ref="I115:I121" si="13">F115</f>
        <v>9.99</v>
      </c>
      <c r="J115" s="7">
        <f t="shared" si="12"/>
        <v>0.36603269936603272</v>
      </c>
    </row>
    <row r="116" spans="1:10" x14ac:dyDescent="0.25">
      <c r="A116" s="3">
        <v>2128</v>
      </c>
      <c r="B116" s="20" t="s">
        <v>151</v>
      </c>
      <c r="C116" s="4" t="s">
        <v>28</v>
      </c>
      <c r="D116" s="5">
        <v>12</v>
      </c>
      <c r="E116" s="5" t="s">
        <v>10</v>
      </c>
      <c r="F116" s="6">
        <v>9.99</v>
      </c>
      <c r="G116" s="6">
        <v>76</v>
      </c>
      <c r="H116" s="6">
        <f t="shared" si="11"/>
        <v>6.333333333333333</v>
      </c>
      <c r="I116" s="9">
        <f t="shared" si="13"/>
        <v>9.99</v>
      </c>
      <c r="J116" s="7">
        <f t="shared" si="12"/>
        <v>0.36603269936603272</v>
      </c>
    </row>
    <row r="117" spans="1:10" x14ac:dyDescent="0.25">
      <c r="A117" s="3">
        <v>2129</v>
      </c>
      <c r="B117" s="20" t="s">
        <v>193</v>
      </c>
      <c r="C117" s="4">
        <v>2013</v>
      </c>
      <c r="D117" s="5">
        <v>12</v>
      </c>
      <c r="E117" s="5" t="s">
        <v>10</v>
      </c>
      <c r="F117" s="6">
        <v>9.99</v>
      </c>
      <c r="G117" s="6">
        <v>76</v>
      </c>
      <c r="H117" s="6">
        <f t="shared" si="11"/>
        <v>6.333333333333333</v>
      </c>
      <c r="I117" s="9">
        <f t="shared" si="13"/>
        <v>9.99</v>
      </c>
      <c r="J117" s="7">
        <f t="shared" si="12"/>
        <v>0.36603269936603272</v>
      </c>
    </row>
    <row r="118" spans="1:10" x14ac:dyDescent="0.25">
      <c r="A118" s="3">
        <v>2130</v>
      </c>
      <c r="B118" s="20" t="s">
        <v>196</v>
      </c>
      <c r="C118" s="4" t="s">
        <v>28</v>
      </c>
      <c r="D118" s="5">
        <v>12</v>
      </c>
      <c r="E118" s="5" t="s">
        <v>10</v>
      </c>
      <c r="F118" s="6">
        <v>14.99</v>
      </c>
      <c r="G118" s="6">
        <v>114</v>
      </c>
      <c r="H118" s="6">
        <f t="shared" si="11"/>
        <v>9.5</v>
      </c>
      <c r="I118" s="9">
        <f t="shared" si="13"/>
        <v>14.99</v>
      </c>
      <c r="J118" s="7">
        <f t="shared" si="12"/>
        <v>0.36624416277518346</v>
      </c>
    </row>
    <row r="119" spans="1:10" x14ac:dyDescent="0.25">
      <c r="A119" s="3">
        <v>2131</v>
      </c>
      <c r="B119" s="20" t="s">
        <v>198</v>
      </c>
      <c r="C119" s="4" t="s">
        <v>28</v>
      </c>
      <c r="D119" s="5">
        <v>12</v>
      </c>
      <c r="E119" s="5" t="s">
        <v>10</v>
      </c>
      <c r="F119" s="6">
        <v>17.989999999999998</v>
      </c>
      <c r="G119" s="6">
        <v>136</v>
      </c>
      <c r="H119" s="6">
        <f t="shared" si="11"/>
        <v>11.333333333333334</v>
      </c>
      <c r="I119" s="9">
        <f t="shared" si="13"/>
        <v>17.989999999999998</v>
      </c>
      <c r="J119" s="7">
        <f t="shared" ref="J119:J130" si="14">(I119-H119)/I119</f>
        <v>0.37002038169353335</v>
      </c>
    </row>
    <row r="120" spans="1:10" x14ac:dyDescent="0.25">
      <c r="A120" s="3">
        <v>2132</v>
      </c>
      <c r="B120" s="20" t="s">
        <v>197</v>
      </c>
      <c r="C120" s="4" t="s">
        <v>28</v>
      </c>
      <c r="D120" s="5">
        <v>12</v>
      </c>
      <c r="E120" s="5" t="s">
        <v>10</v>
      </c>
      <c r="F120" s="6">
        <v>13.99</v>
      </c>
      <c r="G120" s="6">
        <v>104</v>
      </c>
      <c r="H120" s="6">
        <f t="shared" si="11"/>
        <v>8.6666666666666661</v>
      </c>
      <c r="I120" s="9">
        <f t="shared" si="13"/>
        <v>13.99</v>
      </c>
      <c r="J120" s="7">
        <f t="shared" si="14"/>
        <v>0.38050988801524904</v>
      </c>
    </row>
    <row r="121" spans="1:10" x14ac:dyDescent="0.25">
      <c r="A121" s="3">
        <v>2133</v>
      </c>
      <c r="B121" s="2" t="s">
        <v>206</v>
      </c>
      <c r="C121" s="4" t="s">
        <v>9</v>
      </c>
      <c r="D121" s="5">
        <v>12</v>
      </c>
      <c r="E121" s="5" t="s">
        <v>10</v>
      </c>
      <c r="F121" s="6">
        <v>13.99</v>
      </c>
      <c r="G121" s="6">
        <v>102</v>
      </c>
      <c r="H121" s="6">
        <f t="shared" si="11"/>
        <v>8.5</v>
      </c>
      <c r="I121" s="6">
        <f t="shared" si="13"/>
        <v>13.99</v>
      </c>
      <c r="J121" s="7">
        <f t="shared" si="14"/>
        <v>0.39242315939957112</v>
      </c>
    </row>
    <row r="122" spans="1:10" x14ac:dyDescent="0.25">
      <c r="A122" s="3">
        <v>2134</v>
      </c>
      <c r="B122" s="1" t="s">
        <v>207</v>
      </c>
      <c r="C122" s="4" t="s">
        <v>28</v>
      </c>
      <c r="D122" s="5">
        <v>12</v>
      </c>
      <c r="E122" s="5" t="s">
        <v>10</v>
      </c>
      <c r="F122" s="6">
        <v>9.99</v>
      </c>
      <c r="G122" s="6">
        <v>76</v>
      </c>
      <c r="H122" s="6">
        <v>6.33</v>
      </c>
      <c r="I122" s="6">
        <v>9.99</v>
      </c>
      <c r="J122" s="7">
        <v>0.37</v>
      </c>
    </row>
    <row r="123" spans="1:10" x14ac:dyDescent="0.25">
      <c r="A123" s="4">
        <v>2135</v>
      </c>
      <c r="B123" s="2" t="s">
        <v>208</v>
      </c>
      <c r="C123" s="4" t="s">
        <v>28</v>
      </c>
      <c r="D123" s="5">
        <v>12</v>
      </c>
      <c r="E123" s="8" t="s">
        <v>10</v>
      </c>
      <c r="F123" s="6">
        <v>9.99</v>
      </c>
      <c r="G123" s="22">
        <v>69</v>
      </c>
      <c r="H123" s="6">
        <f t="shared" si="11"/>
        <v>5.75</v>
      </c>
      <c r="I123" s="6">
        <v>9.99</v>
      </c>
      <c r="J123" s="7">
        <f t="shared" si="14"/>
        <v>0.42442442442442446</v>
      </c>
    </row>
    <row r="124" spans="1:10" x14ac:dyDescent="0.25">
      <c r="A124" s="4">
        <v>2136</v>
      </c>
      <c r="B124" s="1" t="s">
        <v>213</v>
      </c>
      <c r="C124" s="4" t="s">
        <v>28</v>
      </c>
      <c r="D124" s="5">
        <v>12</v>
      </c>
      <c r="E124" s="5" t="s">
        <v>10</v>
      </c>
      <c r="F124" s="9">
        <v>34.99</v>
      </c>
      <c r="G124" s="6">
        <v>266</v>
      </c>
      <c r="H124" s="6">
        <f t="shared" si="11"/>
        <v>22.166666666666668</v>
      </c>
      <c r="I124" s="9">
        <v>34.99</v>
      </c>
      <c r="J124" s="7">
        <f t="shared" si="14"/>
        <v>0.36648566257025816</v>
      </c>
    </row>
    <row r="125" spans="1:10" x14ac:dyDescent="0.25">
      <c r="A125" s="4">
        <v>2137</v>
      </c>
      <c r="B125" s="2" t="s">
        <v>217</v>
      </c>
      <c r="C125" s="4" t="s">
        <v>28</v>
      </c>
      <c r="D125" s="5">
        <v>12</v>
      </c>
      <c r="E125" s="5" t="s">
        <v>218</v>
      </c>
      <c r="F125" s="9">
        <v>17.989999999999998</v>
      </c>
      <c r="G125" s="6">
        <v>128</v>
      </c>
      <c r="H125" s="6">
        <f t="shared" ref="H125:H130" si="15">G125/12</f>
        <v>10.666666666666666</v>
      </c>
      <c r="I125" s="9">
        <v>17.989999999999998</v>
      </c>
      <c r="J125" s="7">
        <f t="shared" si="14"/>
        <v>0.40707800629979618</v>
      </c>
    </row>
    <row r="126" spans="1:10" x14ac:dyDescent="0.25">
      <c r="A126" s="3">
        <v>2138</v>
      </c>
      <c r="B126" s="20" t="s">
        <v>227</v>
      </c>
      <c r="C126" s="4" t="s">
        <v>28</v>
      </c>
      <c r="D126" s="5">
        <v>12</v>
      </c>
      <c r="E126" s="5" t="s">
        <v>10</v>
      </c>
      <c r="F126" s="6">
        <v>14.99</v>
      </c>
      <c r="G126" s="6">
        <v>108</v>
      </c>
      <c r="H126" s="6">
        <f t="shared" si="15"/>
        <v>9</v>
      </c>
      <c r="I126" s="9">
        <f>F126</f>
        <v>14.99</v>
      </c>
      <c r="J126" s="7">
        <f t="shared" si="14"/>
        <v>0.39959973315543695</v>
      </c>
    </row>
    <row r="127" spans="1:10" x14ac:dyDescent="0.25">
      <c r="A127" s="3">
        <v>2141</v>
      </c>
      <c r="B127" s="2" t="s">
        <v>246</v>
      </c>
      <c r="C127" s="4" t="s">
        <v>9</v>
      </c>
      <c r="D127" s="5">
        <v>12</v>
      </c>
      <c r="E127" s="5" t="s">
        <v>10</v>
      </c>
      <c r="F127" s="6">
        <v>13.99</v>
      </c>
      <c r="G127" s="6">
        <v>108</v>
      </c>
      <c r="H127" s="6">
        <v>9</v>
      </c>
      <c r="I127" s="6">
        <f>F127</f>
        <v>13.99</v>
      </c>
      <c r="J127" s="7">
        <v>0.36</v>
      </c>
    </row>
    <row r="128" spans="1:10" x14ac:dyDescent="0.25">
      <c r="A128" s="3">
        <v>2142</v>
      </c>
      <c r="B128" s="20" t="s">
        <v>336</v>
      </c>
      <c r="C128" s="4" t="s">
        <v>28</v>
      </c>
      <c r="D128" s="5">
        <v>12</v>
      </c>
      <c r="E128" s="5" t="s">
        <v>10</v>
      </c>
      <c r="F128" s="6">
        <v>9.99</v>
      </c>
      <c r="G128" s="6">
        <v>76</v>
      </c>
      <c r="H128" s="6">
        <f t="shared" si="15"/>
        <v>6.333333333333333</v>
      </c>
      <c r="I128" s="9">
        <f t="shared" ref="I128:I130" si="16">F128</f>
        <v>9.99</v>
      </c>
      <c r="J128" s="7">
        <f t="shared" si="14"/>
        <v>0.36603269936603272</v>
      </c>
    </row>
    <row r="129" spans="1:10" x14ac:dyDescent="0.25">
      <c r="A129" s="3">
        <v>2143</v>
      </c>
      <c r="B129" s="20" t="s">
        <v>235</v>
      </c>
      <c r="C129" s="4" t="s">
        <v>28</v>
      </c>
      <c r="D129" s="5">
        <v>12</v>
      </c>
      <c r="E129" s="5" t="s">
        <v>10</v>
      </c>
      <c r="F129" s="6">
        <v>9.99</v>
      </c>
      <c r="G129" s="6">
        <v>76</v>
      </c>
      <c r="H129" s="6">
        <f t="shared" si="15"/>
        <v>6.333333333333333</v>
      </c>
      <c r="I129" s="9">
        <f t="shared" si="16"/>
        <v>9.99</v>
      </c>
      <c r="J129" s="7">
        <f t="shared" si="14"/>
        <v>0.36603269936603272</v>
      </c>
    </row>
    <row r="130" spans="1:10" x14ac:dyDescent="0.25">
      <c r="A130" s="3">
        <v>2144</v>
      </c>
      <c r="B130" s="20" t="s">
        <v>236</v>
      </c>
      <c r="C130" s="4" t="s">
        <v>28</v>
      </c>
      <c r="D130" s="5">
        <v>12</v>
      </c>
      <c r="E130" s="5" t="s">
        <v>10</v>
      </c>
      <c r="F130" s="6">
        <v>9.99</v>
      </c>
      <c r="G130" s="6">
        <v>76</v>
      </c>
      <c r="H130" s="6">
        <f t="shared" si="15"/>
        <v>6.333333333333333</v>
      </c>
      <c r="I130" s="9">
        <f t="shared" si="16"/>
        <v>9.99</v>
      </c>
      <c r="J130" s="7">
        <f t="shared" si="14"/>
        <v>0.36603269936603272</v>
      </c>
    </row>
    <row r="131" spans="1:10" x14ac:dyDescent="0.25">
      <c r="A131" s="3">
        <v>2139</v>
      </c>
      <c r="B131" s="20" t="s">
        <v>239</v>
      </c>
      <c r="C131" s="4" t="s">
        <v>28</v>
      </c>
      <c r="D131" s="5">
        <v>6</v>
      </c>
      <c r="E131" s="5" t="s">
        <v>10</v>
      </c>
      <c r="F131" s="6">
        <v>39.99</v>
      </c>
      <c r="G131" s="6">
        <v>150</v>
      </c>
      <c r="H131" s="6">
        <f>G131/6</f>
        <v>25</v>
      </c>
      <c r="I131" s="9">
        <f t="shared" ref="I131:I138" si="17">F131</f>
        <v>39.99</v>
      </c>
      <c r="J131" s="7">
        <f t="shared" ref="J131:J138" si="18">(I131-H131)/I131</f>
        <v>0.37484371092773194</v>
      </c>
    </row>
    <row r="132" spans="1:10" x14ac:dyDescent="0.25">
      <c r="A132" s="3">
        <v>2140</v>
      </c>
      <c r="B132" s="20" t="s">
        <v>240</v>
      </c>
      <c r="C132" s="4" t="s">
        <v>28</v>
      </c>
      <c r="D132" s="5">
        <v>6</v>
      </c>
      <c r="E132" s="5" t="s">
        <v>10</v>
      </c>
      <c r="F132" s="6">
        <v>44.99</v>
      </c>
      <c r="G132" s="6">
        <v>168</v>
      </c>
      <c r="H132" s="6">
        <f>G132/6</f>
        <v>28</v>
      </c>
      <c r="I132" s="9">
        <f t="shared" si="17"/>
        <v>44.99</v>
      </c>
      <c r="J132" s="7">
        <f t="shared" si="18"/>
        <v>0.37763947543898646</v>
      </c>
    </row>
    <row r="133" spans="1:10" x14ac:dyDescent="0.25">
      <c r="A133" s="3">
        <v>2145</v>
      </c>
      <c r="B133" s="20" t="s">
        <v>241</v>
      </c>
      <c r="C133" s="4" t="s">
        <v>28</v>
      </c>
      <c r="D133" s="5">
        <v>12</v>
      </c>
      <c r="E133" s="5" t="s">
        <v>10</v>
      </c>
      <c r="F133" s="6">
        <v>17.989999999999998</v>
      </c>
      <c r="G133" s="6">
        <v>140</v>
      </c>
      <c r="H133" s="6">
        <f t="shared" ref="H133:H138" si="19">G133/12</f>
        <v>11.666666666666666</v>
      </c>
      <c r="I133" s="9">
        <f t="shared" si="17"/>
        <v>17.989999999999998</v>
      </c>
      <c r="J133" s="7">
        <f t="shared" si="18"/>
        <v>0.35149156939040205</v>
      </c>
    </row>
    <row r="134" spans="1:10" x14ac:dyDescent="0.25">
      <c r="A134" s="3">
        <v>2146</v>
      </c>
      <c r="B134" s="20" t="s">
        <v>248</v>
      </c>
      <c r="C134" s="4" t="s">
        <v>28</v>
      </c>
      <c r="D134" s="5">
        <v>12</v>
      </c>
      <c r="E134" s="5" t="s">
        <v>10</v>
      </c>
      <c r="F134" s="6">
        <v>9.99</v>
      </c>
      <c r="G134" s="6">
        <v>76</v>
      </c>
      <c r="H134" s="6">
        <f t="shared" ref="H134:H135" si="20">G134/12</f>
        <v>6.333333333333333</v>
      </c>
      <c r="I134" s="9">
        <v>9.99</v>
      </c>
      <c r="J134" s="7">
        <f t="shared" ref="J134:J135" si="21">(I134-H134)/I134</f>
        <v>0.36603269936603272</v>
      </c>
    </row>
    <row r="135" spans="1:10" x14ac:dyDescent="0.25">
      <c r="A135" s="3">
        <v>2147</v>
      </c>
      <c r="B135" s="20" t="s">
        <v>249</v>
      </c>
      <c r="C135" s="4" t="s">
        <v>28</v>
      </c>
      <c r="D135" s="5">
        <v>12</v>
      </c>
      <c r="E135" s="5" t="s">
        <v>10</v>
      </c>
      <c r="F135" s="6">
        <v>9.99</v>
      </c>
      <c r="G135" s="6">
        <v>80</v>
      </c>
      <c r="H135" s="6">
        <f t="shared" si="20"/>
        <v>6.666666666666667</v>
      </c>
      <c r="I135" s="9">
        <f t="shared" ref="I135" si="22">F135</f>
        <v>9.99</v>
      </c>
      <c r="J135" s="7">
        <f t="shared" si="21"/>
        <v>0.332665999332666</v>
      </c>
    </row>
    <row r="136" spans="1:10" x14ac:dyDescent="0.25">
      <c r="A136" s="3">
        <v>2148</v>
      </c>
      <c r="B136" s="20" t="s">
        <v>242</v>
      </c>
      <c r="C136" s="4" t="s">
        <v>28</v>
      </c>
      <c r="D136" s="5">
        <v>12</v>
      </c>
      <c r="E136" s="5" t="s">
        <v>10</v>
      </c>
      <c r="F136" s="6">
        <v>14.99</v>
      </c>
      <c r="G136" s="6">
        <v>120</v>
      </c>
      <c r="H136" s="6">
        <f t="shared" si="19"/>
        <v>10</v>
      </c>
      <c r="I136" s="9">
        <f t="shared" si="17"/>
        <v>14.99</v>
      </c>
      <c r="J136" s="7">
        <f t="shared" si="18"/>
        <v>0.33288859239492996</v>
      </c>
    </row>
    <row r="137" spans="1:10" x14ac:dyDescent="0.25">
      <c r="A137" s="3">
        <v>2149</v>
      </c>
      <c r="B137" s="20" t="s">
        <v>258</v>
      </c>
      <c r="C137" s="4">
        <v>2016</v>
      </c>
      <c r="D137" s="5">
        <v>12</v>
      </c>
      <c r="E137" s="5" t="s">
        <v>10</v>
      </c>
      <c r="F137" s="6">
        <v>12.99</v>
      </c>
      <c r="G137" s="6">
        <v>100</v>
      </c>
      <c r="H137" s="6">
        <f t="shared" si="19"/>
        <v>8.3333333333333339</v>
      </c>
      <c r="I137" s="9">
        <f t="shared" si="17"/>
        <v>12.99</v>
      </c>
      <c r="J137" s="7">
        <f t="shared" si="18"/>
        <v>0.35848088273030532</v>
      </c>
    </row>
    <row r="138" spans="1:10" x14ac:dyDescent="0.25">
      <c r="A138" s="3">
        <v>2150</v>
      </c>
      <c r="B138" s="20" t="s">
        <v>243</v>
      </c>
      <c r="C138" s="4">
        <v>2013</v>
      </c>
      <c r="D138" s="5">
        <v>12</v>
      </c>
      <c r="E138" s="5" t="s">
        <v>10</v>
      </c>
      <c r="F138" s="6">
        <v>39.99</v>
      </c>
      <c r="G138" s="6">
        <v>330</v>
      </c>
      <c r="H138" s="6">
        <f t="shared" si="19"/>
        <v>27.5</v>
      </c>
      <c r="I138" s="9">
        <f t="shared" si="17"/>
        <v>39.99</v>
      </c>
      <c r="J138" s="7">
        <f t="shared" si="18"/>
        <v>0.31232808202050516</v>
      </c>
    </row>
    <row r="139" spans="1:10" x14ac:dyDescent="0.25">
      <c r="A139" s="3">
        <v>2151</v>
      </c>
      <c r="B139" s="20" t="s">
        <v>290</v>
      </c>
      <c r="C139" s="4" t="s">
        <v>28</v>
      </c>
      <c r="D139" s="5">
        <v>12</v>
      </c>
      <c r="E139" s="5" t="s">
        <v>10</v>
      </c>
      <c r="F139" s="6">
        <v>15.99</v>
      </c>
      <c r="G139" s="6">
        <v>120</v>
      </c>
      <c r="H139" s="6">
        <f t="shared" ref="H139" si="23">G139/12</f>
        <v>10</v>
      </c>
      <c r="I139" s="9">
        <f t="shared" ref="I139" si="24">F139</f>
        <v>15.99</v>
      </c>
      <c r="J139" s="7">
        <f t="shared" ref="J139" si="25">(I139-H139)/I139</f>
        <v>0.37460913070669172</v>
      </c>
    </row>
    <row r="140" spans="1:10" x14ac:dyDescent="0.25">
      <c r="A140" s="3">
        <v>2152</v>
      </c>
      <c r="B140" s="20" t="s">
        <v>285</v>
      </c>
      <c r="C140" s="4" t="s">
        <v>28</v>
      </c>
      <c r="D140" s="5">
        <v>12</v>
      </c>
      <c r="E140" s="5" t="s">
        <v>10</v>
      </c>
      <c r="F140" s="6">
        <v>9.99</v>
      </c>
      <c r="G140" s="6">
        <v>76</v>
      </c>
      <c r="H140" s="6">
        <v>6.33</v>
      </c>
      <c r="I140" s="9">
        <f t="shared" ref="I140:I149" si="26">F140</f>
        <v>9.99</v>
      </c>
      <c r="J140" s="7">
        <v>0.37</v>
      </c>
    </row>
    <row r="141" spans="1:10" x14ac:dyDescent="0.25">
      <c r="A141" s="3">
        <v>2153</v>
      </c>
      <c r="B141" s="20" t="s">
        <v>291</v>
      </c>
      <c r="C141" s="4" t="s">
        <v>28</v>
      </c>
      <c r="D141" s="5">
        <v>12</v>
      </c>
      <c r="E141" s="5" t="s">
        <v>10</v>
      </c>
      <c r="F141" s="6">
        <v>9.99</v>
      </c>
      <c r="G141" s="6">
        <v>76</v>
      </c>
      <c r="H141" s="6">
        <f t="shared" ref="H141" si="27">G141/12</f>
        <v>6.333333333333333</v>
      </c>
      <c r="I141" s="9">
        <f t="shared" si="26"/>
        <v>9.99</v>
      </c>
      <c r="J141" s="7">
        <f t="shared" ref="J141" si="28">(I141-H141)/I141</f>
        <v>0.36603269936603272</v>
      </c>
    </row>
    <row r="142" spans="1:10" x14ac:dyDescent="0.25">
      <c r="A142" s="3">
        <v>2154</v>
      </c>
      <c r="B142" s="20" t="s">
        <v>288</v>
      </c>
      <c r="C142" s="4" t="s">
        <v>28</v>
      </c>
      <c r="D142" s="5">
        <v>12</v>
      </c>
      <c r="E142" s="5" t="s">
        <v>10</v>
      </c>
      <c r="F142" s="6">
        <v>9.99</v>
      </c>
      <c r="G142" s="6">
        <v>76</v>
      </c>
      <c r="H142" s="6">
        <f t="shared" ref="H142" si="29">G142/12</f>
        <v>6.333333333333333</v>
      </c>
      <c r="I142" s="9">
        <f t="shared" si="26"/>
        <v>9.99</v>
      </c>
      <c r="J142" s="7">
        <f t="shared" ref="J142" si="30">(I142-H142)/I142</f>
        <v>0.36603269936603272</v>
      </c>
    </row>
    <row r="143" spans="1:10" x14ac:dyDescent="0.25">
      <c r="A143" s="3">
        <v>2155</v>
      </c>
      <c r="B143" s="20" t="s">
        <v>289</v>
      </c>
      <c r="C143" s="4" t="s">
        <v>28</v>
      </c>
      <c r="D143" s="5">
        <v>12</v>
      </c>
      <c r="E143" s="5" t="s">
        <v>10</v>
      </c>
      <c r="F143" s="6">
        <v>9.99</v>
      </c>
      <c r="G143" s="6">
        <v>76</v>
      </c>
      <c r="H143" s="6">
        <f t="shared" ref="H143:H149" si="31">G143/12</f>
        <v>6.333333333333333</v>
      </c>
      <c r="I143" s="9">
        <f t="shared" si="26"/>
        <v>9.99</v>
      </c>
      <c r="J143" s="7">
        <f t="shared" ref="J143:J149" si="32">(I143-H143)/I143</f>
        <v>0.36603269936603272</v>
      </c>
    </row>
    <row r="144" spans="1:10" x14ac:dyDescent="0.25">
      <c r="A144" s="3">
        <v>2156</v>
      </c>
      <c r="B144" s="20" t="s">
        <v>305</v>
      </c>
      <c r="C144" s="4" t="s">
        <v>28</v>
      </c>
      <c r="D144" s="5">
        <v>12</v>
      </c>
      <c r="E144" s="5" t="s">
        <v>10</v>
      </c>
      <c r="F144" s="6">
        <v>9.99</v>
      </c>
      <c r="G144" s="6">
        <v>76</v>
      </c>
      <c r="H144" s="6">
        <f t="shared" si="31"/>
        <v>6.333333333333333</v>
      </c>
      <c r="I144" s="9">
        <f t="shared" si="26"/>
        <v>9.99</v>
      </c>
      <c r="J144" s="7">
        <f t="shared" si="32"/>
        <v>0.36603269936603272</v>
      </c>
    </row>
    <row r="145" spans="1:10" x14ac:dyDescent="0.25">
      <c r="A145" s="3">
        <v>2157</v>
      </c>
      <c r="B145" s="20" t="s">
        <v>299</v>
      </c>
      <c r="C145" s="4" t="s">
        <v>28</v>
      </c>
      <c r="D145" s="5">
        <v>12</v>
      </c>
      <c r="E145" s="5" t="s">
        <v>10</v>
      </c>
      <c r="F145" s="6">
        <v>9.99</v>
      </c>
      <c r="G145" s="6">
        <v>76</v>
      </c>
      <c r="H145" s="6">
        <f t="shared" si="31"/>
        <v>6.333333333333333</v>
      </c>
      <c r="I145" s="9">
        <f t="shared" si="26"/>
        <v>9.99</v>
      </c>
      <c r="J145" s="7">
        <f t="shared" si="32"/>
        <v>0.36603269936603272</v>
      </c>
    </row>
    <row r="146" spans="1:10" x14ac:dyDescent="0.25">
      <c r="A146" s="3">
        <v>2158</v>
      </c>
      <c r="B146" s="20" t="s">
        <v>300</v>
      </c>
      <c r="C146" s="4" t="s">
        <v>28</v>
      </c>
      <c r="D146" s="5">
        <v>12</v>
      </c>
      <c r="E146" s="5" t="s">
        <v>10</v>
      </c>
      <c r="F146" s="6">
        <v>9.99</v>
      </c>
      <c r="G146" s="6">
        <v>72</v>
      </c>
      <c r="H146" s="6">
        <f t="shared" si="31"/>
        <v>6</v>
      </c>
      <c r="I146" s="9">
        <f t="shared" si="26"/>
        <v>9.99</v>
      </c>
      <c r="J146" s="7">
        <f t="shared" si="32"/>
        <v>0.39939939939939939</v>
      </c>
    </row>
    <row r="147" spans="1:10" x14ac:dyDescent="0.25">
      <c r="A147" s="3">
        <v>2159</v>
      </c>
      <c r="B147" s="20" t="s">
        <v>301</v>
      </c>
      <c r="C147" s="4" t="s">
        <v>28</v>
      </c>
      <c r="D147" s="5">
        <v>12</v>
      </c>
      <c r="E147" s="5" t="s">
        <v>10</v>
      </c>
      <c r="F147" s="6">
        <v>15.99</v>
      </c>
      <c r="G147" s="6">
        <v>120</v>
      </c>
      <c r="H147" s="6">
        <f t="shared" si="31"/>
        <v>10</v>
      </c>
      <c r="I147" s="9">
        <f t="shared" si="26"/>
        <v>15.99</v>
      </c>
      <c r="J147" s="7">
        <f t="shared" si="32"/>
        <v>0.37460913070669172</v>
      </c>
    </row>
    <row r="148" spans="1:10" x14ac:dyDescent="0.25">
      <c r="A148" s="3">
        <v>2160</v>
      </c>
      <c r="B148" s="20" t="s">
        <v>302</v>
      </c>
      <c r="C148" s="4" t="s">
        <v>28</v>
      </c>
      <c r="D148" s="5">
        <v>12</v>
      </c>
      <c r="E148" s="5" t="s">
        <v>10</v>
      </c>
      <c r="F148" s="6">
        <v>25.99</v>
      </c>
      <c r="G148" s="6">
        <v>190</v>
      </c>
      <c r="H148" s="6">
        <f t="shared" si="31"/>
        <v>15.833333333333334</v>
      </c>
      <c r="I148" s="9">
        <f t="shared" si="26"/>
        <v>25.99</v>
      </c>
      <c r="J148" s="7">
        <f t="shared" si="32"/>
        <v>0.39079132999871741</v>
      </c>
    </row>
    <row r="149" spans="1:10" x14ac:dyDescent="0.25">
      <c r="A149" s="3">
        <v>2161</v>
      </c>
      <c r="B149" s="20" t="s">
        <v>303</v>
      </c>
      <c r="C149" s="4" t="s">
        <v>28</v>
      </c>
      <c r="D149" s="5">
        <v>12</v>
      </c>
      <c r="E149" s="5" t="s">
        <v>10</v>
      </c>
      <c r="F149" s="6">
        <v>9.99</v>
      </c>
      <c r="G149" s="6">
        <v>76</v>
      </c>
      <c r="H149" s="6">
        <f t="shared" si="31"/>
        <v>6.333333333333333</v>
      </c>
      <c r="I149" s="9">
        <f t="shared" si="26"/>
        <v>9.99</v>
      </c>
      <c r="J149" s="7">
        <f t="shared" si="32"/>
        <v>0.36603269936603272</v>
      </c>
    </row>
    <row r="150" spans="1:10" x14ac:dyDescent="0.25">
      <c r="A150" s="3">
        <v>2162</v>
      </c>
      <c r="B150" s="20" t="s">
        <v>304</v>
      </c>
      <c r="C150" s="4" t="s">
        <v>28</v>
      </c>
      <c r="D150" s="5">
        <v>12</v>
      </c>
      <c r="E150" s="5" t="s">
        <v>10</v>
      </c>
      <c r="F150" s="6">
        <v>9.99</v>
      </c>
      <c r="G150" s="6">
        <v>76</v>
      </c>
      <c r="H150" s="6">
        <f t="shared" ref="H150:H152" si="33">G150/12</f>
        <v>6.333333333333333</v>
      </c>
      <c r="I150" s="9">
        <f t="shared" ref="I150:I151" si="34">F150</f>
        <v>9.99</v>
      </c>
      <c r="J150" s="7">
        <f t="shared" ref="J150:J152" si="35">(I150-H150)/I150</f>
        <v>0.36603269936603272</v>
      </c>
    </row>
    <row r="151" spans="1:10" x14ac:dyDescent="0.25">
      <c r="A151" s="3">
        <v>2163</v>
      </c>
      <c r="B151" s="20" t="s">
        <v>316</v>
      </c>
      <c r="C151" s="4" t="s">
        <v>28</v>
      </c>
      <c r="D151" s="5">
        <v>12</v>
      </c>
      <c r="E151" s="5" t="s">
        <v>10</v>
      </c>
      <c r="F151" s="6">
        <v>14.99</v>
      </c>
      <c r="G151" s="6">
        <v>114</v>
      </c>
      <c r="H151" s="6">
        <f t="shared" si="33"/>
        <v>9.5</v>
      </c>
      <c r="I151" s="9">
        <f t="shared" si="34"/>
        <v>14.99</v>
      </c>
      <c r="J151" s="7">
        <f t="shared" si="35"/>
        <v>0.36624416277518346</v>
      </c>
    </row>
    <row r="152" spans="1:10" x14ac:dyDescent="0.25">
      <c r="A152" s="3">
        <v>2164</v>
      </c>
      <c r="B152" s="20" t="s">
        <v>315</v>
      </c>
      <c r="C152" s="4" t="s">
        <v>28</v>
      </c>
      <c r="D152" s="5">
        <v>12</v>
      </c>
      <c r="E152" s="5" t="s">
        <v>10</v>
      </c>
      <c r="F152" s="6">
        <v>19.989999999999998</v>
      </c>
      <c r="G152" s="6">
        <v>150</v>
      </c>
      <c r="H152" s="6">
        <f t="shared" si="33"/>
        <v>12.5</v>
      </c>
      <c r="I152" s="9">
        <v>19.989999999999998</v>
      </c>
      <c r="J152" s="7">
        <f t="shared" si="35"/>
        <v>0.37468734367183587</v>
      </c>
    </row>
    <row r="153" spans="1:10" x14ac:dyDescent="0.25">
      <c r="A153" s="3">
        <v>2165</v>
      </c>
      <c r="B153" s="20" t="s">
        <v>319</v>
      </c>
      <c r="C153" s="4" t="s">
        <v>28</v>
      </c>
      <c r="D153" s="5">
        <v>12</v>
      </c>
      <c r="E153" s="5" t="s">
        <v>10</v>
      </c>
      <c r="F153" s="6">
        <v>29.99</v>
      </c>
      <c r="G153" s="6">
        <v>216</v>
      </c>
      <c r="H153" s="6">
        <f t="shared" ref="H153" si="36">G153/12</f>
        <v>18</v>
      </c>
      <c r="I153" s="9">
        <v>29.99</v>
      </c>
      <c r="J153" s="7">
        <f t="shared" ref="J153" si="37">(I153-H153)/I153</f>
        <v>0.39979993331110369</v>
      </c>
    </row>
    <row r="154" spans="1:10" x14ac:dyDescent="0.25">
      <c r="A154" s="3">
        <v>2166</v>
      </c>
      <c r="B154" s="20" t="s">
        <v>320</v>
      </c>
      <c r="C154" s="4" t="s">
        <v>28</v>
      </c>
      <c r="D154" s="5">
        <v>12</v>
      </c>
      <c r="E154" s="5" t="s">
        <v>10</v>
      </c>
      <c r="F154" s="6">
        <v>9.99</v>
      </c>
      <c r="G154" s="6">
        <v>76</v>
      </c>
      <c r="H154" s="6">
        <f t="shared" ref="H154:H159" si="38">G154/12</f>
        <v>6.333333333333333</v>
      </c>
      <c r="I154" s="9">
        <v>9.99</v>
      </c>
      <c r="J154" s="7">
        <f t="shared" ref="J154:J159" si="39">(I154-H154)/I154</f>
        <v>0.36603269936603272</v>
      </c>
    </row>
    <row r="155" spans="1:10" x14ac:dyDescent="0.25">
      <c r="A155" s="3">
        <v>2167</v>
      </c>
      <c r="B155" s="20" t="s">
        <v>331</v>
      </c>
      <c r="C155" s="4" t="s">
        <v>28</v>
      </c>
      <c r="D155" s="5">
        <v>12</v>
      </c>
      <c r="E155" s="5" t="s">
        <v>10</v>
      </c>
      <c r="F155" s="6">
        <v>17.989999999999998</v>
      </c>
      <c r="G155" s="6">
        <v>128</v>
      </c>
      <c r="H155" s="6">
        <f t="shared" si="38"/>
        <v>10.666666666666666</v>
      </c>
      <c r="I155" s="9">
        <v>17.989999999999998</v>
      </c>
      <c r="J155" s="7">
        <f t="shared" si="39"/>
        <v>0.40707800629979618</v>
      </c>
    </row>
    <row r="156" spans="1:10" x14ac:dyDescent="0.25">
      <c r="A156" s="3">
        <v>2168</v>
      </c>
      <c r="B156" s="2" t="s">
        <v>335</v>
      </c>
      <c r="C156" s="4" t="s">
        <v>9</v>
      </c>
      <c r="D156" s="15">
        <v>6</v>
      </c>
      <c r="E156" s="5" t="s">
        <v>10</v>
      </c>
      <c r="F156" s="16">
        <v>39.99</v>
      </c>
      <c r="G156" s="16">
        <v>150</v>
      </c>
      <c r="H156" s="6">
        <f>G156/6</f>
        <v>25</v>
      </c>
      <c r="I156" s="6">
        <v>39.99</v>
      </c>
      <c r="J156" s="7">
        <f t="shared" si="39"/>
        <v>0.37484371092773194</v>
      </c>
    </row>
    <row r="157" spans="1:10" x14ac:dyDescent="0.25">
      <c r="A157" s="3">
        <v>2169</v>
      </c>
      <c r="B157" s="20" t="s">
        <v>332</v>
      </c>
      <c r="C157" s="4" t="s">
        <v>28</v>
      </c>
      <c r="D157" s="5">
        <v>12</v>
      </c>
      <c r="E157" s="5" t="s">
        <v>10</v>
      </c>
      <c r="F157" s="6">
        <v>12.99</v>
      </c>
      <c r="G157" s="6">
        <v>96</v>
      </c>
      <c r="H157" s="6">
        <f t="shared" si="38"/>
        <v>8</v>
      </c>
      <c r="I157" s="9">
        <v>12.99</v>
      </c>
      <c r="J157" s="7">
        <f t="shared" si="39"/>
        <v>0.38414164742109314</v>
      </c>
    </row>
    <row r="158" spans="1:10" x14ac:dyDescent="0.25">
      <c r="A158" s="3">
        <v>2170</v>
      </c>
      <c r="B158" s="20" t="s">
        <v>333</v>
      </c>
      <c r="C158" s="4" t="s">
        <v>28</v>
      </c>
      <c r="D158" s="5">
        <v>12</v>
      </c>
      <c r="E158" s="5" t="s">
        <v>10</v>
      </c>
      <c r="F158" s="6">
        <v>9.99</v>
      </c>
      <c r="G158" s="6">
        <v>76</v>
      </c>
      <c r="H158" s="6">
        <f t="shared" si="38"/>
        <v>6.333333333333333</v>
      </c>
      <c r="I158" s="9">
        <f t="shared" ref="I158" si="40">F158</f>
        <v>9.99</v>
      </c>
      <c r="J158" s="7">
        <f t="shared" si="39"/>
        <v>0.36603269936603272</v>
      </c>
    </row>
    <row r="159" spans="1:10" x14ac:dyDescent="0.25">
      <c r="A159" s="3">
        <v>2171</v>
      </c>
      <c r="B159" s="20" t="s">
        <v>334</v>
      </c>
      <c r="C159" s="4" t="s">
        <v>28</v>
      </c>
      <c r="D159" s="5">
        <v>12</v>
      </c>
      <c r="E159" s="5" t="s">
        <v>10</v>
      </c>
      <c r="F159" s="6">
        <v>19.989999999999998</v>
      </c>
      <c r="G159" s="6">
        <v>160</v>
      </c>
      <c r="H159" s="6">
        <f t="shared" si="38"/>
        <v>13.333333333333334</v>
      </c>
      <c r="I159" s="9">
        <v>19.989999999999998</v>
      </c>
      <c r="J159" s="7">
        <f t="shared" si="39"/>
        <v>0.33299983324995824</v>
      </c>
    </row>
    <row r="160" spans="1:10" x14ac:dyDescent="0.25">
      <c r="A160" s="3">
        <v>2173</v>
      </c>
      <c r="B160" s="20" t="s">
        <v>338</v>
      </c>
      <c r="C160" s="4" t="s">
        <v>28</v>
      </c>
      <c r="D160" s="5">
        <v>12</v>
      </c>
      <c r="E160" s="5" t="s">
        <v>10</v>
      </c>
      <c r="F160" s="6">
        <v>24.99</v>
      </c>
      <c r="G160" s="6">
        <v>190</v>
      </c>
      <c r="H160" s="6">
        <f t="shared" ref="H160" si="41">G160/12</f>
        <v>15.833333333333334</v>
      </c>
      <c r="I160" s="9">
        <v>24.99</v>
      </c>
      <c r="J160" s="7">
        <f t="shared" ref="J160" si="42">(I160-H160)/I160</f>
        <v>0.36641323195945036</v>
      </c>
    </row>
    <row r="161" spans="1:10" x14ac:dyDescent="0.25">
      <c r="A161" s="3">
        <v>20215</v>
      </c>
      <c r="B161" s="2" t="s">
        <v>16</v>
      </c>
      <c r="C161" s="4" t="s">
        <v>9</v>
      </c>
      <c r="D161" s="15">
        <v>6</v>
      </c>
      <c r="E161" s="5" t="s">
        <v>130</v>
      </c>
      <c r="F161" s="16">
        <v>17.989999999999998</v>
      </c>
      <c r="G161" s="16">
        <v>75</v>
      </c>
      <c r="H161" s="6">
        <f>G161/6</f>
        <v>12.5</v>
      </c>
      <c r="I161" s="6">
        <v>17.989999999999998</v>
      </c>
      <c r="J161" s="7">
        <f t="shared" ref="J161:J194" si="43">(I161-H161)/I161</f>
        <v>0.30516953863257357</v>
      </c>
    </row>
    <row r="162" spans="1:10" x14ac:dyDescent="0.25">
      <c r="A162" s="3">
        <v>22315</v>
      </c>
      <c r="B162" s="2" t="s">
        <v>131</v>
      </c>
      <c r="C162" s="4" t="s">
        <v>9</v>
      </c>
      <c r="D162" s="15">
        <v>6</v>
      </c>
      <c r="E162" s="5" t="s">
        <v>130</v>
      </c>
      <c r="F162" s="16">
        <v>17.989999999999998</v>
      </c>
      <c r="G162" s="16">
        <v>75</v>
      </c>
      <c r="H162" s="6">
        <f>G162/6</f>
        <v>12.5</v>
      </c>
      <c r="I162" s="6">
        <v>17.989999999999998</v>
      </c>
      <c r="J162" s="7">
        <f t="shared" si="43"/>
        <v>0.30516953863257357</v>
      </c>
    </row>
    <row r="163" spans="1:10" x14ac:dyDescent="0.25">
      <c r="A163" s="3">
        <v>24215</v>
      </c>
      <c r="B163" s="2" t="s">
        <v>39</v>
      </c>
      <c r="C163" s="4" t="s">
        <v>9</v>
      </c>
      <c r="D163" s="15">
        <v>6</v>
      </c>
      <c r="E163" s="5" t="s">
        <v>130</v>
      </c>
      <c r="F163" s="16">
        <v>17.989999999999998</v>
      </c>
      <c r="G163" s="16">
        <v>75</v>
      </c>
      <c r="H163" s="6">
        <f>G163/6</f>
        <v>12.5</v>
      </c>
      <c r="I163" s="6">
        <v>17.989999999999998</v>
      </c>
      <c r="J163" s="7">
        <f t="shared" si="43"/>
        <v>0.30516953863257357</v>
      </c>
    </row>
    <row r="164" spans="1:10" x14ac:dyDescent="0.25">
      <c r="A164" s="3">
        <v>23315</v>
      </c>
      <c r="B164" s="1" t="s">
        <v>117</v>
      </c>
      <c r="C164" s="4" t="s">
        <v>9</v>
      </c>
      <c r="D164" s="15">
        <v>6</v>
      </c>
      <c r="E164" s="5" t="s">
        <v>130</v>
      </c>
      <c r="F164" s="16">
        <v>17.989999999999998</v>
      </c>
      <c r="G164" s="16">
        <v>80</v>
      </c>
      <c r="H164" s="6">
        <f>G164/6</f>
        <v>13.333333333333334</v>
      </c>
      <c r="I164" s="6">
        <v>17.989999999999998</v>
      </c>
      <c r="J164" s="7">
        <f t="shared" si="43"/>
        <v>0.25884750787474514</v>
      </c>
    </row>
    <row r="165" spans="1:10" x14ac:dyDescent="0.25">
      <c r="A165" s="3">
        <v>25315</v>
      </c>
      <c r="B165" s="1" t="s">
        <v>49</v>
      </c>
      <c r="C165" s="4" t="s">
        <v>9</v>
      </c>
      <c r="D165" s="15">
        <v>6</v>
      </c>
      <c r="E165" s="5" t="s">
        <v>130</v>
      </c>
      <c r="F165" s="16">
        <v>17.989999999999998</v>
      </c>
      <c r="G165" s="16">
        <v>75</v>
      </c>
      <c r="H165" s="6">
        <f>G165/6</f>
        <v>12.5</v>
      </c>
      <c r="I165" s="6">
        <v>17.989999999999998</v>
      </c>
      <c r="J165" s="7">
        <f t="shared" si="43"/>
        <v>0.30516953863257357</v>
      </c>
    </row>
    <row r="166" spans="1:10" x14ac:dyDescent="0.25">
      <c r="A166" s="3" t="s">
        <v>283</v>
      </c>
      <c r="B166" s="1" t="s">
        <v>244</v>
      </c>
      <c r="C166" s="4" t="s">
        <v>9</v>
      </c>
      <c r="D166" s="15">
        <v>12</v>
      </c>
      <c r="E166" s="5" t="s">
        <v>10</v>
      </c>
      <c r="F166" s="16">
        <v>24.99</v>
      </c>
      <c r="G166" s="16">
        <v>68</v>
      </c>
      <c r="H166" s="6">
        <f>G166/4</f>
        <v>17</v>
      </c>
      <c r="I166" s="6">
        <v>24.99</v>
      </c>
      <c r="J166" s="7">
        <f t="shared" si="43"/>
        <v>0.31972789115646255</v>
      </c>
    </row>
    <row r="167" spans="1:10" x14ac:dyDescent="0.25">
      <c r="A167" s="3" t="s">
        <v>284</v>
      </c>
      <c r="B167" s="1" t="s">
        <v>282</v>
      </c>
      <c r="C167" s="4" t="s">
        <v>9</v>
      </c>
      <c r="D167" s="15">
        <v>12</v>
      </c>
      <c r="E167" s="5" t="s">
        <v>10</v>
      </c>
      <c r="F167" s="16">
        <v>24.99</v>
      </c>
      <c r="G167" s="16">
        <v>68</v>
      </c>
      <c r="H167" s="6">
        <f>G167/4</f>
        <v>17</v>
      </c>
      <c r="I167" s="6">
        <v>24.99</v>
      </c>
      <c r="J167" s="7">
        <f t="shared" ref="J167" si="44">(I167-H167)/I167</f>
        <v>0.31972789115646255</v>
      </c>
    </row>
    <row r="168" spans="1:10" x14ac:dyDescent="0.25">
      <c r="A168" s="3" t="s">
        <v>230</v>
      </c>
      <c r="B168" s="1" t="s">
        <v>229</v>
      </c>
      <c r="C168" s="4" t="s">
        <v>9</v>
      </c>
      <c r="D168" s="15">
        <v>12</v>
      </c>
      <c r="E168" s="5" t="s">
        <v>10</v>
      </c>
      <c r="F168" s="16">
        <v>24.99</v>
      </c>
      <c r="G168" s="16">
        <v>72</v>
      </c>
      <c r="H168" s="6">
        <f>G168/4</f>
        <v>18</v>
      </c>
      <c r="I168" s="6">
        <v>24.99</v>
      </c>
      <c r="J168" s="7">
        <f t="shared" si="43"/>
        <v>0.27971188475390152</v>
      </c>
    </row>
    <row r="169" spans="1:10" x14ac:dyDescent="0.25">
      <c r="A169" s="3" t="s">
        <v>155</v>
      </c>
      <c r="B169" s="1" t="s">
        <v>119</v>
      </c>
      <c r="C169" s="4" t="s">
        <v>28</v>
      </c>
      <c r="D169" s="5">
        <v>12</v>
      </c>
      <c r="E169" s="5" t="s">
        <v>10</v>
      </c>
      <c r="F169" s="6">
        <v>13.99</v>
      </c>
      <c r="G169" s="6">
        <v>108</v>
      </c>
      <c r="H169" s="6">
        <f>G169/12</f>
        <v>9</v>
      </c>
      <c r="I169" s="6">
        <v>13.99</v>
      </c>
      <c r="J169" s="7">
        <f t="shared" si="43"/>
        <v>0.35668334524660472</v>
      </c>
    </row>
    <row r="170" spans="1:10" x14ac:dyDescent="0.25">
      <c r="A170" s="3" t="s">
        <v>156</v>
      </c>
      <c r="B170" s="1" t="s">
        <v>148</v>
      </c>
      <c r="C170" s="4" t="s">
        <v>28</v>
      </c>
      <c r="D170" s="5">
        <v>12</v>
      </c>
      <c r="E170" s="5" t="s">
        <v>10</v>
      </c>
      <c r="F170" s="6">
        <v>9.99</v>
      </c>
      <c r="G170" s="6">
        <v>80</v>
      </c>
      <c r="H170" s="6">
        <f>G170/12</f>
        <v>6.666666666666667</v>
      </c>
      <c r="I170" s="6">
        <v>9.99</v>
      </c>
      <c r="J170" s="7">
        <f t="shared" si="43"/>
        <v>0.332665999332666</v>
      </c>
    </row>
    <row r="171" spans="1:10" x14ac:dyDescent="0.25">
      <c r="A171" s="3" t="s">
        <v>157</v>
      </c>
      <c r="B171" s="1" t="s">
        <v>120</v>
      </c>
      <c r="C171" s="4" t="s">
        <v>28</v>
      </c>
      <c r="D171" s="5">
        <v>12</v>
      </c>
      <c r="E171" s="5" t="s">
        <v>10</v>
      </c>
      <c r="F171" s="6">
        <v>34.99</v>
      </c>
      <c r="G171" s="6">
        <v>280</v>
      </c>
      <c r="H171" s="6">
        <f>G171/12</f>
        <v>23.333333333333332</v>
      </c>
      <c r="I171" s="6">
        <v>34.99</v>
      </c>
      <c r="J171" s="7">
        <f t="shared" si="43"/>
        <v>0.33314280270553498</v>
      </c>
    </row>
    <row r="172" spans="1:10" x14ac:dyDescent="0.25">
      <c r="A172" s="3" t="s">
        <v>158</v>
      </c>
      <c r="B172" s="1" t="s">
        <v>133</v>
      </c>
      <c r="C172" s="4" t="s">
        <v>28</v>
      </c>
      <c r="D172" s="5">
        <v>12</v>
      </c>
      <c r="E172" s="5" t="s">
        <v>10</v>
      </c>
      <c r="F172" s="6">
        <v>34.99</v>
      </c>
      <c r="G172" s="6">
        <v>260</v>
      </c>
      <c r="H172" s="6">
        <f>G172/12</f>
        <v>21.666666666666668</v>
      </c>
      <c r="I172" s="6">
        <v>34.99</v>
      </c>
      <c r="J172" s="7">
        <f t="shared" si="43"/>
        <v>0.38077545965513959</v>
      </c>
    </row>
    <row r="173" spans="1:10" x14ac:dyDescent="0.25">
      <c r="A173" s="3" t="s">
        <v>212</v>
      </c>
      <c r="B173" s="1" t="s">
        <v>211</v>
      </c>
      <c r="C173" s="4" t="s">
        <v>28</v>
      </c>
      <c r="D173" s="5">
        <v>12</v>
      </c>
      <c r="E173" s="5" t="s">
        <v>10</v>
      </c>
      <c r="F173" s="6">
        <v>34.99</v>
      </c>
      <c r="G173" s="6">
        <v>270</v>
      </c>
      <c r="H173" s="6">
        <f>G173/12</f>
        <v>22.5</v>
      </c>
      <c r="I173" s="6">
        <v>34.99</v>
      </c>
      <c r="J173" s="7">
        <f t="shared" si="43"/>
        <v>0.35695913118033729</v>
      </c>
    </row>
    <row r="174" spans="1:10" x14ac:dyDescent="0.25">
      <c r="A174" s="3" t="s">
        <v>159</v>
      </c>
      <c r="B174" s="1" t="s">
        <v>144</v>
      </c>
      <c r="C174" s="4" t="s">
        <v>28</v>
      </c>
      <c r="D174" s="5">
        <v>6</v>
      </c>
      <c r="E174" s="5" t="s">
        <v>10</v>
      </c>
      <c r="F174" s="6">
        <v>39.99</v>
      </c>
      <c r="G174" s="6">
        <v>150</v>
      </c>
      <c r="H174" s="6">
        <f>G174/6</f>
        <v>25</v>
      </c>
      <c r="I174" s="6">
        <v>39.99</v>
      </c>
      <c r="J174" s="7">
        <f t="shared" si="43"/>
        <v>0.37484371092773194</v>
      </c>
    </row>
    <row r="175" spans="1:10" x14ac:dyDescent="0.25">
      <c r="A175" s="3" t="s">
        <v>160</v>
      </c>
      <c r="B175" s="1" t="s">
        <v>149</v>
      </c>
      <c r="C175" s="4" t="s">
        <v>28</v>
      </c>
      <c r="D175" s="5">
        <v>12</v>
      </c>
      <c r="E175" s="5" t="s">
        <v>10</v>
      </c>
      <c r="F175" s="6">
        <v>29.99</v>
      </c>
      <c r="G175" s="6">
        <v>216</v>
      </c>
      <c r="H175" s="6">
        <f>G175/12</f>
        <v>18</v>
      </c>
      <c r="I175" s="6">
        <v>29.99</v>
      </c>
      <c r="J175" s="7">
        <f t="shared" si="43"/>
        <v>0.39979993331110369</v>
      </c>
    </row>
    <row r="176" spans="1:10" x14ac:dyDescent="0.25">
      <c r="A176" s="3" t="s">
        <v>170</v>
      </c>
      <c r="B176" s="1" t="s">
        <v>171</v>
      </c>
      <c r="C176" s="4">
        <v>2010</v>
      </c>
      <c r="D176" s="5">
        <v>12</v>
      </c>
      <c r="E176" s="5" t="s">
        <v>10</v>
      </c>
      <c r="F176" s="6">
        <v>24.99</v>
      </c>
      <c r="G176" s="6">
        <v>190</v>
      </c>
      <c r="H176" s="6">
        <f>G176/12</f>
        <v>15.833333333333334</v>
      </c>
      <c r="I176" s="6">
        <v>24.99</v>
      </c>
      <c r="J176" s="7">
        <f t="shared" si="43"/>
        <v>0.36641323195945036</v>
      </c>
    </row>
    <row r="177" spans="1:10" x14ac:dyDescent="0.25">
      <c r="A177" s="3" t="s">
        <v>170</v>
      </c>
      <c r="B177" s="1" t="s">
        <v>171</v>
      </c>
      <c r="C177" s="4">
        <v>2010</v>
      </c>
      <c r="D177" s="5">
        <v>1</v>
      </c>
      <c r="E177" s="5" t="s">
        <v>172</v>
      </c>
      <c r="F177" s="6">
        <v>120</v>
      </c>
      <c r="G177" s="6">
        <v>80</v>
      </c>
      <c r="H177" s="6">
        <f>G177/1</f>
        <v>80</v>
      </c>
      <c r="I177" s="6">
        <v>120</v>
      </c>
      <c r="J177" s="7">
        <f t="shared" si="43"/>
        <v>0.33333333333333331</v>
      </c>
    </row>
    <row r="178" spans="1:10" x14ac:dyDescent="0.25">
      <c r="A178" s="3" t="s">
        <v>161</v>
      </c>
      <c r="B178" s="1" t="s">
        <v>152</v>
      </c>
      <c r="C178" s="4" t="s">
        <v>28</v>
      </c>
      <c r="D178" s="5">
        <v>12</v>
      </c>
      <c r="E178" s="5" t="s">
        <v>10</v>
      </c>
      <c r="F178" s="6">
        <v>29.99</v>
      </c>
      <c r="G178" s="6">
        <v>240</v>
      </c>
      <c r="H178" s="6">
        <f t="shared" ref="H178:H192" si="45">G178/12</f>
        <v>20</v>
      </c>
      <c r="I178" s="6">
        <v>29.99</v>
      </c>
      <c r="J178" s="7">
        <f t="shared" si="43"/>
        <v>0.33311103701233741</v>
      </c>
    </row>
    <row r="179" spans="1:10" x14ac:dyDescent="0.25">
      <c r="A179" s="3" t="s">
        <v>176</v>
      </c>
      <c r="B179" s="1" t="s">
        <v>175</v>
      </c>
      <c r="C179" s="4" t="s">
        <v>28</v>
      </c>
      <c r="D179" s="5">
        <v>12</v>
      </c>
      <c r="E179" s="5" t="s">
        <v>10</v>
      </c>
      <c r="F179" s="6">
        <v>29.99</v>
      </c>
      <c r="G179" s="6">
        <v>250</v>
      </c>
      <c r="H179" s="6">
        <f t="shared" si="45"/>
        <v>20.833333333333332</v>
      </c>
      <c r="I179" s="6">
        <v>29.99</v>
      </c>
      <c r="J179" s="7">
        <f t="shared" si="43"/>
        <v>0.3053239968878515</v>
      </c>
    </row>
    <row r="180" spans="1:10" x14ac:dyDescent="0.25">
      <c r="A180" s="3" t="s">
        <v>199</v>
      </c>
      <c r="B180" s="1" t="s">
        <v>200</v>
      </c>
      <c r="C180" s="4" t="s">
        <v>28</v>
      </c>
      <c r="D180" s="5">
        <v>12</v>
      </c>
      <c r="E180" s="5" t="s">
        <v>10</v>
      </c>
      <c r="F180" s="6">
        <v>17.989999999999998</v>
      </c>
      <c r="G180" s="6">
        <v>136</v>
      </c>
      <c r="H180" s="6">
        <f t="shared" si="45"/>
        <v>11.333333333333334</v>
      </c>
      <c r="I180" s="6">
        <v>17.989999999999998</v>
      </c>
      <c r="J180" s="7">
        <f t="shared" si="43"/>
        <v>0.37002038169353335</v>
      </c>
    </row>
    <row r="181" spans="1:10" x14ac:dyDescent="0.25">
      <c r="A181" s="3" t="s">
        <v>231</v>
      </c>
      <c r="B181" s="1" t="s">
        <v>232</v>
      </c>
      <c r="C181" s="4" t="s">
        <v>28</v>
      </c>
      <c r="D181" s="5">
        <v>12</v>
      </c>
      <c r="E181" s="5" t="s">
        <v>10</v>
      </c>
      <c r="F181" s="6">
        <v>14.99</v>
      </c>
      <c r="G181" s="6">
        <v>114</v>
      </c>
      <c r="H181" s="6">
        <f t="shared" si="45"/>
        <v>9.5</v>
      </c>
      <c r="I181" s="6">
        <v>14.99</v>
      </c>
      <c r="J181" s="7">
        <f t="shared" si="43"/>
        <v>0.36624416277518346</v>
      </c>
    </row>
    <row r="182" spans="1:10" x14ac:dyDescent="0.25">
      <c r="A182" s="3" t="s">
        <v>162</v>
      </c>
      <c r="B182" s="1" t="s">
        <v>210</v>
      </c>
      <c r="C182" s="4" t="s">
        <v>28</v>
      </c>
      <c r="D182" s="5">
        <v>12</v>
      </c>
      <c r="E182" s="5" t="s">
        <v>10</v>
      </c>
      <c r="F182" s="6">
        <v>19.989999999999998</v>
      </c>
      <c r="G182" s="6">
        <v>152</v>
      </c>
      <c r="H182" s="6">
        <f t="shared" si="45"/>
        <v>12.666666666666666</v>
      </c>
      <c r="I182" s="6">
        <f>F182</f>
        <v>19.989999999999998</v>
      </c>
      <c r="J182" s="7">
        <f t="shared" si="43"/>
        <v>0.36634984158746037</v>
      </c>
    </row>
    <row r="183" spans="1:10" x14ac:dyDescent="0.25">
      <c r="A183" s="3" t="s">
        <v>233</v>
      </c>
      <c r="B183" s="1" t="s">
        <v>234</v>
      </c>
      <c r="C183" s="4">
        <v>2016</v>
      </c>
      <c r="D183" s="5">
        <v>12</v>
      </c>
      <c r="E183" s="5" t="s">
        <v>10</v>
      </c>
      <c r="F183" s="6">
        <v>19.989999999999998</v>
      </c>
      <c r="G183" s="6">
        <v>150</v>
      </c>
      <c r="H183" s="6">
        <f t="shared" ref="H183" si="46">G183/12</f>
        <v>12.5</v>
      </c>
      <c r="I183" s="6">
        <f>F183</f>
        <v>19.989999999999998</v>
      </c>
      <c r="J183" s="7">
        <f t="shared" ref="J183" si="47">(I183-H183)/I183</f>
        <v>0.37468734367183587</v>
      </c>
    </row>
    <row r="184" spans="1:10" x14ac:dyDescent="0.25">
      <c r="A184" s="3" t="s">
        <v>164</v>
      </c>
      <c r="B184" s="1" t="s">
        <v>139</v>
      </c>
      <c r="C184" s="4">
        <v>2014</v>
      </c>
      <c r="D184" s="5">
        <v>12</v>
      </c>
      <c r="E184" s="5" t="s">
        <v>10</v>
      </c>
      <c r="F184" s="6">
        <v>14.99</v>
      </c>
      <c r="G184" s="6">
        <v>108</v>
      </c>
      <c r="H184" s="6">
        <f t="shared" si="45"/>
        <v>9</v>
      </c>
      <c r="I184" s="6">
        <f>F184</f>
        <v>14.99</v>
      </c>
      <c r="J184" s="7">
        <f t="shared" si="43"/>
        <v>0.39959973315543695</v>
      </c>
    </row>
    <row r="185" spans="1:10" x14ac:dyDescent="0.25">
      <c r="A185" s="3" t="s">
        <v>163</v>
      </c>
      <c r="B185" s="1" t="s">
        <v>138</v>
      </c>
      <c r="C185" s="4">
        <v>2011</v>
      </c>
      <c r="D185" s="5">
        <v>12</v>
      </c>
      <c r="E185" s="5" t="s">
        <v>10</v>
      </c>
      <c r="F185" s="6">
        <v>17.989999999999998</v>
      </c>
      <c r="G185" s="6">
        <v>130</v>
      </c>
      <c r="H185" s="6">
        <f t="shared" si="45"/>
        <v>10.833333333333334</v>
      </c>
      <c r="I185" s="6">
        <f>F185</f>
        <v>17.989999999999998</v>
      </c>
      <c r="J185" s="7">
        <f t="shared" si="43"/>
        <v>0.39781360014823042</v>
      </c>
    </row>
    <row r="186" spans="1:10" x14ac:dyDescent="0.25">
      <c r="A186" s="3" t="s">
        <v>165</v>
      </c>
      <c r="B186" s="1" t="s">
        <v>142</v>
      </c>
      <c r="C186" s="4" t="s">
        <v>28</v>
      </c>
      <c r="D186" s="5">
        <v>12</v>
      </c>
      <c r="E186" s="5" t="s">
        <v>10</v>
      </c>
      <c r="F186" s="6">
        <v>12.99</v>
      </c>
      <c r="G186" s="6">
        <v>80</v>
      </c>
      <c r="H186" s="6">
        <f t="shared" si="45"/>
        <v>6.666666666666667</v>
      </c>
      <c r="I186" s="6">
        <f>F186</f>
        <v>12.99</v>
      </c>
      <c r="J186" s="7">
        <f t="shared" si="43"/>
        <v>0.4867847061842443</v>
      </c>
    </row>
    <row r="187" spans="1:10" x14ac:dyDescent="0.25">
      <c r="A187" s="3" t="s">
        <v>166</v>
      </c>
      <c r="B187" s="1" t="s">
        <v>154</v>
      </c>
      <c r="C187" s="4" t="s">
        <v>28</v>
      </c>
      <c r="D187" s="5">
        <v>12</v>
      </c>
      <c r="E187" s="5" t="s">
        <v>10</v>
      </c>
      <c r="F187" s="6">
        <v>5.99</v>
      </c>
      <c r="G187" s="6">
        <v>66</v>
      </c>
      <c r="H187" s="6">
        <f t="shared" si="45"/>
        <v>5.5</v>
      </c>
      <c r="I187" s="6">
        <v>11.99</v>
      </c>
      <c r="J187" s="7">
        <f t="shared" si="43"/>
        <v>0.54128440366972475</v>
      </c>
    </row>
    <row r="188" spans="1:10" x14ac:dyDescent="0.25">
      <c r="A188" s="3" t="s">
        <v>204</v>
      </c>
      <c r="B188" s="1" t="s">
        <v>205</v>
      </c>
      <c r="C188" s="4" t="s">
        <v>28</v>
      </c>
      <c r="D188" s="5">
        <v>12</v>
      </c>
      <c r="E188" s="5" t="s">
        <v>10</v>
      </c>
      <c r="F188" s="6">
        <v>4.99</v>
      </c>
      <c r="G188" s="6">
        <v>55</v>
      </c>
      <c r="H188" s="6">
        <f t="shared" si="45"/>
        <v>4.583333333333333</v>
      </c>
      <c r="I188" s="6">
        <f>F188</f>
        <v>4.99</v>
      </c>
      <c r="J188" s="7">
        <f t="shared" si="43"/>
        <v>8.1496325985304041E-2</v>
      </c>
    </row>
    <row r="189" spans="1:10" x14ac:dyDescent="0.25">
      <c r="A189" s="3" t="s">
        <v>167</v>
      </c>
      <c r="B189" s="1" t="s">
        <v>153</v>
      </c>
      <c r="C189" s="4">
        <v>2012</v>
      </c>
      <c r="D189" s="5">
        <v>12</v>
      </c>
      <c r="E189" s="5" t="s">
        <v>10</v>
      </c>
      <c r="F189" s="6">
        <v>8.99</v>
      </c>
      <c r="G189" s="6">
        <v>96</v>
      </c>
      <c r="H189" s="6">
        <f t="shared" si="45"/>
        <v>8</v>
      </c>
      <c r="I189" s="6">
        <f>F189</f>
        <v>8.99</v>
      </c>
      <c r="J189" s="7">
        <f t="shared" si="43"/>
        <v>0.11012235817575086</v>
      </c>
    </row>
    <row r="190" spans="1:10" x14ac:dyDescent="0.25">
      <c r="A190" s="3" t="s">
        <v>185</v>
      </c>
      <c r="B190" s="1" t="s">
        <v>183</v>
      </c>
      <c r="C190" s="4">
        <v>2013</v>
      </c>
      <c r="D190" s="5">
        <v>12</v>
      </c>
      <c r="E190" s="5" t="s">
        <v>10</v>
      </c>
      <c r="F190" s="6">
        <v>16.989999999999998</v>
      </c>
      <c r="G190" s="6">
        <v>120</v>
      </c>
      <c r="H190" s="6">
        <f t="shared" si="45"/>
        <v>10</v>
      </c>
      <c r="I190" s="6">
        <v>16.989999999999998</v>
      </c>
      <c r="J190" s="7">
        <f t="shared" si="43"/>
        <v>0.41141848145968213</v>
      </c>
    </row>
    <row r="191" spans="1:10" x14ac:dyDescent="0.25">
      <c r="A191" s="3" t="s">
        <v>184</v>
      </c>
      <c r="B191" s="1" t="s">
        <v>186</v>
      </c>
      <c r="C191" s="4" t="s">
        <v>28</v>
      </c>
      <c r="D191" s="5">
        <v>12</v>
      </c>
      <c r="E191" s="5" t="s">
        <v>10</v>
      </c>
      <c r="F191" s="6">
        <v>4.99</v>
      </c>
      <c r="G191" s="6">
        <v>55</v>
      </c>
      <c r="H191" s="6">
        <f t="shared" si="45"/>
        <v>4.583333333333333</v>
      </c>
      <c r="I191" s="6">
        <v>10.99</v>
      </c>
      <c r="J191" s="7">
        <f t="shared" si="43"/>
        <v>0.58295420078859572</v>
      </c>
    </row>
    <row r="192" spans="1:10" x14ac:dyDescent="0.25">
      <c r="A192" s="3" t="s">
        <v>168</v>
      </c>
      <c r="B192" s="1" t="s">
        <v>147</v>
      </c>
      <c r="C192" s="4" t="s">
        <v>28</v>
      </c>
      <c r="D192" s="5">
        <v>12</v>
      </c>
      <c r="E192" s="5" t="s">
        <v>10</v>
      </c>
      <c r="F192" s="6">
        <v>8.99</v>
      </c>
      <c r="G192" s="6">
        <v>60</v>
      </c>
      <c r="H192" s="6">
        <f t="shared" si="45"/>
        <v>5</v>
      </c>
      <c r="I192" s="6">
        <v>8.99</v>
      </c>
      <c r="J192" s="7">
        <f t="shared" si="43"/>
        <v>0.44382647385984431</v>
      </c>
    </row>
    <row r="193" spans="1:10" x14ac:dyDescent="0.25">
      <c r="A193" s="3" t="s">
        <v>168</v>
      </c>
      <c r="B193" s="1" t="s">
        <v>147</v>
      </c>
      <c r="C193" s="4" t="s">
        <v>28</v>
      </c>
      <c r="D193" s="5">
        <v>6</v>
      </c>
      <c r="E193" s="5" t="s">
        <v>130</v>
      </c>
      <c r="F193" s="6">
        <v>16.989999999999998</v>
      </c>
      <c r="G193" s="6">
        <v>67</v>
      </c>
      <c r="H193" s="6">
        <f>G193/6</f>
        <v>11.166666666666666</v>
      </c>
      <c r="I193" s="6">
        <f t="shared" ref="I193:I197" si="48">F193</f>
        <v>16.989999999999998</v>
      </c>
      <c r="J193" s="7">
        <f t="shared" si="43"/>
        <v>0.34275063762997837</v>
      </c>
    </row>
    <row r="194" spans="1:10" x14ac:dyDescent="0.25">
      <c r="A194" s="3" t="s">
        <v>225</v>
      </c>
      <c r="B194" s="1" t="s">
        <v>226</v>
      </c>
      <c r="C194" s="4" t="s">
        <v>28</v>
      </c>
      <c r="D194" s="5">
        <v>12</v>
      </c>
      <c r="E194" s="5" t="s">
        <v>10</v>
      </c>
      <c r="F194" s="6">
        <v>8.99</v>
      </c>
      <c r="G194" s="6">
        <v>60</v>
      </c>
      <c r="H194" s="6">
        <f>G194/12</f>
        <v>5</v>
      </c>
      <c r="I194" s="6">
        <v>8.99</v>
      </c>
      <c r="J194" s="7">
        <f t="shared" si="43"/>
        <v>0.44382647385984431</v>
      </c>
    </row>
    <row r="195" spans="1:10" x14ac:dyDescent="0.25">
      <c r="A195" s="3" t="s">
        <v>256</v>
      </c>
      <c r="B195" s="1" t="s">
        <v>257</v>
      </c>
      <c r="C195" s="4" t="s">
        <v>28</v>
      </c>
      <c r="D195" s="5">
        <v>12</v>
      </c>
      <c r="E195" s="5" t="s">
        <v>10</v>
      </c>
      <c r="F195" s="6">
        <v>15.99</v>
      </c>
      <c r="G195" s="6">
        <v>68</v>
      </c>
      <c r="H195" s="6">
        <f>G195/6</f>
        <v>11.333333333333334</v>
      </c>
      <c r="I195" s="6">
        <f t="shared" si="48"/>
        <v>15.99</v>
      </c>
      <c r="J195" s="7">
        <f t="shared" ref="J195" si="49">(I195-H195)/I195</f>
        <v>0.29122368146758387</v>
      </c>
    </row>
    <row r="196" spans="1:10" x14ac:dyDescent="0.25">
      <c r="A196" s="3" t="s">
        <v>190</v>
      </c>
      <c r="B196" s="23" t="s">
        <v>187</v>
      </c>
      <c r="C196" s="4" t="s">
        <v>28</v>
      </c>
      <c r="D196" s="5">
        <v>12</v>
      </c>
      <c r="E196" s="5" t="s">
        <v>10</v>
      </c>
      <c r="F196" s="6">
        <v>9.99</v>
      </c>
      <c r="G196" s="6">
        <v>76</v>
      </c>
      <c r="H196" s="6">
        <f>G196/12</f>
        <v>6.333333333333333</v>
      </c>
      <c r="I196" s="9">
        <f t="shared" si="48"/>
        <v>9.99</v>
      </c>
      <c r="J196" s="7">
        <f t="shared" ref="J196:J243" si="50">(I196-H196)/I196</f>
        <v>0.36603269936603272</v>
      </c>
    </row>
    <row r="197" spans="1:10" x14ac:dyDescent="0.25">
      <c r="A197" s="3" t="s">
        <v>191</v>
      </c>
      <c r="B197" s="23" t="s">
        <v>188</v>
      </c>
      <c r="C197" s="4" t="s">
        <v>28</v>
      </c>
      <c r="D197" s="5">
        <v>12</v>
      </c>
      <c r="E197" s="5" t="s">
        <v>10</v>
      </c>
      <c r="F197" s="6">
        <v>24.99</v>
      </c>
      <c r="G197" s="6">
        <v>190</v>
      </c>
      <c r="H197" s="6">
        <f>G197/12</f>
        <v>15.833333333333334</v>
      </c>
      <c r="I197" s="6">
        <f t="shared" si="48"/>
        <v>24.99</v>
      </c>
      <c r="J197" s="7">
        <f t="shared" si="50"/>
        <v>0.36641323195945036</v>
      </c>
    </row>
    <row r="198" spans="1:10" ht="13.9" customHeight="1" x14ac:dyDescent="0.25">
      <c r="A198" s="3" t="s">
        <v>192</v>
      </c>
      <c r="B198" s="23" t="s">
        <v>189</v>
      </c>
      <c r="C198" s="4" t="s">
        <v>28</v>
      </c>
      <c r="D198" s="5">
        <v>12</v>
      </c>
      <c r="E198" s="5" t="s">
        <v>10</v>
      </c>
      <c r="F198" s="22" t="s">
        <v>245</v>
      </c>
      <c r="G198" s="6">
        <v>80</v>
      </c>
      <c r="H198" s="6">
        <f>G198/12</f>
        <v>6.666666666666667</v>
      </c>
      <c r="I198" s="22" t="s">
        <v>245</v>
      </c>
      <c r="J198" s="7" t="e">
        <f t="shared" si="50"/>
        <v>#VALUE!</v>
      </c>
    </row>
    <row r="199" spans="1:10" ht="13.9" customHeight="1" x14ac:dyDescent="0.25">
      <c r="A199" s="3"/>
      <c r="B199" s="1" t="s">
        <v>74</v>
      </c>
      <c r="C199" s="4" t="s">
        <v>28</v>
      </c>
      <c r="D199" s="5">
        <v>12</v>
      </c>
      <c r="E199" s="5" t="s">
        <v>10</v>
      </c>
      <c r="F199" s="6">
        <v>59.99</v>
      </c>
      <c r="G199" s="6">
        <v>78</v>
      </c>
      <c r="H199" s="6">
        <f>G199/2</f>
        <v>39</v>
      </c>
      <c r="I199" s="6">
        <v>59.99</v>
      </c>
      <c r="J199" s="7">
        <f t="shared" si="50"/>
        <v>0.34989164860810135</v>
      </c>
    </row>
    <row r="200" spans="1:10" ht="13.9" customHeight="1" x14ac:dyDescent="0.25">
      <c r="A200" s="3"/>
      <c r="B200" s="1" t="s">
        <v>92</v>
      </c>
      <c r="C200" s="4" t="s">
        <v>28</v>
      </c>
      <c r="D200" s="5">
        <v>12</v>
      </c>
      <c r="E200" s="5" t="s">
        <v>10</v>
      </c>
      <c r="F200" s="6">
        <v>24.99</v>
      </c>
      <c r="G200" s="6">
        <v>68</v>
      </c>
      <c r="H200" s="6">
        <f>G200/4</f>
        <v>17</v>
      </c>
      <c r="I200" s="6">
        <v>24.99</v>
      </c>
      <c r="J200" s="7">
        <f t="shared" si="50"/>
        <v>0.31972789115646255</v>
      </c>
    </row>
    <row r="201" spans="1:10" ht="13.9" customHeight="1" x14ac:dyDescent="0.25">
      <c r="A201" s="3"/>
      <c r="B201" s="1" t="s">
        <v>112</v>
      </c>
      <c r="C201" s="4" t="s">
        <v>28</v>
      </c>
      <c r="D201" s="5">
        <v>12</v>
      </c>
      <c r="E201" s="5" t="s">
        <v>10</v>
      </c>
      <c r="F201" s="6">
        <v>24.99</v>
      </c>
      <c r="G201" s="6">
        <v>100</v>
      </c>
      <c r="H201" s="6">
        <f t="shared" ref="H201:H208" si="51">G201/6</f>
        <v>16.666666666666668</v>
      </c>
      <c r="I201" s="6">
        <v>24.99</v>
      </c>
      <c r="J201" s="7">
        <f t="shared" si="50"/>
        <v>0.33306655995731616</v>
      </c>
    </row>
    <row r="202" spans="1:10" ht="13.9" customHeight="1" x14ac:dyDescent="0.25">
      <c r="A202" s="3"/>
      <c r="B202" s="1" t="s">
        <v>194</v>
      </c>
      <c r="C202" s="4" t="s">
        <v>28</v>
      </c>
      <c r="D202" s="5">
        <v>6</v>
      </c>
      <c r="E202" s="5" t="s">
        <v>195</v>
      </c>
      <c r="F202" s="6">
        <v>12.99</v>
      </c>
      <c r="G202" s="6">
        <v>40</v>
      </c>
      <c r="H202" s="6">
        <f t="shared" si="51"/>
        <v>6.666666666666667</v>
      </c>
      <c r="I202" s="6">
        <v>10.99</v>
      </c>
      <c r="J202" s="7">
        <f t="shared" si="50"/>
        <v>0.39338792841977555</v>
      </c>
    </row>
    <row r="203" spans="1:10" ht="13.9" customHeight="1" x14ac:dyDescent="0.25">
      <c r="A203" s="3"/>
      <c r="B203" s="26" t="s">
        <v>224</v>
      </c>
      <c r="C203" s="4" t="s">
        <v>28</v>
      </c>
      <c r="D203" s="5">
        <v>6</v>
      </c>
      <c r="E203" s="5" t="s">
        <v>195</v>
      </c>
      <c r="F203" s="6">
        <v>12.99</v>
      </c>
      <c r="G203" s="6">
        <v>40</v>
      </c>
      <c r="H203" s="6">
        <f t="shared" si="51"/>
        <v>6.666666666666667</v>
      </c>
      <c r="I203" s="6">
        <v>10.99</v>
      </c>
      <c r="J203" s="7">
        <f t="shared" si="50"/>
        <v>0.39338792841977555</v>
      </c>
    </row>
    <row r="204" spans="1:10" ht="13.9" customHeight="1" x14ac:dyDescent="0.25">
      <c r="A204" s="3"/>
      <c r="B204" s="24" t="s">
        <v>201</v>
      </c>
      <c r="C204" s="4" t="s">
        <v>28</v>
      </c>
      <c r="D204" s="5">
        <v>6</v>
      </c>
      <c r="E204" s="5" t="s">
        <v>195</v>
      </c>
      <c r="F204" s="6">
        <v>12.99</v>
      </c>
      <c r="G204" s="6">
        <v>40</v>
      </c>
      <c r="H204" s="6">
        <f t="shared" si="51"/>
        <v>6.666666666666667</v>
      </c>
      <c r="I204" s="6">
        <v>10.99</v>
      </c>
      <c r="J204" s="7">
        <f t="shared" si="50"/>
        <v>0.39338792841977555</v>
      </c>
    </row>
    <row r="205" spans="1:10" ht="13.9" customHeight="1" x14ac:dyDescent="0.25">
      <c r="A205" s="3"/>
      <c r="B205" s="24" t="s">
        <v>223</v>
      </c>
      <c r="C205" s="4" t="s">
        <v>28</v>
      </c>
      <c r="D205" s="5">
        <v>6</v>
      </c>
      <c r="E205" s="5" t="s">
        <v>195</v>
      </c>
      <c r="F205" s="6">
        <v>12.99</v>
      </c>
      <c r="G205" s="6">
        <v>40</v>
      </c>
      <c r="H205" s="6">
        <f t="shared" si="51"/>
        <v>6.666666666666667</v>
      </c>
      <c r="I205" s="6">
        <v>10.99</v>
      </c>
      <c r="J205" s="7">
        <f t="shared" si="50"/>
        <v>0.39338792841977555</v>
      </c>
    </row>
    <row r="206" spans="1:10" ht="13.9" customHeight="1" x14ac:dyDescent="0.25">
      <c r="A206" s="3"/>
      <c r="B206" s="24" t="s">
        <v>247</v>
      </c>
      <c r="C206" s="4" t="s">
        <v>28</v>
      </c>
      <c r="D206" s="5">
        <v>6</v>
      </c>
      <c r="E206" s="5" t="s">
        <v>195</v>
      </c>
      <c r="F206" s="6">
        <v>12.99</v>
      </c>
      <c r="G206" s="6">
        <v>40</v>
      </c>
      <c r="H206" s="6">
        <f t="shared" ref="H206" si="52">G206/6</f>
        <v>6.666666666666667</v>
      </c>
      <c r="I206" s="6">
        <v>10.99</v>
      </c>
      <c r="J206" s="7">
        <f t="shared" ref="J206" si="53">(I206-H206)/I206</f>
        <v>0.39338792841977555</v>
      </c>
    </row>
    <row r="207" spans="1:10" ht="13.9" customHeight="1" x14ac:dyDescent="0.25">
      <c r="A207" s="3"/>
      <c r="B207" s="24" t="s">
        <v>228</v>
      </c>
      <c r="C207" s="4" t="s">
        <v>28</v>
      </c>
      <c r="D207" s="5">
        <v>6</v>
      </c>
      <c r="E207" s="5" t="s">
        <v>195</v>
      </c>
      <c r="F207" s="6">
        <v>12.99</v>
      </c>
      <c r="G207" s="6">
        <v>45</v>
      </c>
      <c r="H207" s="6">
        <f t="shared" si="51"/>
        <v>7.5</v>
      </c>
      <c r="I207" s="6">
        <v>10.99</v>
      </c>
      <c r="J207" s="7">
        <f t="shared" si="50"/>
        <v>0.31756141947224753</v>
      </c>
    </row>
    <row r="208" spans="1:10" ht="13.9" customHeight="1" x14ac:dyDescent="0.25">
      <c r="A208" s="3"/>
      <c r="B208" s="24" t="s">
        <v>222</v>
      </c>
      <c r="C208" s="4" t="s">
        <v>28</v>
      </c>
      <c r="D208" s="5">
        <v>6</v>
      </c>
      <c r="E208" s="5" t="s">
        <v>195</v>
      </c>
      <c r="F208" s="6">
        <v>12.99</v>
      </c>
      <c r="G208" s="6">
        <v>45</v>
      </c>
      <c r="H208" s="6">
        <f t="shared" si="51"/>
        <v>7.5</v>
      </c>
      <c r="I208" s="6">
        <v>10.99</v>
      </c>
      <c r="J208" s="7">
        <f t="shared" si="50"/>
        <v>0.31756141947224753</v>
      </c>
    </row>
    <row r="209" spans="1:10" ht="13.9" customHeight="1" x14ac:dyDescent="0.25">
      <c r="A209" s="3" t="s">
        <v>253</v>
      </c>
      <c r="B209" s="24" t="s">
        <v>250</v>
      </c>
      <c r="C209" s="4" t="s">
        <v>28</v>
      </c>
      <c r="D209" s="5">
        <v>12</v>
      </c>
      <c r="E209" s="5" t="s">
        <v>10</v>
      </c>
      <c r="F209" s="6">
        <v>13.99</v>
      </c>
      <c r="G209" s="6">
        <v>105</v>
      </c>
      <c r="H209" s="6">
        <f t="shared" ref="H209:H210" si="54">G209/12</f>
        <v>8.75</v>
      </c>
      <c r="I209" s="6">
        <v>13.99</v>
      </c>
      <c r="J209" s="7">
        <f t="shared" si="50"/>
        <v>0.37455325232308795</v>
      </c>
    </row>
    <row r="210" spans="1:10" ht="13.9" customHeight="1" x14ac:dyDescent="0.25">
      <c r="A210" s="3" t="s">
        <v>254</v>
      </c>
      <c r="B210" s="24" t="s">
        <v>251</v>
      </c>
      <c r="C210" s="4" t="s">
        <v>28</v>
      </c>
      <c r="D210" s="5">
        <v>12</v>
      </c>
      <c r="E210" s="5" t="s">
        <v>10</v>
      </c>
      <c r="F210" s="6">
        <v>15.99</v>
      </c>
      <c r="G210" s="6">
        <v>120</v>
      </c>
      <c r="H210" s="6">
        <f t="shared" si="54"/>
        <v>10</v>
      </c>
      <c r="I210" s="6">
        <v>15.99</v>
      </c>
      <c r="J210" s="7">
        <f t="shared" si="50"/>
        <v>0.37460913070669172</v>
      </c>
    </row>
    <row r="211" spans="1:10" ht="13.9" customHeight="1" x14ac:dyDescent="0.25">
      <c r="A211" s="3" t="s">
        <v>255</v>
      </c>
      <c r="B211" s="24" t="s">
        <v>252</v>
      </c>
      <c r="C211" s="4" t="s">
        <v>28</v>
      </c>
      <c r="D211" s="5">
        <v>12</v>
      </c>
      <c r="E211" s="5" t="s">
        <v>10</v>
      </c>
      <c r="F211" s="6">
        <v>10.99</v>
      </c>
      <c r="G211" s="6">
        <v>76</v>
      </c>
      <c r="H211" s="6">
        <f t="shared" ref="H211" si="55">G211/12</f>
        <v>6.333333333333333</v>
      </c>
      <c r="I211" s="6">
        <v>10.99</v>
      </c>
      <c r="J211" s="7">
        <f t="shared" ref="J211" si="56">(I211-H211)/I211</f>
        <v>0.42371853199878684</v>
      </c>
    </row>
    <row r="212" spans="1:10" ht="13.9" customHeight="1" x14ac:dyDescent="0.25">
      <c r="A212" s="3" t="s">
        <v>261</v>
      </c>
      <c r="B212" s="24" t="s">
        <v>259</v>
      </c>
      <c r="C212" s="4" t="s">
        <v>28</v>
      </c>
      <c r="D212" s="5">
        <v>12</v>
      </c>
      <c r="E212" s="5" t="s">
        <v>10</v>
      </c>
      <c r="F212" s="6">
        <v>9.99</v>
      </c>
      <c r="G212" s="6">
        <v>75</v>
      </c>
      <c r="H212" s="6">
        <f t="shared" ref="H212" si="57">G212/12</f>
        <v>6.25</v>
      </c>
      <c r="I212" s="6">
        <v>9.99</v>
      </c>
      <c r="J212" s="7">
        <f t="shared" ref="J212" si="58">(I212-H212)/I212</f>
        <v>0.37437437437437437</v>
      </c>
    </row>
    <row r="213" spans="1:10" ht="13.9" customHeight="1" x14ac:dyDescent="0.25">
      <c r="A213" s="3" t="s">
        <v>262</v>
      </c>
      <c r="B213" s="24" t="s">
        <v>260</v>
      </c>
      <c r="C213" s="4" t="s">
        <v>28</v>
      </c>
      <c r="D213" s="5">
        <v>12</v>
      </c>
      <c r="E213" s="5" t="s">
        <v>10</v>
      </c>
      <c r="F213" s="6">
        <v>9.99</v>
      </c>
      <c r="G213" s="6">
        <v>75</v>
      </c>
      <c r="H213" s="6">
        <f t="shared" ref="H213" si="59">G213/12</f>
        <v>6.25</v>
      </c>
      <c r="I213" s="6">
        <v>9.99</v>
      </c>
      <c r="J213" s="7">
        <f t="shared" ref="J213:J238" si="60">(I213-H213)/I213</f>
        <v>0.37437437437437437</v>
      </c>
    </row>
    <row r="214" spans="1:10" ht="13.9" customHeight="1" x14ac:dyDescent="0.25">
      <c r="A214" s="3" t="s">
        <v>271</v>
      </c>
      <c r="B214" s="24" t="s">
        <v>263</v>
      </c>
      <c r="C214" s="4" t="s">
        <v>28</v>
      </c>
      <c r="D214" s="5">
        <v>12</v>
      </c>
      <c r="E214" s="5" t="s">
        <v>10</v>
      </c>
      <c r="F214" s="6">
        <v>24.66</v>
      </c>
      <c r="G214" s="6">
        <v>272</v>
      </c>
      <c r="H214" s="6">
        <f>G214/12</f>
        <v>22.666666666666668</v>
      </c>
      <c r="I214" s="6">
        <v>29.99</v>
      </c>
      <c r="J214" s="7">
        <f t="shared" si="60"/>
        <v>0.24419250861398237</v>
      </c>
    </row>
    <row r="215" spans="1:10" ht="13.9" customHeight="1" x14ac:dyDescent="0.25">
      <c r="A215" s="3" t="s">
        <v>272</v>
      </c>
      <c r="B215" s="24" t="s">
        <v>264</v>
      </c>
      <c r="C215" s="4" t="s">
        <v>28</v>
      </c>
      <c r="D215" s="5">
        <v>12</v>
      </c>
      <c r="E215" s="5" t="s">
        <v>10</v>
      </c>
      <c r="F215" s="6">
        <v>24.66</v>
      </c>
      <c r="G215" s="6">
        <v>272</v>
      </c>
      <c r="H215" s="6">
        <f t="shared" ref="H215:H221" si="61">G215/12</f>
        <v>22.666666666666668</v>
      </c>
      <c r="I215" s="6">
        <v>29.99</v>
      </c>
      <c r="J215" s="7">
        <f t="shared" si="60"/>
        <v>0.24419250861398237</v>
      </c>
    </row>
    <row r="216" spans="1:10" ht="13.9" customHeight="1" x14ac:dyDescent="0.25">
      <c r="A216" s="3" t="s">
        <v>273</v>
      </c>
      <c r="B216" s="24" t="s">
        <v>265</v>
      </c>
      <c r="C216" s="4" t="s">
        <v>28</v>
      </c>
      <c r="D216" s="5">
        <v>12</v>
      </c>
      <c r="E216" s="5" t="s">
        <v>10</v>
      </c>
      <c r="F216" s="6">
        <v>26</v>
      </c>
      <c r="G216" s="6">
        <v>288</v>
      </c>
      <c r="H216" s="6">
        <f t="shared" si="61"/>
        <v>24</v>
      </c>
      <c r="I216" s="6">
        <v>32.99</v>
      </c>
      <c r="J216" s="7">
        <f t="shared" si="60"/>
        <v>0.27250682024856021</v>
      </c>
    </row>
    <row r="217" spans="1:10" ht="13.9" customHeight="1" x14ac:dyDescent="0.25">
      <c r="A217" s="3" t="s">
        <v>296</v>
      </c>
      <c r="B217" s="24" t="s">
        <v>266</v>
      </c>
      <c r="C217" s="4" t="s">
        <v>28</v>
      </c>
      <c r="D217" s="5">
        <v>12</v>
      </c>
      <c r="E217" s="5" t="s">
        <v>10</v>
      </c>
      <c r="F217" s="6">
        <v>26</v>
      </c>
      <c r="G217" s="6">
        <v>288</v>
      </c>
      <c r="H217" s="6">
        <f t="shared" si="61"/>
        <v>24</v>
      </c>
      <c r="I217" s="6">
        <v>32.99</v>
      </c>
      <c r="J217" s="7">
        <f t="shared" si="60"/>
        <v>0.27250682024856021</v>
      </c>
    </row>
    <row r="218" spans="1:10" ht="13.9" customHeight="1" x14ac:dyDescent="0.25">
      <c r="A218" s="3" t="s">
        <v>274</v>
      </c>
      <c r="B218" s="24" t="s">
        <v>267</v>
      </c>
      <c r="C218" s="4" t="s">
        <v>28</v>
      </c>
      <c r="D218" s="5">
        <v>12</v>
      </c>
      <c r="E218" s="5" t="s">
        <v>10</v>
      </c>
      <c r="F218" s="6">
        <v>24.66</v>
      </c>
      <c r="G218" s="6">
        <v>272</v>
      </c>
      <c r="H218" s="6">
        <f t="shared" si="61"/>
        <v>22.666666666666668</v>
      </c>
      <c r="I218" s="6">
        <v>29.99</v>
      </c>
      <c r="J218" s="7">
        <f t="shared" si="60"/>
        <v>0.24419250861398237</v>
      </c>
    </row>
    <row r="219" spans="1:10" ht="13.9" customHeight="1" x14ac:dyDescent="0.25">
      <c r="A219" s="3" t="s">
        <v>275</v>
      </c>
      <c r="B219" s="24" t="s">
        <v>268</v>
      </c>
      <c r="C219" s="4" t="s">
        <v>28</v>
      </c>
      <c r="D219" s="5">
        <v>12</v>
      </c>
      <c r="E219" s="5" t="s">
        <v>10</v>
      </c>
      <c r="F219" s="6">
        <v>40</v>
      </c>
      <c r="G219" s="6">
        <v>456</v>
      </c>
      <c r="H219" s="6">
        <f t="shared" si="61"/>
        <v>38</v>
      </c>
      <c r="I219" s="6">
        <v>49.99</v>
      </c>
      <c r="J219" s="7">
        <f t="shared" si="60"/>
        <v>0.23984796959391882</v>
      </c>
    </row>
    <row r="220" spans="1:10" ht="13.9" customHeight="1" x14ac:dyDescent="0.25">
      <c r="A220" s="3" t="s">
        <v>276</v>
      </c>
      <c r="B220" s="24" t="s">
        <v>269</v>
      </c>
      <c r="C220" s="4" t="s">
        <v>28</v>
      </c>
      <c r="D220" s="5">
        <v>12</v>
      </c>
      <c r="E220" s="5" t="s">
        <v>10</v>
      </c>
      <c r="F220" s="6">
        <v>40</v>
      </c>
      <c r="G220" s="6">
        <v>456</v>
      </c>
      <c r="H220" s="6">
        <f t="shared" si="61"/>
        <v>38</v>
      </c>
      <c r="I220" s="6">
        <v>49.99</v>
      </c>
      <c r="J220" s="7">
        <f t="shared" si="60"/>
        <v>0.23984796959391882</v>
      </c>
    </row>
    <row r="221" spans="1:10" ht="13.9" customHeight="1" x14ac:dyDescent="0.25">
      <c r="A221" s="3" t="s">
        <v>277</v>
      </c>
      <c r="B221" s="24" t="s">
        <v>270</v>
      </c>
      <c r="C221" s="4" t="s">
        <v>28</v>
      </c>
      <c r="D221" s="5">
        <v>12</v>
      </c>
      <c r="E221" s="5" t="s">
        <v>10</v>
      </c>
      <c r="F221" s="6">
        <v>36.33</v>
      </c>
      <c r="G221" s="6">
        <v>412</v>
      </c>
      <c r="H221" s="6">
        <f t="shared" si="61"/>
        <v>34.333333333333336</v>
      </c>
      <c r="I221" s="6">
        <v>44.99</v>
      </c>
      <c r="J221" s="7">
        <f t="shared" si="60"/>
        <v>0.23686745202637621</v>
      </c>
    </row>
    <row r="222" spans="1:10" ht="13.9" customHeight="1" x14ac:dyDescent="0.25">
      <c r="A222" s="3" t="s">
        <v>314</v>
      </c>
      <c r="B222" s="24" t="s">
        <v>337</v>
      </c>
      <c r="C222" s="4" t="s">
        <v>28</v>
      </c>
      <c r="D222" s="5">
        <v>12</v>
      </c>
      <c r="E222" s="5" t="s">
        <v>10</v>
      </c>
      <c r="F222" s="6"/>
      <c r="G222" s="6">
        <v>322</v>
      </c>
      <c r="H222" s="6"/>
      <c r="I222" s="6"/>
      <c r="J222" s="7"/>
    </row>
    <row r="223" spans="1:10" ht="13.9" customHeight="1" x14ac:dyDescent="0.25">
      <c r="A223" s="3" t="s">
        <v>329</v>
      </c>
      <c r="B223" s="24" t="s">
        <v>325</v>
      </c>
      <c r="C223" s="4" t="s">
        <v>28</v>
      </c>
      <c r="D223" s="5">
        <v>120</v>
      </c>
      <c r="E223" s="5" t="s">
        <v>328</v>
      </c>
      <c r="F223" s="6">
        <v>0.99</v>
      </c>
      <c r="G223" s="6">
        <v>80</v>
      </c>
      <c r="H223" s="6">
        <v>0.67</v>
      </c>
      <c r="I223" s="6">
        <v>0.99</v>
      </c>
      <c r="J223" s="7">
        <v>0.32</v>
      </c>
    </row>
    <row r="224" spans="1:10" ht="13.9" customHeight="1" x14ac:dyDescent="0.25">
      <c r="A224" s="3" t="s">
        <v>330</v>
      </c>
      <c r="B224" s="20" t="s">
        <v>325</v>
      </c>
      <c r="C224" s="4" t="s">
        <v>28</v>
      </c>
      <c r="D224" s="5">
        <v>12</v>
      </c>
      <c r="E224" s="5" t="s">
        <v>10</v>
      </c>
      <c r="F224" s="6">
        <v>14.99</v>
      </c>
      <c r="G224" s="6">
        <v>120</v>
      </c>
      <c r="H224" s="6">
        <f t="shared" ref="H224" si="62">G224/12</f>
        <v>10</v>
      </c>
      <c r="I224" s="9">
        <v>14.99</v>
      </c>
      <c r="J224" s="7">
        <f t="shared" ref="J224:J225" si="63">(I224-H224)/I224</f>
        <v>0.33288859239492996</v>
      </c>
    </row>
    <row r="225" spans="1:10" ht="13.9" customHeight="1" x14ac:dyDescent="0.25">
      <c r="A225" s="3" t="s">
        <v>326</v>
      </c>
      <c r="B225" s="2" t="s">
        <v>325</v>
      </c>
      <c r="C225" s="4" t="s">
        <v>9</v>
      </c>
      <c r="D225" s="15">
        <v>6</v>
      </c>
      <c r="E225" s="5" t="s">
        <v>327</v>
      </c>
      <c r="F225" s="16">
        <v>24.99</v>
      </c>
      <c r="G225" s="16">
        <v>105</v>
      </c>
      <c r="H225" s="6">
        <f>G225/6</f>
        <v>17.5</v>
      </c>
      <c r="I225" s="6">
        <v>24.99</v>
      </c>
      <c r="J225" s="7">
        <f t="shared" si="63"/>
        <v>0.29971988795518201</v>
      </c>
    </row>
    <row r="226" spans="1:10" ht="13.9" customHeight="1" x14ac:dyDescent="0.25">
      <c r="A226" s="3" t="s">
        <v>286</v>
      </c>
      <c r="B226" s="24" t="s">
        <v>287</v>
      </c>
      <c r="C226" s="4" t="s">
        <v>28</v>
      </c>
      <c r="D226" s="5">
        <v>12</v>
      </c>
      <c r="E226" s="5" t="s">
        <v>10</v>
      </c>
      <c r="F226" s="6">
        <v>15.99</v>
      </c>
      <c r="G226" s="6">
        <v>120</v>
      </c>
      <c r="H226" s="6">
        <f t="shared" ref="H226:H231" si="64">G226/12</f>
        <v>10</v>
      </c>
      <c r="I226" s="6">
        <v>15.99</v>
      </c>
      <c r="J226" s="7">
        <f t="shared" ref="J226" si="65">(I226-H226)/I226</f>
        <v>0.37460913070669172</v>
      </c>
    </row>
    <row r="227" spans="1:10" ht="13.9" customHeight="1" x14ac:dyDescent="0.25">
      <c r="A227" s="3" t="s">
        <v>281</v>
      </c>
      <c r="B227" s="24" t="s">
        <v>278</v>
      </c>
      <c r="C227" s="4" t="s">
        <v>28</v>
      </c>
      <c r="D227" s="5">
        <v>12</v>
      </c>
      <c r="E227" s="5" t="s">
        <v>10</v>
      </c>
      <c r="F227" s="6">
        <v>11.99</v>
      </c>
      <c r="G227" s="6">
        <v>69</v>
      </c>
      <c r="H227" s="6">
        <f t="shared" si="64"/>
        <v>5.75</v>
      </c>
      <c r="I227" s="6">
        <v>11.99</v>
      </c>
      <c r="J227" s="7">
        <f t="shared" si="60"/>
        <v>0.5204336947456214</v>
      </c>
    </row>
    <row r="228" spans="1:10" ht="13.9" customHeight="1" x14ac:dyDescent="0.25">
      <c r="A228" s="3" t="s">
        <v>294</v>
      </c>
      <c r="B228" s="24" t="s">
        <v>292</v>
      </c>
      <c r="C228" s="4" t="s">
        <v>28</v>
      </c>
      <c r="D228" s="5">
        <v>6</v>
      </c>
      <c r="E228" s="5" t="s">
        <v>10</v>
      </c>
      <c r="F228" s="6">
        <v>12.99</v>
      </c>
      <c r="G228" s="6">
        <v>40</v>
      </c>
      <c r="H228" s="6">
        <v>6.67</v>
      </c>
      <c r="I228" s="6">
        <v>12.99</v>
      </c>
      <c r="J228" s="7">
        <f t="shared" ref="J228:J230" si="66">(I228-H228)/I228</f>
        <v>0.48652809853733642</v>
      </c>
    </row>
    <row r="229" spans="1:10" ht="13.9" customHeight="1" x14ac:dyDescent="0.25">
      <c r="A229" s="3" t="s">
        <v>295</v>
      </c>
      <c r="B229" s="24" t="s">
        <v>293</v>
      </c>
      <c r="C229" s="4" t="s">
        <v>28</v>
      </c>
      <c r="D229" s="5">
        <v>6</v>
      </c>
      <c r="E229" s="5" t="s">
        <v>10</v>
      </c>
      <c r="F229" s="6">
        <v>12.99</v>
      </c>
      <c r="G229" s="6">
        <v>40</v>
      </c>
      <c r="H229" s="6">
        <v>6.67</v>
      </c>
      <c r="I229" s="6">
        <v>12.99</v>
      </c>
      <c r="J229" s="7">
        <f t="shared" si="66"/>
        <v>0.48652809853733642</v>
      </c>
    </row>
    <row r="230" spans="1:10" ht="13.9" customHeight="1" x14ac:dyDescent="0.25">
      <c r="A230" s="3" t="s">
        <v>297</v>
      </c>
      <c r="B230" s="24" t="s">
        <v>298</v>
      </c>
      <c r="C230" s="4" t="s">
        <v>28</v>
      </c>
      <c r="D230" s="5">
        <v>12</v>
      </c>
      <c r="E230" s="5" t="s">
        <v>10</v>
      </c>
      <c r="F230" s="6">
        <v>7.99</v>
      </c>
      <c r="G230" s="6">
        <v>44</v>
      </c>
      <c r="H230" s="6">
        <f t="shared" si="64"/>
        <v>3.6666666666666665</v>
      </c>
      <c r="I230" s="6">
        <v>7.99</v>
      </c>
      <c r="J230" s="7">
        <f t="shared" si="66"/>
        <v>0.54109303295786404</v>
      </c>
    </row>
    <row r="231" spans="1:10" ht="13.9" customHeight="1" x14ac:dyDescent="0.25">
      <c r="A231" s="3" t="s">
        <v>310</v>
      </c>
      <c r="B231" s="24" t="s">
        <v>306</v>
      </c>
      <c r="C231" s="4" t="s">
        <v>28</v>
      </c>
      <c r="D231" s="5">
        <v>12</v>
      </c>
      <c r="E231" s="5" t="s">
        <v>10</v>
      </c>
      <c r="F231" s="6">
        <v>5.99</v>
      </c>
      <c r="G231" s="6">
        <v>52</v>
      </c>
      <c r="H231" s="6">
        <f t="shared" si="64"/>
        <v>4.333333333333333</v>
      </c>
      <c r="I231" s="6">
        <v>6.99</v>
      </c>
      <c r="J231" s="7">
        <f t="shared" ref="J231" si="67">(I231-H231)/I231</f>
        <v>0.38006676204101103</v>
      </c>
    </row>
    <row r="232" spans="1:10" ht="13.9" customHeight="1" x14ac:dyDescent="0.25">
      <c r="A232" s="3" t="s">
        <v>317</v>
      </c>
      <c r="B232" s="24" t="s">
        <v>318</v>
      </c>
      <c r="C232" s="4" t="s">
        <v>28</v>
      </c>
      <c r="D232" s="5">
        <v>12</v>
      </c>
      <c r="E232" s="5" t="s">
        <v>10</v>
      </c>
      <c r="F232" s="6">
        <v>8.99</v>
      </c>
      <c r="G232" s="6">
        <v>79</v>
      </c>
      <c r="H232" s="6">
        <v>6.58</v>
      </c>
      <c r="I232" s="6">
        <v>8.99</v>
      </c>
      <c r="J232" s="7">
        <v>0.27</v>
      </c>
    </row>
    <row r="233" spans="1:10" ht="13.9" customHeight="1" x14ac:dyDescent="0.25">
      <c r="A233" s="3" t="s">
        <v>311</v>
      </c>
      <c r="B233" s="24" t="s">
        <v>307</v>
      </c>
      <c r="C233" s="4" t="s">
        <v>28</v>
      </c>
      <c r="D233" s="5">
        <v>12</v>
      </c>
      <c r="E233" s="5" t="s">
        <v>10</v>
      </c>
      <c r="F233" s="6">
        <v>13.99</v>
      </c>
      <c r="G233" s="6">
        <v>76</v>
      </c>
      <c r="H233" s="6">
        <f t="shared" ref="H233:H235" si="68">G233/12</f>
        <v>6.333333333333333</v>
      </c>
      <c r="I233" s="6">
        <v>13.99</v>
      </c>
      <c r="J233" s="7">
        <f t="shared" ref="J233:J235" si="69">(I233-H233)/I233</f>
        <v>0.54729568739575896</v>
      </c>
    </row>
    <row r="234" spans="1:10" ht="13.9" customHeight="1" x14ac:dyDescent="0.25">
      <c r="A234" s="3" t="s">
        <v>312</v>
      </c>
      <c r="B234" s="24" t="s">
        <v>308</v>
      </c>
      <c r="C234" s="4" t="s">
        <v>28</v>
      </c>
      <c r="D234" s="5">
        <v>12</v>
      </c>
      <c r="E234" s="5" t="s">
        <v>10</v>
      </c>
      <c r="F234" s="6">
        <v>13.99</v>
      </c>
      <c r="G234" s="6">
        <v>76</v>
      </c>
      <c r="H234" s="6">
        <f t="shared" si="68"/>
        <v>6.333333333333333</v>
      </c>
      <c r="I234" s="6">
        <v>13.99</v>
      </c>
      <c r="J234" s="7">
        <f t="shared" si="69"/>
        <v>0.54729568739575896</v>
      </c>
    </row>
    <row r="235" spans="1:10" ht="13.9" customHeight="1" x14ac:dyDescent="0.25">
      <c r="A235" s="3" t="s">
        <v>313</v>
      </c>
      <c r="B235" s="24" t="s">
        <v>309</v>
      </c>
      <c r="C235" s="4" t="s">
        <v>28</v>
      </c>
      <c r="D235" s="5">
        <v>12</v>
      </c>
      <c r="E235" s="5" t="s">
        <v>10</v>
      </c>
      <c r="F235" s="6">
        <v>19.989999999999998</v>
      </c>
      <c r="G235" s="6">
        <v>128</v>
      </c>
      <c r="H235" s="6">
        <f t="shared" si="68"/>
        <v>10.666666666666666</v>
      </c>
      <c r="I235" s="6">
        <v>19.989999999999998</v>
      </c>
      <c r="J235" s="7">
        <f t="shared" si="69"/>
        <v>0.46639986659996663</v>
      </c>
    </row>
    <row r="236" spans="1:10" ht="13.9" customHeight="1" x14ac:dyDescent="0.25">
      <c r="A236" s="3" t="s">
        <v>280</v>
      </c>
      <c r="B236" s="24" t="s">
        <v>279</v>
      </c>
      <c r="C236" s="4" t="s">
        <v>28</v>
      </c>
      <c r="D236" s="5">
        <v>12</v>
      </c>
      <c r="E236" s="5" t="s">
        <v>10</v>
      </c>
      <c r="F236" s="6">
        <v>15.99</v>
      </c>
      <c r="G236" s="6">
        <v>120</v>
      </c>
      <c r="H236" s="6">
        <f>G236/12</f>
        <v>10</v>
      </c>
      <c r="I236" s="6">
        <v>15.99</v>
      </c>
      <c r="J236" s="7">
        <f t="shared" si="60"/>
        <v>0.37460913070669172</v>
      </c>
    </row>
    <row r="237" spans="1:10" ht="13.9" customHeight="1" x14ac:dyDescent="0.25">
      <c r="A237" s="3" t="s">
        <v>321</v>
      </c>
      <c r="B237" s="20" t="s">
        <v>322</v>
      </c>
      <c r="C237" s="4" t="s">
        <v>28</v>
      </c>
      <c r="D237" s="5">
        <v>12</v>
      </c>
      <c r="E237" s="5" t="s">
        <v>10</v>
      </c>
      <c r="F237" s="6">
        <v>29.99</v>
      </c>
      <c r="G237" s="6">
        <v>216</v>
      </c>
      <c r="H237" s="6">
        <f t="shared" ref="H237:H238" si="70">G237/12</f>
        <v>18</v>
      </c>
      <c r="I237" s="9">
        <f t="shared" ref="I237:I238" si="71">F237</f>
        <v>29.99</v>
      </c>
      <c r="J237" s="7">
        <f t="shared" si="60"/>
        <v>0.39979993331110369</v>
      </c>
    </row>
    <row r="238" spans="1:10" ht="13.9" customHeight="1" x14ac:dyDescent="0.25">
      <c r="A238" s="3" t="s">
        <v>323</v>
      </c>
      <c r="B238" s="20" t="s">
        <v>324</v>
      </c>
      <c r="C238" s="4" t="s">
        <v>28</v>
      </c>
      <c r="D238" s="5">
        <v>12</v>
      </c>
      <c r="E238" s="5" t="s">
        <v>10</v>
      </c>
      <c r="F238" s="6">
        <v>39.99</v>
      </c>
      <c r="G238" s="6">
        <v>300</v>
      </c>
      <c r="H238" s="6">
        <f t="shared" si="70"/>
        <v>25</v>
      </c>
      <c r="I238" s="9">
        <f t="shared" si="71"/>
        <v>39.99</v>
      </c>
      <c r="J238" s="7">
        <f t="shared" si="60"/>
        <v>0.37484371092773194</v>
      </c>
    </row>
    <row r="239" spans="1:10" ht="13.9" customHeight="1" x14ac:dyDescent="0.25">
      <c r="A239" s="3"/>
      <c r="B239" s="24" t="s">
        <v>209</v>
      </c>
      <c r="C239" s="4" t="s">
        <v>28</v>
      </c>
      <c r="D239" s="5">
        <v>12</v>
      </c>
      <c r="E239" s="5" t="s">
        <v>10</v>
      </c>
      <c r="F239" s="6">
        <v>6.99</v>
      </c>
      <c r="G239" s="6">
        <v>24</v>
      </c>
      <c r="H239" s="6">
        <f>G239/12</f>
        <v>2</v>
      </c>
      <c r="I239" s="6">
        <v>8.99</v>
      </c>
      <c r="J239" s="7">
        <f t="shared" si="50"/>
        <v>0.77753058954393772</v>
      </c>
    </row>
    <row r="240" spans="1:10" ht="13.9" customHeight="1" x14ac:dyDescent="0.25">
      <c r="A240" s="3"/>
      <c r="B240" s="24" t="s">
        <v>209</v>
      </c>
      <c r="C240" s="4" t="s">
        <v>28</v>
      </c>
      <c r="D240" s="5">
        <v>6</v>
      </c>
      <c r="E240" s="5" t="s">
        <v>130</v>
      </c>
      <c r="F240" s="6">
        <v>9.99</v>
      </c>
      <c r="G240" s="6">
        <v>36</v>
      </c>
      <c r="H240" s="6">
        <f>G240/6</f>
        <v>6</v>
      </c>
      <c r="I240" s="6">
        <v>17.989999999999998</v>
      </c>
      <c r="J240" s="7">
        <f t="shared" si="50"/>
        <v>0.66648137854363532</v>
      </c>
    </row>
    <row r="241" spans="1:10" ht="13.9" customHeight="1" x14ac:dyDescent="0.25">
      <c r="A241" s="3"/>
      <c r="B241" s="24" t="s">
        <v>220</v>
      </c>
      <c r="C241" s="4" t="s">
        <v>28</v>
      </c>
      <c r="D241" s="5">
        <v>12</v>
      </c>
      <c r="E241" s="5" t="s">
        <v>10</v>
      </c>
      <c r="F241" s="6">
        <v>6.99</v>
      </c>
      <c r="G241" s="6">
        <v>36</v>
      </c>
      <c r="H241" s="6">
        <f t="shared" ref="H241:H253" si="72">G241/12</f>
        <v>3</v>
      </c>
      <c r="I241" s="6">
        <v>8.99</v>
      </c>
      <c r="J241" s="7">
        <f t="shared" si="50"/>
        <v>0.66629588431590658</v>
      </c>
    </row>
    <row r="242" spans="1:10" x14ac:dyDescent="0.25">
      <c r="A242" s="3"/>
      <c r="B242" s="24" t="s">
        <v>219</v>
      </c>
      <c r="C242" s="4" t="s">
        <v>28</v>
      </c>
      <c r="D242" s="5">
        <v>12</v>
      </c>
      <c r="E242" s="5" t="s">
        <v>10</v>
      </c>
      <c r="F242" s="6">
        <v>6.99</v>
      </c>
      <c r="G242" s="6">
        <v>44</v>
      </c>
      <c r="H242" s="6">
        <f t="shared" si="72"/>
        <v>3.6666666666666665</v>
      </c>
      <c r="I242" s="6">
        <v>6.99</v>
      </c>
      <c r="J242" s="7">
        <f t="shared" si="50"/>
        <v>0.47544110634239395</v>
      </c>
    </row>
    <row r="243" spans="1:10" x14ac:dyDescent="0.25">
      <c r="A243" s="5"/>
      <c r="B243" s="1" t="s">
        <v>55</v>
      </c>
      <c r="C243" s="4">
        <v>2011</v>
      </c>
      <c r="D243" s="5">
        <v>12</v>
      </c>
      <c r="E243" s="5" t="s">
        <v>10</v>
      </c>
      <c r="F243" s="16">
        <v>6.99</v>
      </c>
      <c r="G243" s="16">
        <v>36</v>
      </c>
      <c r="H243" s="6">
        <f t="shared" si="72"/>
        <v>3</v>
      </c>
      <c r="I243" s="6">
        <v>6.99</v>
      </c>
      <c r="J243" s="7">
        <f t="shared" si="50"/>
        <v>0.57081545064377681</v>
      </c>
    </row>
    <row r="244" spans="1:10" x14ac:dyDescent="0.25">
      <c r="B244" s="21" t="s">
        <v>54</v>
      </c>
      <c r="C244" s="4">
        <v>2010</v>
      </c>
      <c r="D244" s="5">
        <v>12</v>
      </c>
      <c r="E244" s="5" t="s">
        <v>10</v>
      </c>
      <c r="F244" s="16">
        <v>6.99</v>
      </c>
      <c r="G244" s="16">
        <v>20</v>
      </c>
      <c r="H244" s="6">
        <f t="shared" si="72"/>
        <v>1.6666666666666667</v>
      </c>
      <c r="I244" s="6">
        <v>6.99</v>
      </c>
      <c r="J244" s="7">
        <f t="shared" ref="J244:J249" si="73">(I244-H244)/I244</f>
        <v>0.76156413924654265</v>
      </c>
    </row>
    <row r="245" spans="1:10" x14ac:dyDescent="0.25">
      <c r="A245" s="4" t="s">
        <v>177</v>
      </c>
      <c r="B245" s="21" t="s">
        <v>181</v>
      </c>
      <c r="C245" s="4">
        <v>2014</v>
      </c>
      <c r="D245" s="5">
        <v>12</v>
      </c>
      <c r="E245" s="5" t="s">
        <v>10</v>
      </c>
      <c r="F245" s="16">
        <v>9.99</v>
      </c>
      <c r="G245" s="16">
        <v>50</v>
      </c>
      <c r="H245" s="6">
        <f t="shared" si="72"/>
        <v>4.166666666666667</v>
      </c>
      <c r="I245" s="6">
        <v>9.99</v>
      </c>
      <c r="J245" s="7">
        <f>(I245-H245)/I245</f>
        <v>0.58291624958291621</v>
      </c>
    </row>
    <row r="246" spans="1:10" x14ac:dyDescent="0.25">
      <c r="A246" s="4" t="s">
        <v>178</v>
      </c>
      <c r="B246" s="21" t="s">
        <v>180</v>
      </c>
      <c r="C246" s="4">
        <v>2014</v>
      </c>
      <c r="D246" s="5">
        <v>12</v>
      </c>
      <c r="E246" s="5" t="s">
        <v>10</v>
      </c>
      <c r="F246" s="16">
        <v>9.99</v>
      </c>
      <c r="G246" s="16">
        <v>50</v>
      </c>
      <c r="H246" s="6">
        <f t="shared" si="72"/>
        <v>4.166666666666667</v>
      </c>
      <c r="I246" s="6">
        <v>9.99</v>
      </c>
      <c r="J246" s="7">
        <f>(I246-H246)/I246</f>
        <v>0.58291624958291621</v>
      </c>
    </row>
    <row r="247" spans="1:10" x14ac:dyDescent="0.25">
      <c r="A247" s="4" t="s">
        <v>179</v>
      </c>
      <c r="B247" s="21" t="s">
        <v>182</v>
      </c>
      <c r="C247" s="4">
        <v>2014</v>
      </c>
      <c r="D247" s="5">
        <v>12</v>
      </c>
      <c r="E247" s="5" t="s">
        <v>10</v>
      </c>
      <c r="F247" s="16">
        <v>9.99</v>
      </c>
      <c r="G247" s="16">
        <v>30</v>
      </c>
      <c r="H247" s="6">
        <f t="shared" si="72"/>
        <v>2.5</v>
      </c>
      <c r="I247" s="6">
        <v>9.99</v>
      </c>
      <c r="J247" s="7">
        <f>(I247-H247)/I247</f>
        <v>0.74974974974974973</v>
      </c>
    </row>
    <row r="248" spans="1:10" x14ac:dyDescent="0.25">
      <c r="B248" s="21" t="s">
        <v>169</v>
      </c>
      <c r="C248" s="4">
        <v>2014</v>
      </c>
      <c r="D248" s="5">
        <v>12</v>
      </c>
      <c r="E248" s="5" t="s">
        <v>10</v>
      </c>
      <c r="F248" s="16">
        <v>15.99</v>
      </c>
      <c r="G248" s="16">
        <v>128</v>
      </c>
      <c r="H248" s="6">
        <f t="shared" si="72"/>
        <v>10.666666666666666</v>
      </c>
      <c r="I248" s="6">
        <v>15.99</v>
      </c>
      <c r="J248" s="7">
        <f t="shared" si="73"/>
        <v>0.33291640608713785</v>
      </c>
    </row>
    <row r="249" spans="1:10" x14ac:dyDescent="0.25">
      <c r="A249" s="5"/>
      <c r="B249" s="1" t="s">
        <v>84</v>
      </c>
      <c r="C249" s="4">
        <v>2011</v>
      </c>
      <c r="D249" s="5">
        <v>12</v>
      </c>
      <c r="E249" s="5" t="s">
        <v>10</v>
      </c>
      <c r="F249" s="16">
        <v>4.99</v>
      </c>
      <c r="G249" s="16">
        <v>36</v>
      </c>
      <c r="H249" s="6">
        <f t="shared" si="72"/>
        <v>3</v>
      </c>
      <c r="I249" s="6">
        <v>6.99</v>
      </c>
      <c r="J249" s="7">
        <f t="shared" si="73"/>
        <v>0.57081545064377681</v>
      </c>
    </row>
    <row r="250" spans="1:10" x14ac:dyDescent="0.25">
      <c r="A250" s="5"/>
      <c r="B250" s="1" t="s">
        <v>85</v>
      </c>
      <c r="C250" s="4">
        <v>2011</v>
      </c>
      <c r="D250" s="5">
        <v>12</v>
      </c>
      <c r="E250" s="5" t="s">
        <v>10</v>
      </c>
      <c r="F250" s="16">
        <v>4.99</v>
      </c>
      <c r="G250" s="16">
        <v>36</v>
      </c>
      <c r="H250" s="6">
        <f t="shared" si="72"/>
        <v>3</v>
      </c>
      <c r="I250" s="6">
        <v>6.99</v>
      </c>
      <c r="J250" s="7">
        <f>(I250-H250)/I250</f>
        <v>0.57081545064377681</v>
      </c>
    </row>
    <row r="251" spans="1:10" x14ac:dyDescent="0.25">
      <c r="A251" s="5"/>
      <c r="B251" s="1" t="s">
        <v>86</v>
      </c>
      <c r="C251" s="4">
        <v>2011</v>
      </c>
      <c r="D251" s="5">
        <v>12</v>
      </c>
      <c r="E251" s="5" t="s">
        <v>10</v>
      </c>
      <c r="F251" s="16">
        <v>4.99</v>
      </c>
      <c r="G251" s="16">
        <v>36</v>
      </c>
      <c r="H251" s="6">
        <f t="shared" si="72"/>
        <v>3</v>
      </c>
      <c r="I251" s="6">
        <v>6.99</v>
      </c>
      <c r="J251" s="7">
        <f>(I251-H251)/I251</f>
        <v>0.57081545064377681</v>
      </c>
    </row>
    <row r="252" spans="1:10" x14ac:dyDescent="0.25">
      <c r="A252" s="5"/>
      <c r="B252" s="1" t="s">
        <v>87</v>
      </c>
      <c r="C252" s="4">
        <v>2011</v>
      </c>
      <c r="D252" s="5">
        <v>12</v>
      </c>
      <c r="E252" s="5" t="s">
        <v>10</v>
      </c>
      <c r="F252" s="16">
        <v>4.99</v>
      </c>
      <c r="G252" s="16">
        <v>36</v>
      </c>
      <c r="H252" s="6">
        <f t="shared" si="72"/>
        <v>3</v>
      </c>
      <c r="I252" s="6">
        <v>6.99</v>
      </c>
      <c r="J252" s="7">
        <f>(I252-H252)/I252</f>
        <v>0.57081545064377681</v>
      </c>
    </row>
    <row r="253" spans="1:10" x14ac:dyDescent="0.25">
      <c r="A253" s="5"/>
      <c r="B253" s="1" t="s">
        <v>88</v>
      </c>
      <c r="C253" s="4">
        <v>2011</v>
      </c>
      <c r="D253" s="5">
        <v>12</v>
      </c>
      <c r="E253" s="5" t="s">
        <v>10</v>
      </c>
      <c r="F253" s="16">
        <v>4.99</v>
      </c>
      <c r="G253" s="16">
        <v>36</v>
      </c>
      <c r="H253" s="6">
        <f t="shared" si="72"/>
        <v>3</v>
      </c>
      <c r="I253" s="6">
        <v>6.99</v>
      </c>
      <c r="J253" s="7">
        <f>(I253-H253)/I253</f>
        <v>0.57081545064377681</v>
      </c>
    </row>
    <row r="254" spans="1:10" x14ac:dyDescent="0.25">
      <c r="A254" s="5"/>
      <c r="B254" s="1"/>
      <c r="F254" s="16"/>
      <c r="G254" s="16"/>
      <c r="H254" s="6"/>
      <c r="I254" s="6"/>
      <c r="J254" s="7"/>
    </row>
  </sheetData>
  <pageMargins left="0.7" right="0.7" top="0.75" bottom="0.75" header="0.3" footer="0.3"/>
  <pageSetup scale="45" orientation="portrait" r:id="rId1"/>
  <rowBreaks count="1" manualBreakCount="1"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 Price Postings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Dave McNulty</cp:lastModifiedBy>
  <cp:lastPrinted>2018-03-09T04:47:26Z</cp:lastPrinted>
  <dcterms:created xsi:type="dcterms:W3CDTF">2010-08-13T15:41:36Z</dcterms:created>
  <dcterms:modified xsi:type="dcterms:W3CDTF">2019-04-16T17:26:00Z</dcterms:modified>
</cp:coreProperties>
</file>